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Dokumen" sheetId="1" r:id="rId4"/>
    <sheet state="visible" name="Progres" sheetId="2" r:id="rId5"/>
    <sheet state="hidden" name="Segmentation" sheetId="3" r:id="rId6"/>
    <sheet state="visible" name="Data Lineage" sheetId="4" r:id="rId7"/>
  </sheets>
  <definedNames>
    <definedName hidden="1" localSheetId="2" name="_xlnm._FilterDatabase">Segmentation!$A$1:$AD$217</definedName>
  </definedNames>
  <calcPr/>
</workbook>
</file>

<file path=xl/sharedStrings.xml><?xml version="1.0" encoding="utf-8"?>
<sst xmlns="http://schemas.openxmlformats.org/spreadsheetml/2006/main" count="595" uniqueCount="198">
  <si>
    <t>Google Colab EDA</t>
  </si>
  <si>
    <t>https://colab.research.google.com/drive/1tURcIjYj5czxPFONsj9xZV31BTsrX-5V</t>
  </si>
  <si>
    <t>Deck Final Project (deprecated)</t>
  </si>
  <si>
    <t>https://docs.google.com/presentation/d/1ds_fZzEukHF2DlyEIiewYjr2qlKjCvzxi0Pn_V_POEs/edit#slide=id.g2e083dbd7a4_0_0</t>
  </si>
  <si>
    <t>Draft</t>
  </si>
  <si>
    <t>https://docs.google.com/document/d/1OMay475GIzAfUj-Z5aRKrnACrDRJYmZj41UpzwrnInU/edit</t>
  </si>
  <si>
    <t>Vertex EDA</t>
  </si>
  <si>
    <t>https://console.cloud.google.com/vertex-ai/colab/notebooks?project=finalproject-g2df12&amp;activeNb=projects%2Ffinalproject-g2df12%2Flocations%2Fus-central1%2Frepositories%2Faad60bb5-4f05-4eca-aecf-edcd5ec94b01</t>
  </si>
  <si>
    <t>medalion architecture</t>
  </si>
  <si>
    <t>https://drive.google.com/file/d/1LvqJRh656ftvaXjT7E57KHeIrOQ8HNp4/view?usp=sharing</t>
  </si>
  <si>
    <t>Dashboard</t>
  </si>
  <si>
    <t>https://lookerstudio.google.com/reporting/736a49b1-f5cf-474a-b801-498781dbc41d</t>
  </si>
  <si>
    <t>Dashboard2</t>
  </si>
  <si>
    <t>https://lookerstudio.google.com/reporting/3cfa2e38-2746-4158-a09f-4fc1c6f092aa</t>
  </si>
  <si>
    <t>lineages</t>
  </si>
  <si>
    <t>PPT (Canva)</t>
  </si>
  <si>
    <t>https://www.canva.com/design/DAGHz94GfKk/ldqasgAJJRA9SEBzvseyfg/edit?utm_content=DAGHz94GfKk&amp;utm_campaign=designshare&amp;utm_medium=link2&amp;utm_source=sharebutton</t>
  </si>
  <si>
    <t>Date</t>
  </si>
  <si>
    <t>Name</t>
  </si>
  <si>
    <t>Tools</t>
  </si>
  <si>
    <t>Findings</t>
  </si>
  <si>
    <t>On Going</t>
  </si>
  <si>
    <t>Done</t>
  </si>
  <si>
    <t>Next To Do List</t>
  </si>
  <si>
    <t>Reference</t>
  </si>
  <si>
    <t>Note/Comment</t>
  </si>
  <si>
    <t>&lt;di isi tanggal kalian update sheet ini&gt;</t>
  </si>
  <si>
    <t>&lt;tools yang sedang kalian explore&gt;</t>
  </si>
  <si>
    <t>_</t>
  </si>
  <si>
    <t>&lt;task yg sedang dikerjakan&gt;</t>
  </si>
  <si>
    <t>&lt;yg udah kalian lakuin apa aja dari terakhir update&gt;</t>
  </si>
  <si>
    <t>&lt;rencananya mau ngapain lagi&gt;</t>
  </si>
  <si>
    <t>&lt;referensi artikel, repository, github, blog, wiki, tutorial, atau dokumen yang kalian kerjain&gt;</t>
  </si>
  <si>
    <t>24/5/2024</t>
  </si>
  <si>
    <t>Alya</t>
  </si>
  <si>
    <t>Dataiku</t>
  </si>
  <si>
    <t>- RFM itu kepanjangan dari Recency, Frequency, and Monetery, seringnya dipakai untuk ngecek churn statusnya customer. Apakah dia baru aja transaksi, apakah udah lama ngga transaksi, apa dia udah ngga jadi customer lagi, dst.
- Ternyata CLV itu juga pakai RFM.</t>
  </si>
  <si>
    <t>- Cari project rujukan yang pakai dataiku untuk CLV
- Belajar RFM</t>
  </si>
  <si>
    <t>- Cari project rujukan yang pakai dataiku untuk CLV
- Dataset cleaning tapi masih pakai dataiku full. Kalau dari datasetnya sih aku baru cleaning missing value, terus parsing date, benerin database schema, sama remove transaction yang cancelled, belum eksplor lebih jauh terkait ML nya.</t>
  </si>
  <si>
    <t>- Coba bikin RFM untuk dataset project di Dataiku</t>
  </si>
  <si>
    <t>https://gallery.dataiku.com/projects/SOL_RFM_SEGMENTATION
https://gallery.dataiku.com/projects/SOL_CLV_FORECAST/</t>
  </si>
  <si>
    <t>27/5/2024</t>
  </si>
  <si>
    <t>Arfi</t>
  </si>
  <si>
    <t>machine learning using python</t>
  </si>
  <si>
    <t>- Baru mengetahui bahwa dalam mengetahui CLTV terdapat beberapa metode didalamnya. beberapa diantaranya ada metode sederhana, metode segmentasi (RFM), metode retensi,  metode berdasarkan data historis, metode probabilistik (model BG/NBD, model gamma-gamma)</t>
  </si>
  <si>
    <t xml:space="preserve">- sedang mencari preseden project yang sama </t>
  </si>
  <si>
    <t>- Lagi mencari cara tools di python untuk melakukan prediksi CLTV</t>
  </si>
  <si>
    <t>https://medium.com/@chenycy/customer-lifetime-value-prediction-part-1-heuristics-probabilities-and-machine-learning-a31468090008
https://www.kaggle.com/code/abuchionwuegbusi/customer-behaviour-with-rfm-analysis
https://www.analyticsvidhya.com/blog/2020/10/a-definitive-guide-for-predicting-customer-lifetime-value-clv/
https://www.youtube.com/watch?v=s-32u6XdY7c&amp;pp=ygUfcHJlZGljdCBjdXN0b21lciBsaWZldGltZSB2YWx1ZQ%3D%3D</t>
  </si>
  <si>
    <r>
      <rPr>
        <rFont val="Lato"/>
        <sz val="9.0"/>
      </rPr>
      <t xml:space="preserve">ada datasetnya di kaggle:
</t>
    </r>
    <r>
      <rPr>
        <rFont val="Lato"/>
        <color rgb="FF1155CC"/>
        <sz val="9.0"/>
        <u/>
      </rPr>
      <t xml:space="preserve">https://www.kaggle.com/datasets/tunguz/online-retail/data
</t>
    </r>
    <r>
      <rPr>
        <rFont val="Lato"/>
        <sz val="9.0"/>
      </rPr>
      <t xml:space="preserve">ngecek di chatgpt:
</t>
    </r>
    <r>
      <rPr>
        <rFont val="Lato"/>
        <color rgb="FF1155CC"/>
        <sz val="9.0"/>
        <u/>
      </rPr>
      <t>https://chatgpt.com/share/2d1392ab-dbc4-4f4a-8767-65c84a5639d8</t>
    </r>
  </si>
  <si>
    <t>Fafa</t>
  </si>
  <si>
    <t>CLV model and production model preview</t>
  </si>
  <si>
    <r>
      <rPr>
        <rFont val="Lato"/>
        <sz val="9.0"/>
      </rPr>
      <t xml:space="preserve">mempelajari model CLV di: </t>
    </r>
    <r>
      <rPr>
        <rFont val="Lato"/>
        <color rgb="FF1155CC"/>
        <sz val="9.0"/>
        <u/>
      </rPr>
      <t>https://towardsdatascience.com/pymc-marketing-the-key-to-advanced-clv-customer-lifetime-value-forecasting-bc0730973c0a</t>
    </r>
    <r>
      <rPr>
        <rFont val="Lato"/>
        <sz val="9.0"/>
      </rPr>
      <t xml:space="preserve"> </t>
    </r>
  </si>
  <si>
    <t xml:space="preserve">https://towardsdatascience.com/pymc-marketing-the-key-to-advanced-clv-customer-lifetime-value-forecasting-bc0730973c0a  </t>
  </si>
  <si>
    <t>Ridho</t>
  </si>
  <si>
    <t>28/5/2024</t>
  </si>
  <si>
    <t>Alivia</t>
  </si>
  <si>
    <t>Colab (Python)</t>
  </si>
  <si>
    <t>Simpan data di drive, tarik data, eksplorasi, tambah column (Total_Purchase), on progress cleaning  dan visualisasi</t>
  </si>
  <si>
    <r>
      <rPr>
        <rFont val="Lato"/>
        <color rgb="FF000000"/>
        <sz val="9.0"/>
        <u/>
      </rPr>
      <t>On Progress EDA:</t>
    </r>
    <r>
      <rPr>
        <rFont val="Lato"/>
        <color rgb="FF1155CC"/>
        <sz val="9.0"/>
        <u/>
      </rPr>
      <t xml:space="preserve"> https://colab.research.google.com/drive/1tURcIjYj5czxPFONsj9xZV31BTsrX-5V</t>
    </r>
  </si>
  <si>
    <t>Saat ini sudah ada 1 kolom tambahan 'Total_Purchase' (Done)</t>
  </si>
  <si>
    <t>PPT</t>
  </si>
  <si>
    <t>- Update business understanding in deck final project (PPT)
- Explore RFM in Dataiku</t>
  </si>
  <si>
    <t>https://knowledge.dataiku.com/latest/solutions/retail/solution-rfm-segmentation.html</t>
  </si>
  <si>
    <t>nambah EDA berdasarkan benua (plus missing value di consumerID udh di handle)</t>
  </si>
  <si>
    <t>https://colab.research.google.com/drive/1u2ApzfbtuanvKRAQrRKHL9DJHGx8oIGH#scrollTo=5Oo7m6VKOV02</t>
  </si>
  <si>
    <t>mau buat model machine learning nya</t>
  </si>
  <si>
    <t>buat alivia, nanti copas aja scriptnya ke colab EDA nya yaa soalnya di aku ngga bisa as editor</t>
  </si>
  <si>
    <t>Python</t>
  </si>
  <si>
    <t xml:space="preserve">Data Cleaning (Insight)
Handle missing value of Description:
Column 'Description' akan diisi dengan modus, karena merupakan nilai string maka akan menggunakan fungsi python fraction
Handle missing value of CustomerID:
Kolom CustomerID null dengan persentase 25%
1. Jika di hapus data akan berkurang sedangkan data tidak banyak
2. Jika null value di isi dengan mean, median, modus semua null value akan diisi dengan nilai yg sama sedangkan ID biasanya nilai uniq
Alternative
1. tetap di isi dengan mean/median/modus, untuk id uniq bisa di generate dengan angka random 
2. null value tetap diisi dengan generate angka random namun dg format yg berbeda
</t>
  </si>
  <si>
    <t>Data cleaning (Done)</t>
  </si>
  <si>
    <t>Feature Engineering (penambahan kolom/feature baru) yang munkin di butuhkan</t>
  </si>
  <si>
    <t>Saran kolom baru yg akan di bentuk berdasrkan EDA
kenapa kaya proses transformasi ya (?)
ini cuma asumsi awal bisa diubah" (menerima masukan)
arfi izin jawab: feature RFM mungkin kali ya</t>
  </si>
  <si>
    <t xml:space="preserve">- Menambahkan kolom id untuk nilai uniq as primary key (entah kepakai atau ngga tp biasanya berguna ketika query join sql)
- Extracting InvoiceDate menjadi date and time </t>
  </si>
  <si>
    <r>
      <rPr>
        <rFont val="Lato"/>
        <color rgb="FF1155CC"/>
        <sz val="9.0"/>
        <u/>
      </rPr>
      <t>https://colab.research.google.com/drive/1tURcIjYj5czxPFONsj9xZV31BTsrX-5V</t>
    </r>
    <r>
      <rPr>
        <rFont val="Lato"/>
        <sz val="9.0"/>
      </rPr>
      <t xml:space="preserve">
- tambah 1 kolom 'id' dengan generate nilai random 
- extract date and time pada kolom 'InvoiceDate' dan month_by_year</t>
    </r>
  </si>
  <si>
    <t>Saat ini sudah ada 1 + 4 kolom tambahan ID, Date, Time, month_by_year (Done)</t>
  </si>
  <si>
    <t>- Membentuk kolom baru musim (?) berdasarkan date
- Binning column country yg akan di categorize per benua kalau bisa :v</t>
  </si>
  <si>
    <t>- udah nambahin feature year, quarter, month
- pada feature continent ada data unknown sebanyak 9519 data. harusnya sih entah itu missing value atau tidak terdeteksi di pycountry.</t>
  </si>
  <si>
    <r>
      <rPr>
        <rFont val="Lato"/>
        <color rgb="FF000000"/>
        <sz val="9.0"/>
        <u/>
      </rPr>
      <t xml:space="preserve">https://colab.research.google.com/drive/1tURcIjYj5czxPFONsj9xZV31BTsrX-5V
</t>
    </r>
    <r>
      <rPr>
        <rFont val="Lato"/>
        <color rgb="FF000000"/>
        <sz val="9.0"/>
      </rPr>
      <t>- Menambah feature Month, Quarter, dan Year
- Menambah feature continent (benua) yang isinya grup negara2</t>
    </r>
  </si>
  <si>
    <t>udah ada feature year, quarter, month, continent</t>
  </si>
  <si>
    <t>nunggu eda kelar dulu kali ya baru modelnya ehehe</t>
  </si>
  <si>
    <t>ini di df_trial ku kerjainnya</t>
  </si>
  <si>
    <t>Colab (Python)
Dataiku</t>
  </si>
  <si>
    <t>- Coba extract langsung dari ucimlrepo ke gcs/bigquery langsung via vertex colab, tapi column description dan customerID selalu null</t>
  </si>
  <si>
    <r>
      <rPr>
        <rFont val="Lato"/>
        <sz val="9.0"/>
      </rPr>
      <t xml:space="preserve">- RFM di colab dan di dataiku (mau bandingin mana yg lebih oke)
</t>
    </r>
    <r>
      <rPr>
        <rFont val="Lato"/>
        <color rgb="FF1155CC"/>
        <sz val="9.0"/>
        <u/>
      </rPr>
      <t>vertex colab</t>
    </r>
  </si>
  <si>
    <t>- bersihin column InvoiceID yang lebih dari 6 digit/ada huruf C (yg artinya cancelled) -&gt; di drop
- bersihin column StockCode yang lebih dari 5 digit -&gt; hapus karakter selain number aja
- bersihin customerID -&gt; drop yg null karena ngga ada keterangan lain siapa yg bikin transaksinya.</t>
  </si>
  <si>
    <r>
      <rPr>
        <rFont val="Lato"/>
        <sz val="9.0"/>
      </rPr>
      <t xml:space="preserve">siapa tau nanti yg ngerjain airflow butuh untuk trigger dataiku scenario: </t>
    </r>
    <r>
      <rPr>
        <rFont val="Lato"/>
        <color rgb="FF1155CC"/>
        <sz val="9.0"/>
        <u/>
      </rPr>
      <t>https://hareesh-yadav.medium.com/integrating-dataiku-scenarios-with-apache-airflow-a-step-by-step-guide-1be1b2ae5f70</t>
    </r>
  </si>
  <si>
    <r>
      <rPr>
        <rFont val="Lato"/>
        <sz val="9.0"/>
      </rPr>
      <t xml:space="preserve">aku bikin project gcp dan dataiku ku lagi free trial guys
*Alivia: access permissionnya masih kena block mba
</t>
    </r>
    <r>
      <rPr>
        <rFont val="Lato"/>
        <color rgb="FF1155CC"/>
        <sz val="9.0"/>
        <u/>
      </rPr>
      <t>https://console.cloud.google.com/vertex-ai/colab/notebooks?project=finalproject-g2df12&amp;activeNb=projects%2Ffinalproject-g2df12%2Flocations%2Fus-central1%2Frepositories%2Faad60bb5-4f05-4eca-aecf-edcd5ec94b01&amp;pli=1</t>
    </r>
  </si>
  <si>
    <t>colab, dataiku</t>
  </si>
  <si>
    <t>- baru melihat data country, terdapat negara yang mungkin tidak dikenali sama pycountry. ada Eire (harusnya ireland/irlandia),  channel islands (daerah teritorial inggris), RSA (harusnya South Africa/afrika selatan), european community (harusnya uni eropa (?)), sama unspecified. kalau ditotal semua bener ini termasuk unknown di feature continent</t>
  </si>
  <si>
    <r>
      <rPr>
        <rFont val="Lato"/>
        <color rgb="FF1155CC"/>
        <sz val="9.0"/>
        <u/>
      </rPr>
      <t xml:space="preserve">https://colab.research.google.com/drive/1tURcIjYj5czxPFONsj9xZV31BTsrX-5V#scrollTo=O_oij_ysMpbr&amp;line=2&amp;uniqifier=1
</t>
    </r>
    <r>
      <rPr>
        <rFont val="Lato"/>
        <sz val="9.0"/>
      </rPr>
      <t>sudah encoding di dataiku</t>
    </r>
  </si>
  <si>
    <t>untuk unspecified gimana ya gais?</t>
  </si>
  <si>
    <t>30/5/2024</t>
  </si>
  <si>
    <t>Colab</t>
  </si>
  <si>
    <t>Ternyata RFM di dataiku possibility dengan free trial lebih kecil karena limited access ke feature2nya kaya application dsb gitu.</t>
  </si>
  <si>
    <t>- Ada 1017 row yg Quantitynya negatif. Masih bingung mau dibikin absolut atau didrop aja.
- Yg UnitPricenya &lt; 0 juga ada 2047 row.
- Quantity sama UnitPrice nya mau aku mapping dulu based on StockCodenya, siapa tau bisa diganti valuenya. Tapi kalau ngga bisa diganti ya aku drop aja ya.</t>
  </si>
  <si>
    <r>
      <rPr>
        <rFont val="Lato"/>
        <color rgb="FF1155CC"/>
        <sz val="9.0"/>
        <u/>
      </rPr>
      <t>Notebook EDA</t>
    </r>
    <r>
      <rPr>
        <rFont val="Lato"/>
        <sz val="9.0"/>
      </rPr>
      <t>:
- CustomerID yg kosong aku isi 99999
- Description yg kosong aku isi pakai description yg ada based on StockCodenya
- Masih ada 468 rows yg Descriptionnya null, tp semuanya CustID nya 99999 jadi aku drop aja semua</t>
    </r>
  </si>
  <si>
    <t>Kolom dataset kita termasuk sedikit, saran mungkin bisa dijoin dg tabel dataset lain supaya visualisasi nya juga lebih beragam</t>
  </si>
  <si>
    <t>dbt</t>
  </si>
  <si>
    <t>cari scd disetiap dimension table, untuk kolom datetime saran dari mas fariz ga ush di pecah jadi dim tabel</t>
  </si>
  <si>
    <t>buat scd, tambah kolom SID , aktif from, valid until, di setiap dim table yang scd 2</t>
  </si>
  <si>
    <t xml:space="preserve">buat fact table </t>
  </si>
  <si>
    <t>perlu make gold medal atau cukup di silver medal</t>
  </si>
  <si>
    <t>vertex</t>
  </si>
  <si>
    <t>vertex AI, colab</t>
  </si>
  <si>
    <t>-habis trial error modeling machine learning</t>
  </si>
  <si>
    <t>menyempurnakan modeling</t>
  </si>
  <si>
    <t>model machine learning sudah, dengan supervised learning by classification, ditemukan model paling optimal dengan gradient boost</t>
  </si>
  <si>
    <t>- menyempurnakan hasil model
- membuat automation predict script kerja sama dengan tim DE</t>
  </si>
  <si>
    <t>Recency</t>
  </si>
  <si>
    <t>Frequency</t>
  </si>
  <si>
    <t>Monetary</t>
  </si>
  <si>
    <t>Avg FM</t>
  </si>
  <si>
    <t>Overall</t>
  </si>
  <si>
    <t>RF Segments</t>
  </si>
  <si>
    <t>RFM Segment</t>
  </si>
  <si>
    <t>Total</t>
  </si>
  <si>
    <t>Customer Segment</t>
  </si>
  <si>
    <t>Recency Range</t>
  </si>
  <si>
    <t>F &amp; M Combined Range</t>
  </si>
  <si>
    <t>New Customer</t>
  </si>
  <si>
    <t>Lost</t>
  </si>
  <si>
    <t>Champions</t>
  </si>
  <si>
    <t>4-5</t>
  </si>
  <si>
    <t>Loyal Customers</t>
  </si>
  <si>
    <t>2-5</t>
  </si>
  <si>
    <t>3-5</t>
  </si>
  <si>
    <t>Potential Loyalist</t>
  </si>
  <si>
    <t>1-3</t>
  </si>
  <si>
    <t>Recent Customers</t>
  </si>
  <si>
    <t>0-1</t>
  </si>
  <si>
    <t>Promising</t>
  </si>
  <si>
    <t>3-4</t>
  </si>
  <si>
    <t>At Risk</t>
  </si>
  <si>
    <t>Customers Needing Attention</t>
  </si>
  <si>
    <t>2-3</t>
  </si>
  <si>
    <t>Churned</t>
  </si>
  <si>
    <t>About To Sleep</t>
  </si>
  <si>
    <t>0-2</t>
  </si>
  <si>
    <t>Can’t Lose Them</t>
  </si>
  <si>
    <t>Hibernating</t>
  </si>
  <si>
    <t>1-2</t>
  </si>
  <si>
    <t>Can't Lose Them</t>
  </si>
  <si>
    <t>Can't lose them</t>
  </si>
  <si>
    <t>About to sleep</t>
  </si>
  <si>
    <t>Need Attention</t>
  </si>
  <si>
    <t>New Customers</t>
  </si>
  <si>
    <t>Low</t>
  </si>
  <si>
    <t>Med</t>
  </si>
  <si>
    <t>High</t>
  </si>
  <si>
    <t>BRONZE</t>
  </si>
  <si>
    <t>SILVER</t>
  </si>
  <si>
    <t>raw</t>
  </si>
  <si>
    <t>fact_invoices</t>
  </si>
  <si>
    <t>dim_product</t>
  </si>
  <si>
    <t>PK</t>
  </si>
  <si>
    <t>InvoiceNo</t>
  </si>
  <si>
    <t>a 6-digit integral number uniquely assigned to each transaction. If this code starts with letter 'c', it indicates a cancellation.</t>
  </si>
  <si>
    <t>invoice_id</t>
  </si>
  <si>
    <t>product_id</t>
  </si>
  <si>
    <t>StockCode</t>
  </si>
  <si>
    <t>a 5-digit integral number uniquely assigned to each distinct product</t>
  </si>
  <si>
    <t>FK</t>
  </si>
  <si>
    <t>datetime_id</t>
  </si>
  <si>
    <t>stock_code</t>
  </si>
  <si>
    <t>Description</t>
  </si>
  <si>
    <t>product name</t>
  </si>
  <si>
    <t>description</t>
  </si>
  <si>
    <t>Quantity</t>
  </si>
  <si>
    <t>the quantities of each product (item) per transaction</t>
  </si>
  <si>
    <t>customer_id</t>
  </si>
  <si>
    <t>price</t>
  </si>
  <si>
    <t>InvoiceDate</t>
  </si>
  <si>
    <t>the day and time when each transaction was generated</t>
  </si>
  <si>
    <t>quantity</t>
  </si>
  <si>
    <t>UnitPrice</t>
  </si>
  <si>
    <t>product price per unit</t>
  </si>
  <si>
    <t>total</t>
  </si>
  <si>
    <t>dim_datetime</t>
  </si>
  <si>
    <t>CustomerID</t>
  </si>
  <si>
    <t>a 5-digit integral number uniquely assigned to each customer</t>
  </si>
  <si>
    <t>Country</t>
  </si>
  <si>
    <t>the name of the country where each customer resides</t>
  </si>
  <si>
    <t>dim_customer</t>
  </si>
  <si>
    <t>date</t>
  </si>
  <si>
    <t>year</t>
  </si>
  <si>
    <t>country</t>
  </si>
  <si>
    <t>month</t>
  </si>
  <si>
    <t>day</t>
  </si>
  <si>
    <t>dim_recency</t>
  </si>
  <si>
    <t>dayofweek</t>
  </si>
  <si>
    <t>yearofweek</t>
  </si>
  <si>
    <t>day_recency</t>
  </si>
  <si>
    <t>fist_transaction</t>
  </si>
  <si>
    <t>last_transaction</t>
  </si>
  <si>
    <t>dim_frequency</t>
  </si>
  <si>
    <t>count_order</t>
  </si>
  <si>
    <t>dim_revenue</t>
  </si>
  <si>
    <t>sum_total_purchase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</si>
</sst>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quot;/&quot;yy"/>
  </numFmts>
  <fonts count="11">
    <font>
      <sz val="10.0"/>
      <color rgb="FF000000"/>
      <name val="Arial"/>
      <scheme val="minor"/>
    </font>
    <font>
      <color theme="1"/>
      <name val="Arial"/>
      <scheme val="minor"/>
    </font>
    <font>
      <u/>
      <color rgb="FF0000FF"/>
    </font>
    <font>
      <u/>
      <color rgb="FF0000FF"/>
    </font>
    <font>
      <b/>
      <sz val="11.0"/>
      <color theme="1"/>
      <name val="Lato"/>
    </font>
    <font>
      <sz val="9.0"/>
      <color rgb="FF999999"/>
      <name val="Lato"/>
    </font>
    <font>
      <sz val="9.0"/>
      <color theme="1"/>
      <name val="Lato"/>
    </font>
    <font>
      <u/>
      <sz val="9.0"/>
      <color rgb="FF1155CC"/>
      <name val="Lato"/>
    </font>
    <font>
      <u/>
      <sz val="9.0"/>
      <color rgb="FF0000FF"/>
      <name val="Lato"/>
    </font>
    <font>
      <u/>
      <sz val="9.0"/>
      <color rgb="FF0000FF"/>
      <name val="Lato"/>
    </font>
    <font>
      <u/>
      <sz val="9.0"/>
      <color rgb="FF000000"/>
      <name val="Lato"/>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164" xfId="0" applyAlignment="1" applyFont="1" applyNumberForma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2" fontId="5" numFmtId="0" xfId="0" applyAlignment="1" applyFill="1" applyFont="1">
      <alignment horizontal="center" readingOrder="0" shrinkToFit="0" vertical="center" wrapText="1"/>
    </xf>
    <xf borderId="0" fillId="2" fontId="5"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0" fillId="0" fontId="6" numFmtId="0" xfId="0" applyAlignment="1" applyFont="1">
      <alignment shrinkToFit="0" vertical="center" wrapText="1"/>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6" numFmtId="164" xfId="0" applyAlignment="1" applyFont="1" applyNumberFormat="1">
      <alignment horizontal="center" shrinkToFit="0" vertical="center" wrapText="1"/>
    </xf>
    <xf borderId="0" fillId="0" fontId="10" numFmtId="0" xfId="0" applyAlignment="1" applyFont="1">
      <alignment horizontal="left" readingOrder="0" shrinkToFit="0" vertical="center" wrapText="1"/>
    </xf>
    <xf borderId="0" fillId="0" fontId="6" numFmtId="0" xfId="0" applyAlignment="1" applyFont="1">
      <alignment horizontal="center" shrinkToFit="0" vertical="center" wrapText="1"/>
    </xf>
    <xf borderId="0" fillId="0" fontId="1" numFmtId="0" xfId="0" applyFont="1"/>
    <xf borderId="0" fillId="0" fontId="1" numFmtId="49" xfId="0" applyAlignment="1" applyFont="1" applyNumberFormat="1">
      <alignment readingOrder="0"/>
    </xf>
    <xf borderId="0" fillId="0" fontId="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933450</xdr:colOff>
      <xdr:row>1</xdr:row>
      <xdr:rowOff>57150</xdr:rowOff>
    </xdr:from>
    <xdr:ext cx="5610225" cy="5562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lab.research.google.com/drive/1tURcIjYj5czxPFONsj9xZV31BTsrX-5V" TargetMode="External"/><Relationship Id="rId2" Type="http://schemas.openxmlformats.org/officeDocument/2006/relationships/hyperlink" Target="https://docs.google.com/presentation/d/1ds_fZzEukHF2DlyEIiewYjr2qlKjCvzxi0Pn_V_POEs/edit" TargetMode="External"/><Relationship Id="rId3" Type="http://schemas.openxmlformats.org/officeDocument/2006/relationships/hyperlink" Target="https://docs.google.com/document/d/1OMay475GIzAfUj-Z5aRKrnACrDRJYmZj41UpzwrnInU/edit" TargetMode="External"/><Relationship Id="rId4" Type="http://schemas.openxmlformats.org/officeDocument/2006/relationships/hyperlink" Target="https://console.cloud.google.com/vertex-ai/colab/notebooks?project=finalproject-g2df12&amp;activeNb=projects%2Ffinalproject-g2df12%2Flocations%2Fus-central1%2Frepositories%2Faad60bb5-4f05-4eca-aecf-edcd5ec94b01" TargetMode="External"/><Relationship Id="rId9" Type="http://schemas.openxmlformats.org/officeDocument/2006/relationships/drawing" Target="../drawings/drawing1.xml"/><Relationship Id="rId5" Type="http://schemas.openxmlformats.org/officeDocument/2006/relationships/hyperlink" Target="https://drive.google.com/file/d/1LvqJRh656ftvaXjT7E57KHeIrOQ8HNp4/view?usp=sharing" TargetMode="External"/><Relationship Id="rId6" Type="http://schemas.openxmlformats.org/officeDocument/2006/relationships/hyperlink" Target="https://lookerstudio.google.com/reporting/736a49b1-f5cf-474a-b801-498781dbc41d" TargetMode="External"/><Relationship Id="rId7" Type="http://schemas.openxmlformats.org/officeDocument/2006/relationships/hyperlink" Target="https://lookerstudio.google.com/reporting/3cfa2e38-2746-4158-a09f-4fc1c6f092aa" TargetMode="External"/><Relationship Id="rId8" Type="http://schemas.openxmlformats.org/officeDocument/2006/relationships/hyperlink" Target="https://www.canva.com/design/DAGHz94GfKk/ldqasgAJJRA9SEBzvseyfg/edit?utm_content=DAGHz94GfKk&amp;utm_campaign=designshare&amp;utm_medium=link2&amp;utm_source=sharebutton"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colab.research.google.com/drive/1tURcIjYj5czxPFONsj9xZV31BTsrX-5V" TargetMode="External"/><Relationship Id="rId10" Type="http://schemas.openxmlformats.org/officeDocument/2006/relationships/hyperlink" Target="https://colab.research.google.com/drive/1tURcIjYj5czxPFONsj9xZV31BTsrX-5V" TargetMode="External"/><Relationship Id="rId13" Type="http://schemas.openxmlformats.org/officeDocument/2006/relationships/hyperlink" Target="https://hareesh-yadav.medium.com/integrating-dataiku-scenarios-with-apache-airflow-a-step-by-step-guide-1be1b2ae5f70" TargetMode="External"/><Relationship Id="rId12" Type="http://schemas.openxmlformats.org/officeDocument/2006/relationships/hyperlink" Target="https://console.cloud.google.com/vertex-ai/colab/notebooks?project=finalproject-g2df12&amp;activeNb=projects%2Ffinalproject-g2df12%2Flocations%2Fus-central1%2Frepositories%2Faad60bb5-4f05-4eca-aecf-edcd5ec94b01" TargetMode="External"/><Relationship Id="rId1" Type="http://schemas.openxmlformats.org/officeDocument/2006/relationships/hyperlink" Target="https://gallery.dataiku.com/projects/SOL_RFM_SEGMENTATION" TargetMode="External"/><Relationship Id="rId2" Type="http://schemas.openxmlformats.org/officeDocument/2006/relationships/hyperlink" Target="https://medium.com/@chenycy/customer-lifetime-value-prediction-part-1-heuristics-probabilities-and-machine-learning-a31468090008" TargetMode="External"/><Relationship Id="rId3" Type="http://schemas.openxmlformats.org/officeDocument/2006/relationships/hyperlink" Target="https://www.kaggle.com/datasets/tunguz/online-retail/data" TargetMode="External"/><Relationship Id="rId4" Type="http://schemas.openxmlformats.org/officeDocument/2006/relationships/hyperlink" Target="https://towardsdatascience.com/pymc-marketing-the-key-to-advanced-clv-customer-lifetime-value-forecasting-bc0730973c0a" TargetMode="External"/><Relationship Id="rId9" Type="http://schemas.openxmlformats.org/officeDocument/2006/relationships/hyperlink" Target="https://colab.research.google.com/drive/1tURcIjYj5czxPFONsj9xZV31BTsrX-5V" TargetMode="External"/><Relationship Id="rId15" Type="http://schemas.openxmlformats.org/officeDocument/2006/relationships/hyperlink" Target="https://colab.research.google.com/drive/1tURcIjYj5czxPFONsj9xZV31BTsrX-5V" TargetMode="External"/><Relationship Id="rId14" Type="http://schemas.openxmlformats.org/officeDocument/2006/relationships/hyperlink" Target="https://console.cloud.google.com/vertex-ai/colab/notebooks?project=finalproject-g2df12&amp;activeNb=projects%2Ffinalproject-g2df12%2Flocations%2Fus-central1%2Frepositories%2Faad60bb5-4f05-4eca-aecf-edcd5ec94b01&amp;pli=1" TargetMode="External"/><Relationship Id="rId17" Type="http://schemas.openxmlformats.org/officeDocument/2006/relationships/drawing" Target="../drawings/drawing2.xml"/><Relationship Id="rId16" Type="http://schemas.openxmlformats.org/officeDocument/2006/relationships/hyperlink" Target="https://console.cloud.google.com/vertex-ai/colab/notebooks?project=finalproject-g2df12&amp;activeNb=projects%2Ffinalproject-g2df12%2Flocations%2Fus-central1%2Frepositories%2Faad60bb5-4f05-4eca-aecf-edcd5ec94b01" TargetMode="External"/><Relationship Id="rId5" Type="http://schemas.openxmlformats.org/officeDocument/2006/relationships/hyperlink" Target="https://towardsdatascience.com/pymc-marketing-the-key-to-advanced-clv-customer-lifetime-value-forecasting-bc0730973c0a" TargetMode="External"/><Relationship Id="rId6" Type="http://schemas.openxmlformats.org/officeDocument/2006/relationships/hyperlink" Target="https://colab.research.google.com/drive/1tURcIjYj5czxPFONsj9xZV31BTsrX-5V" TargetMode="External"/><Relationship Id="rId7" Type="http://schemas.openxmlformats.org/officeDocument/2006/relationships/hyperlink" Target="https://knowledge.dataiku.com/latest/solutions/retail/solution-rfm-segmentation.html" TargetMode="External"/><Relationship Id="rId8" Type="http://schemas.openxmlformats.org/officeDocument/2006/relationships/hyperlink" Target="https://colab.research.google.com/drive/1u2ApzfbtuanvKRAQrRKHL9DJHGx8oIGH"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5"/>
  </cols>
  <sheetData>
    <row r="1">
      <c r="A1" s="1" t="s">
        <v>0</v>
      </c>
      <c r="B1" s="2" t="s">
        <v>1</v>
      </c>
    </row>
    <row r="2">
      <c r="A2" s="1" t="s">
        <v>2</v>
      </c>
      <c r="B2" s="3" t="s">
        <v>3</v>
      </c>
    </row>
    <row r="3">
      <c r="A3" s="1" t="s">
        <v>4</v>
      </c>
      <c r="B3" s="3" t="s">
        <v>5</v>
      </c>
    </row>
    <row r="4">
      <c r="A4" s="1" t="s">
        <v>6</v>
      </c>
      <c r="B4" s="3" t="s">
        <v>7</v>
      </c>
    </row>
    <row r="5">
      <c r="A5" s="1" t="s">
        <v>8</v>
      </c>
      <c r="B5" s="2" t="s">
        <v>9</v>
      </c>
    </row>
    <row r="6">
      <c r="A6" s="1" t="s">
        <v>10</v>
      </c>
      <c r="B6" s="3" t="s">
        <v>11</v>
      </c>
    </row>
    <row r="7">
      <c r="A7" s="1" t="s">
        <v>12</v>
      </c>
      <c r="B7" s="2" t="s">
        <v>13</v>
      </c>
    </row>
    <row r="8">
      <c r="A8" s="1" t="s">
        <v>14</v>
      </c>
    </row>
    <row r="9">
      <c r="A9" s="1" t="s">
        <v>15</v>
      </c>
      <c r="B9" s="3" t="s">
        <v>16</v>
      </c>
    </row>
  </sheetData>
  <hyperlinks>
    <hyperlink r:id="rId1" ref="B1"/>
    <hyperlink r:id="rId2" location="slide=id.g2e083dbd7a4_0_0" ref="B2"/>
    <hyperlink r:id="rId3" ref="B3"/>
    <hyperlink r:id="rId4" ref="B4"/>
    <hyperlink r:id="rId5" ref="B5"/>
    <hyperlink r:id="rId6" ref="B6"/>
    <hyperlink r:id="rId7" ref="B7"/>
    <hyperlink r:id="rId8" ref="B9"/>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25"/>
    <col customWidth="1" min="3" max="3" width="17.88"/>
    <col customWidth="1" min="4" max="4" width="48.13"/>
    <col customWidth="1" min="5" max="5" width="55.25"/>
    <col customWidth="1" min="6" max="6" width="48.25"/>
    <col customWidth="1" min="7" max="7" width="35.25"/>
    <col customWidth="1" min="8" max="8" width="35.63"/>
    <col customWidth="1" min="9" max="9" width="35.0"/>
  </cols>
  <sheetData>
    <row r="1">
      <c r="A1" s="4" t="s">
        <v>17</v>
      </c>
      <c r="B1" s="5" t="s">
        <v>18</v>
      </c>
      <c r="C1" s="5" t="s">
        <v>19</v>
      </c>
      <c r="D1" s="5" t="s">
        <v>20</v>
      </c>
      <c r="E1" s="5" t="s">
        <v>21</v>
      </c>
      <c r="F1" s="5" t="s">
        <v>22</v>
      </c>
      <c r="G1" s="5" t="s">
        <v>23</v>
      </c>
      <c r="H1" s="5" t="s">
        <v>24</v>
      </c>
      <c r="I1" s="5" t="s">
        <v>25</v>
      </c>
      <c r="J1" s="6"/>
      <c r="K1" s="6"/>
      <c r="L1" s="6"/>
      <c r="M1" s="6"/>
      <c r="N1" s="6"/>
      <c r="O1" s="6"/>
      <c r="P1" s="6"/>
      <c r="Q1" s="6"/>
      <c r="R1" s="6"/>
      <c r="S1" s="6"/>
      <c r="T1" s="6"/>
      <c r="U1" s="6"/>
      <c r="V1" s="6"/>
      <c r="W1" s="6"/>
      <c r="X1" s="6"/>
      <c r="Y1" s="6"/>
      <c r="Z1" s="6"/>
      <c r="AA1" s="6"/>
      <c r="AB1" s="6"/>
    </row>
    <row r="2">
      <c r="A2" s="7" t="s">
        <v>26</v>
      </c>
      <c r="B2" s="7"/>
      <c r="C2" s="7" t="s">
        <v>27</v>
      </c>
      <c r="D2" s="7" t="s">
        <v>28</v>
      </c>
      <c r="E2" s="7" t="s">
        <v>29</v>
      </c>
      <c r="F2" s="7" t="s">
        <v>30</v>
      </c>
      <c r="G2" s="7" t="s">
        <v>31</v>
      </c>
      <c r="H2" s="7" t="s">
        <v>32</v>
      </c>
      <c r="I2" s="8"/>
      <c r="J2" s="8"/>
      <c r="K2" s="8"/>
      <c r="L2" s="8"/>
      <c r="M2" s="8"/>
      <c r="N2" s="8"/>
      <c r="O2" s="8"/>
      <c r="P2" s="8"/>
      <c r="Q2" s="8"/>
      <c r="R2" s="8"/>
      <c r="S2" s="8"/>
      <c r="T2" s="8"/>
      <c r="U2" s="8"/>
      <c r="V2" s="8"/>
      <c r="W2" s="8"/>
      <c r="X2" s="8"/>
      <c r="Y2" s="8"/>
      <c r="Z2" s="8"/>
      <c r="AA2" s="8"/>
      <c r="AB2" s="8"/>
    </row>
    <row r="3">
      <c r="A3" s="9" t="s">
        <v>33</v>
      </c>
      <c r="B3" s="9" t="s">
        <v>34</v>
      </c>
      <c r="C3" s="10" t="s">
        <v>35</v>
      </c>
      <c r="D3" s="10" t="s">
        <v>36</v>
      </c>
      <c r="E3" s="10" t="s">
        <v>37</v>
      </c>
      <c r="F3" s="10" t="s">
        <v>38</v>
      </c>
      <c r="G3" s="10" t="s">
        <v>39</v>
      </c>
      <c r="H3" s="11" t="s">
        <v>40</v>
      </c>
      <c r="I3" s="12"/>
      <c r="J3" s="12"/>
      <c r="K3" s="12"/>
      <c r="L3" s="12"/>
      <c r="M3" s="12"/>
      <c r="N3" s="12"/>
      <c r="O3" s="12"/>
      <c r="P3" s="12"/>
      <c r="Q3" s="12"/>
      <c r="R3" s="12"/>
      <c r="S3" s="12"/>
      <c r="T3" s="12"/>
      <c r="U3" s="12"/>
      <c r="V3" s="12"/>
      <c r="W3" s="12"/>
      <c r="X3" s="12"/>
      <c r="Y3" s="12"/>
      <c r="Z3" s="12"/>
      <c r="AA3" s="12"/>
      <c r="AB3" s="12"/>
    </row>
    <row r="4">
      <c r="A4" s="9" t="s">
        <v>41</v>
      </c>
      <c r="B4" s="9" t="s">
        <v>42</v>
      </c>
      <c r="C4" s="10" t="s">
        <v>43</v>
      </c>
      <c r="D4" s="10" t="s">
        <v>44</v>
      </c>
      <c r="E4" s="10" t="s">
        <v>45</v>
      </c>
      <c r="F4" s="12"/>
      <c r="G4" s="10" t="s">
        <v>46</v>
      </c>
      <c r="H4" s="11" t="s">
        <v>47</v>
      </c>
      <c r="I4" s="13" t="s">
        <v>48</v>
      </c>
      <c r="J4" s="12"/>
      <c r="K4" s="12"/>
      <c r="L4" s="12"/>
      <c r="M4" s="12"/>
      <c r="N4" s="12"/>
      <c r="O4" s="12"/>
      <c r="P4" s="12"/>
      <c r="Q4" s="12"/>
      <c r="R4" s="12"/>
      <c r="S4" s="12"/>
      <c r="T4" s="12"/>
      <c r="U4" s="12"/>
      <c r="V4" s="12"/>
      <c r="W4" s="12"/>
      <c r="X4" s="12"/>
      <c r="Y4" s="12"/>
      <c r="Z4" s="12"/>
      <c r="AA4" s="12"/>
      <c r="AB4" s="12"/>
    </row>
    <row r="5">
      <c r="A5" s="9" t="s">
        <v>41</v>
      </c>
      <c r="B5" s="9" t="s">
        <v>49</v>
      </c>
      <c r="C5" s="12"/>
      <c r="D5" s="10" t="s">
        <v>50</v>
      </c>
      <c r="E5" s="13" t="s">
        <v>51</v>
      </c>
      <c r="F5" s="12"/>
      <c r="G5" s="12"/>
      <c r="H5" s="14" t="s">
        <v>52</v>
      </c>
      <c r="I5" s="12"/>
      <c r="J5" s="12"/>
      <c r="K5" s="12"/>
      <c r="L5" s="12"/>
      <c r="M5" s="12"/>
      <c r="N5" s="12"/>
      <c r="O5" s="12"/>
      <c r="P5" s="12"/>
      <c r="Q5" s="12"/>
      <c r="R5" s="12"/>
      <c r="S5" s="12"/>
      <c r="T5" s="12"/>
      <c r="U5" s="12"/>
      <c r="V5" s="12"/>
      <c r="W5" s="12"/>
      <c r="X5" s="12"/>
      <c r="Y5" s="12"/>
      <c r="Z5" s="12"/>
      <c r="AA5" s="12"/>
      <c r="AB5" s="12"/>
    </row>
    <row r="6">
      <c r="A6" s="9" t="s">
        <v>41</v>
      </c>
      <c r="B6" s="9" t="s">
        <v>53</v>
      </c>
      <c r="C6" s="10" t="s">
        <v>35</v>
      </c>
      <c r="D6" s="12"/>
      <c r="E6" s="12"/>
      <c r="F6" s="12"/>
      <c r="G6" s="12"/>
      <c r="H6" s="12"/>
      <c r="I6" s="12"/>
      <c r="J6" s="12"/>
      <c r="K6" s="12"/>
      <c r="L6" s="12"/>
      <c r="M6" s="12"/>
      <c r="N6" s="12"/>
      <c r="O6" s="12"/>
      <c r="P6" s="12"/>
      <c r="Q6" s="12"/>
      <c r="R6" s="12"/>
      <c r="S6" s="12"/>
      <c r="T6" s="12"/>
      <c r="U6" s="12"/>
      <c r="V6" s="12"/>
      <c r="W6" s="12"/>
      <c r="X6" s="12"/>
      <c r="Y6" s="12"/>
      <c r="Z6" s="12"/>
      <c r="AA6" s="12"/>
      <c r="AB6" s="12"/>
    </row>
    <row r="7">
      <c r="A7" s="9" t="s">
        <v>54</v>
      </c>
      <c r="B7" s="9" t="s">
        <v>55</v>
      </c>
      <c r="C7" s="10" t="s">
        <v>56</v>
      </c>
      <c r="D7" s="10" t="s">
        <v>57</v>
      </c>
      <c r="E7" s="13" t="s">
        <v>58</v>
      </c>
      <c r="F7" s="10" t="s">
        <v>59</v>
      </c>
      <c r="G7" s="12"/>
      <c r="H7" s="12"/>
      <c r="I7" s="12"/>
      <c r="J7" s="12"/>
      <c r="K7" s="12"/>
      <c r="L7" s="12"/>
      <c r="M7" s="12"/>
      <c r="N7" s="12"/>
      <c r="O7" s="12"/>
      <c r="P7" s="12"/>
      <c r="Q7" s="12"/>
      <c r="R7" s="12"/>
      <c r="S7" s="12"/>
      <c r="T7" s="12"/>
      <c r="U7" s="12"/>
      <c r="V7" s="12"/>
      <c r="W7" s="12"/>
      <c r="X7" s="12"/>
      <c r="Y7" s="12"/>
      <c r="Z7" s="12"/>
      <c r="AA7" s="12"/>
      <c r="AB7" s="12"/>
    </row>
    <row r="8">
      <c r="A8" s="9" t="s">
        <v>54</v>
      </c>
      <c r="B8" s="9" t="s">
        <v>34</v>
      </c>
      <c r="C8" s="10" t="s">
        <v>60</v>
      </c>
      <c r="D8" s="12"/>
      <c r="E8" s="10" t="s">
        <v>61</v>
      </c>
      <c r="F8" s="12"/>
      <c r="G8" s="12"/>
      <c r="H8" s="14" t="s">
        <v>62</v>
      </c>
      <c r="I8" s="12"/>
      <c r="J8" s="12"/>
      <c r="K8" s="12"/>
      <c r="L8" s="12"/>
      <c r="M8" s="12"/>
      <c r="N8" s="12"/>
      <c r="O8" s="12"/>
      <c r="P8" s="12"/>
      <c r="Q8" s="12"/>
      <c r="R8" s="12"/>
      <c r="S8" s="12"/>
      <c r="T8" s="12"/>
      <c r="U8" s="12"/>
      <c r="V8" s="12"/>
      <c r="W8" s="12"/>
      <c r="X8" s="12"/>
      <c r="Y8" s="12"/>
      <c r="Z8" s="12"/>
      <c r="AA8" s="12"/>
      <c r="AB8" s="12"/>
    </row>
    <row r="9">
      <c r="A9" s="9" t="s">
        <v>54</v>
      </c>
      <c r="B9" s="9" t="s">
        <v>42</v>
      </c>
      <c r="C9" s="10" t="s">
        <v>56</v>
      </c>
      <c r="D9" s="10" t="s">
        <v>63</v>
      </c>
      <c r="E9" s="14" t="s">
        <v>64</v>
      </c>
      <c r="F9" s="12"/>
      <c r="G9" s="10" t="s">
        <v>65</v>
      </c>
      <c r="H9" s="12"/>
      <c r="I9" s="10" t="s">
        <v>66</v>
      </c>
      <c r="J9" s="12"/>
      <c r="K9" s="12"/>
      <c r="L9" s="12"/>
      <c r="M9" s="12"/>
      <c r="N9" s="12"/>
      <c r="O9" s="12"/>
      <c r="P9" s="12"/>
      <c r="Q9" s="12"/>
      <c r="R9" s="12"/>
      <c r="S9" s="12"/>
      <c r="T9" s="12"/>
      <c r="U9" s="12"/>
      <c r="V9" s="12"/>
      <c r="W9" s="12"/>
      <c r="X9" s="12"/>
      <c r="Y9" s="12"/>
      <c r="Z9" s="12"/>
      <c r="AA9" s="12"/>
      <c r="AB9" s="12"/>
    </row>
    <row r="10">
      <c r="A10" s="9" t="s">
        <v>54</v>
      </c>
      <c r="B10" s="9" t="s">
        <v>55</v>
      </c>
      <c r="C10" s="10" t="s">
        <v>67</v>
      </c>
      <c r="D10" s="10" t="s">
        <v>68</v>
      </c>
      <c r="E10" s="13" t="s">
        <v>1</v>
      </c>
      <c r="F10" s="10" t="s">
        <v>69</v>
      </c>
      <c r="G10" s="10" t="s">
        <v>70</v>
      </c>
      <c r="H10" s="12"/>
      <c r="I10" s="10" t="s">
        <v>71</v>
      </c>
      <c r="J10" s="12"/>
      <c r="K10" s="12"/>
      <c r="L10" s="12"/>
      <c r="M10" s="12"/>
      <c r="N10" s="12"/>
      <c r="O10" s="12"/>
      <c r="P10" s="12"/>
      <c r="Q10" s="12"/>
      <c r="R10" s="12"/>
      <c r="S10" s="12"/>
      <c r="T10" s="12"/>
      <c r="U10" s="12"/>
      <c r="V10" s="12"/>
      <c r="W10" s="12"/>
      <c r="X10" s="12"/>
      <c r="Y10" s="12"/>
      <c r="Z10" s="12"/>
      <c r="AA10" s="12"/>
      <c r="AB10" s="12"/>
    </row>
    <row r="11">
      <c r="A11" s="15"/>
      <c r="B11" s="9" t="s">
        <v>55</v>
      </c>
      <c r="C11" s="10" t="s">
        <v>67</v>
      </c>
      <c r="D11" s="10" t="s">
        <v>72</v>
      </c>
      <c r="E11" s="13" t="s">
        <v>73</v>
      </c>
      <c r="F11" s="10" t="s">
        <v>74</v>
      </c>
      <c r="G11" s="10" t="s">
        <v>75</v>
      </c>
      <c r="H11" s="12"/>
      <c r="J11" s="12"/>
      <c r="K11" s="12"/>
      <c r="L11" s="12"/>
      <c r="M11" s="12"/>
      <c r="N11" s="12"/>
      <c r="O11" s="12"/>
      <c r="P11" s="12"/>
      <c r="Q11" s="12"/>
      <c r="R11" s="12"/>
      <c r="S11" s="12"/>
      <c r="T11" s="12"/>
      <c r="U11" s="12"/>
      <c r="V11" s="12"/>
      <c r="W11" s="12"/>
      <c r="X11" s="12"/>
      <c r="Y11" s="12"/>
      <c r="Z11" s="12"/>
      <c r="AA11" s="12"/>
      <c r="AB11" s="12"/>
    </row>
    <row r="12">
      <c r="A12" s="15"/>
      <c r="B12" s="9" t="s">
        <v>42</v>
      </c>
      <c r="C12" s="10" t="s">
        <v>67</v>
      </c>
      <c r="D12" s="10" t="s">
        <v>76</v>
      </c>
      <c r="E12" s="16" t="s">
        <v>77</v>
      </c>
      <c r="F12" s="10" t="s">
        <v>78</v>
      </c>
      <c r="G12" s="10" t="s">
        <v>79</v>
      </c>
      <c r="H12" s="12"/>
      <c r="I12" s="10" t="s">
        <v>80</v>
      </c>
      <c r="J12" s="12"/>
      <c r="K12" s="12"/>
      <c r="L12" s="12"/>
      <c r="M12" s="12"/>
      <c r="N12" s="12"/>
      <c r="O12" s="12"/>
      <c r="P12" s="12"/>
      <c r="Q12" s="12"/>
      <c r="R12" s="12"/>
      <c r="S12" s="12"/>
      <c r="T12" s="12"/>
      <c r="U12" s="12"/>
      <c r="V12" s="12"/>
      <c r="W12" s="12"/>
      <c r="X12" s="12"/>
      <c r="Y12" s="12"/>
      <c r="Z12" s="12"/>
      <c r="AA12" s="12"/>
      <c r="AB12" s="12"/>
    </row>
    <row r="13">
      <c r="A13" s="15"/>
      <c r="B13" s="9" t="s">
        <v>34</v>
      </c>
      <c r="C13" s="10" t="s">
        <v>81</v>
      </c>
      <c r="D13" s="10" t="s">
        <v>82</v>
      </c>
      <c r="E13" s="13" t="s">
        <v>83</v>
      </c>
      <c r="F13" s="10" t="s">
        <v>84</v>
      </c>
      <c r="G13" s="12"/>
      <c r="H13" s="13" t="s">
        <v>85</v>
      </c>
      <c r="I13" s="13" t="s">
        <v>86</v>
      </c>
      <c r="J13" s="12"/>
      <c r="K13" s="12"/>
      <c r="L13" s="12"/>
      <c r="M13" s="12"/>
      <c r="N13" s="12"/>
      <c r="O13" s="12"/>
      <c r="P13" s="12"/>
      <c r="Q13" s="12"/>
      <c r="R13" s="12"/>
      <c r="S13" s="12"/>
      <c r="T13" s="12"/>
      <c r="U13" s="12"/>
      <c r="V13" s="12"/>
      <c r="W13" s="12"/>
      <c r="X13" s="12"/>
      <c r="Y13" s="12"/>
      <c r="Z13" s="12"/>
      <c r="AA13" s="12"/>
      <c r="AB13" s="12"/>
    </row>
    <row r="14">
      <c r="A14" s="15"/>
      <c r="B14" s="9" t="s">
        <v>42</v>
      </c>
      <c r="C14" s="10" t="s">
        <v>87</v>
      </c>
      <c r="D14" s="10" t="s">
        <v>88</v>
      </c>
      <c r="E14" s="13" t="s">
        <v>89</v>
      </c>
      <c r="F14" s="12"/>
      <c r="G14" s="12"/>
      <c r="H14" s="12"/>
      <c r="I14" s="10" t="s">
        <v>90</v>
      </c>
      <c r="J14" s="12"/>
      <c r="K14" s="12"/>
      <c r="L14" s="12"/>
      <c r="M14" s="12"/>
      <c r="N14" s="12"/>
      <c r="O14" s="12"/>
      <c r="P14" s="12"/>
      <c r="Q14" s="12"/>
      <c r="R14" s="12"/>
      <c r="S14" s="12"/>
      <c r="T14" s="12"/>
      <c r="U14" s="12"/>
      <c r="V14" s="12"/>
      <c r="W14" s="12"/>
      <c r="X14" s="12"/>
      <c r="Y14" s="12"/>
      <c r="Z14" s="12"/>
      <c r="AA14" s="12"/>
      <c r="AB14" s="12"/>
    </row>
    <row r="15">
      <c r="A15" s="9" t="s">
        <v>91</v>
      </c>
      <c r="B15" s="9" t="s">
        <v>34</v>
      </c>
      <c r="C15" s="10" t="s">
        <v>92</v>
      </c>
      <c r="D15" s="10" t="s">
        <v>93</v>
      </c>
      <c r="E15" s="10" t="s">
        <v>94</v>
      </c>
      <c r="F15" s="13" t="s">
        <v>95</v>
      </c>
      <c r="G15" s="12"/>
      <c r="H15" s="12"/>
      <c r="I15" s="12"/>
      <c r="J15" s="12"/>
      <c r="K15" s="12"/>
      <c r="L15" s="12"/>
      <c r="M15" s="12"/>
      <c r="N15" s="12"/>
      <c r="O15" s="12"/>
      <c r="P15" s="12"/>
      <c r="Q15" s="12"/>
      <c r="R15" s="12"/>
      <c r="S15" s="12"/>
      <c r="T15" s="12"/>
      <c r="U15" s="12"/>
      <c r="V15" s="12"/>
      <c r="W15" s="12"/>
      <c r="X15" s="12"/>
      <c r="Y15" s="12"/>
      <c r="Z15" s="12"/>
      <c r="AA15" s="12"/>
      <c r="AB15" s="12"/>
    </row>
    <row r="16">
      <c r="A16" s="15"/>
      <c r="B16" s="9" t="s">
        <v>55</v>
      </c>
      <c r="C16" s="12"/>
      <c r="D16" s="10" t="s">
        <v>96</v>
      </c>
      <c r="E16" s="12"/>
      <c r="F16" s="12"/>
      <c r="G16" s="12"/>
      <c r="H16" s="12"/>
      <c r="I16" s="12"/>
      <c r="J16" s="12"/>
      <c r="K16" s="12"/>
      <c r="L16" s="12"/>
      <c r="M16" s="12"/>
      <c r="N16" s="12"/>
      <c r="O16" s="12"/>
      <c r="P16" s="12"/>
      <c r="Q16" s="12"/>
      <c r="R16" s="12"/>
      <c r="S16" s="12"/>
      <c r="T16" s="12"/>
      <c r="U16" s="12"/>
      <c r="V16" s="12"/>
      <c r="W16" s="12"/>
      <c r="X16" s="12"/>
      <c r="Y16" s="12"/>
      <c r="Z16" s="12"/>
      <c r="AA16" s="12"/>
      <c r="AB16" s="12"/>
    </row>
    <row r="17">
      <c r="A17" s="9" t="s">
        <v>91</v>
      </c>
      <c r="B17" s="9" t="s">
        <v>53</v>
      </c>
      <c r="C17" s="10" t="s">
        <v>97</v>
      </c>
      <c r="D17" s="10" t="s">
        <v>98</v>
      </c>
      <c r="E17" s="10" t="s">
        <v>99</v>
      </c>
      <c r="F17" s="10" t="s">
        <v>100</v>
      </c>
      <c r="G17" s="10" t="s">
        <v>101</v>
      </c>
      <c r="H17" s="12"/>
      <c r="I17" s="12"/>
      <c r="J17" s="12"/>
      <c r="K17" s="12"/>
      <c r="L17" s="12"/>
      <c r="M17" s="12"/>
      <c r="N17" s="12"/>
      <c r="O17" s="12"/>
      <c r="P17" s="12"/>
      <c r="Q17" s="12"/>
      <c r="R17" s="12"/>
      <c r="S17" s="12"/>
      <c r="T17" s="12"/>
      <c r="U17" s="12"/>
      <c r="V17" s="12"/>
      <c r="W17" s="12"/>
      <c r="X17" s="12"/>
      <c r="Y17" s="12"/>
      <c r="Z17" s="12"/>
      <c r="AA17" s="12"/>
      <c r="AB17" s="12"/>
    </row>
    <row r="18">
      <c r="A18" s="15"/>
      <c r="B18" s="9" t="s">
        <v>34</v>
      </c>
      <c r="C18" s="10" t="s">
        <v>102</v>
      </c>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c r="A19" s="9" t="s">
        <v>91</v>
      </c>
      <c r="B19" s="9" t="s">
        <v>42</v>
      </c>
      <c r="C19" s="10" t="s">
        <v>103</v>
      </c>
      <c r="D19" s="10" t="s">
        <v>104</v>
      </c>
      <c r="E19" s="10" t="s">
        <v>105</v>
      </c>
      <c r="F19" s="10" t="s">
        <v>106</v>
      </c>
      <c r="G19" s="10" t="s">
        <v>107</v>
      </c>
      <c r="H19" s="12"/>
      <c r="I19" s="12"/>
      <c r="J19" s="12"/>
      <c r="K19" s="12"/>
      <c r="L19" s="12"/>
      <c r="M19" s="12"/>
      <c r="N19" s="12"/>
      <c r="O19" s="12"/>
      <c r="P19" s="12"/>
      <c r="Q19" s="12"/>
      <c r="R19" s="12"/>
      <c r="S19" s="12"/>
      <c r="T19" s="12"/>
      <c r="U19" s="12"/>
      <c r="V19" s="12"/>
      <c r="W19" s="12"/>
      <c r="X19" s="12"/>
      <c r="Y19" s="12"/>
      <c r="Z19" s="12"/>
      <c r="AA19" s="12"/>
      <c r="AB19" s="12"/>
    </row>
    <row r="20">
      <c r="A20" s="15"/>
      <c r="B20" s="17"/>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c r="A21" s="15"/>
      <c r="B21" s="17"/>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c r="A22" s="15"/>
      <c r="B22" s="17"/>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c r="A23" s="15"/>
      <c r="B23" s="17"/>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c r="A24" s="15"/>
      <c r="B24" s="17"/>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c r="A25" s="15"/>
      <c r="B25" s="17"/>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c r="A26" s="15"/>
      <c r="B26" s="17"/>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c r="A27" s="15"/>
      <c r="B27" s="17"/>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c r="A28" s="15"/>
      <c r="B28" s="17"/>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c r="A29" s="15"/>
      <c r="B29" s="17"/>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c r="A30" s="15"/>
      <c r="B30" s="17"/>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c r="A31" s="15"/>
      <c r="B31" s="17"/>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c r="A32" s="15"/>
      <c r="B32" s="17"/>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c r="A33" s="15"/>
      <c r="B33" s="17"/>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c r="A34" s="15"/>
      <c r="B34" s="17"/>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c r="A35" s="15"/>
      <c r="B35" s="17"/>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c r="A36" s="15"/>
      <c r="B36" s="17"/>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c r="A37" s="15"/>
      <c r="B37" s="17"/>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c r="A38" s="15"/>
      <c r="B38" s="17"/>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c r="A39" s="15"/>
      <c r="B39" s="17"/>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c r="A40" s="15"/>
      <c r="B40" s="17"/>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c r="A41" s="15"/>
      <c r="B41" s="17"/>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c r="A42" s="15"/>
      <c r="B42" s="17"/>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c r="A43" s="15"/>
      <c r="B43" s="17"/>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c r="A44" s="15"/>
      <c r="B44" s="17"/>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c r="A45" s="15"/>
      <c r="B45" s="17"/>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c r="A46" s="15"/>
      <c r="B46" s="17"/>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c r="A47" s="15"/>
      <c r="B47" s="17"/>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c r="A48" s="15"/>
      <c r="B48" s="17"/>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c r="A49" s="15"/>
      <c r="B49" s="17"/>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c r="A50" s="15"/>
      <c r="B50" s="17"/>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c r="A51" s="15"/>
      <c r="B51" s="17"/>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c r="A52" s="15"/>
      <c r="B52" s="17"/>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c r="A53" s="15"/>
      <c r="B53" s="17"/>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c r="A54" s="15"/>
      <c r="B54" s="17"/>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c r="A55" s="15"/>
      <c r="B55" s="17"/>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c r="A56" s="15"/>
      <c r="B56" s="17"/>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c r="A57" s="15"/>
      <c r="B57" s="17"/>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c r="A58" s="15"/>
      <c r="B58" s="17"/>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c r="A59" s="15"/>
      <c r="B59" s="17"/>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c r="A60" s="15"/>
      <c r="B60" s="17"/>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c r="A61" s="15"/>
      <c r="B61" s="17"/>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c r="A62" s="15"/>
      <c r="B62" s="17"/>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c r="A63" s="15"/>
      <c r="B63" s="17"/>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c r="A64" s="15"/>
      <c r="B64" s="17"/>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c r="A65" s="15"/>
      <c r="B65" s="17"/>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c r="A66" s="15"/>
      <c r="B66" s="17"/>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c r="A67" s="15"/>
      <c r="B67" s="17"/>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c r="A68" s="15"/>
      <c r="B68" s="17"/>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c r="A69" s="15"/>
      <c r="B69" s="17"/>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c r="A70" s="15"/>
      <c r="B70" s="17"/>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c r="A71" s="15"/>
      <c r="B71" s="17"/>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c r="A72" s="15"/>
      <c r="B72" s="17"/>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c r="A73" s="15"/>
      <c r="B73" s="17"/>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c r="A74" s="15"/>
      <c r="B74" s="17"/>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c r="A75" s="15"/>
      <c r="B75" s="17"/>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c r="A76" s="15"/>
      <c r="B76" s="17"/>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c r="A77" s="15"/>
      <c r="B77" s="17"/>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c r="A78" s="15"/>
      <c r="B78" s="17"/>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c r="A79" s="15"/>
      <c r="B79" s="17"/>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c r="A80" s="15"/>
      <c r="B80" s="17"/>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c r="A81" s="15"/>
      <c r="B81" s="17"/>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c r="A82" s="15"/>
      <c r="B82" s="17"/>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c r="A83" s="15"/>
      <c r="B83" s="17"/>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c r="A84" s="15"/>
      <c r="B84" s="17"/>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c r="A85" s="15"/>
      <c r="B85" s="17"/>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c r="A86" s="15"/>
      <c r="B86" s="17"/>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c r="A87" s="15"/>
      <c r="B87" s="17"/>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c r="A88" s="15"/>
      <c r="B88" s="17"/>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c r="A89" s="15"/>
      <c r="B89" s="17"/>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c r="A90" s="15"/>
      <c r="B90" s="17"/>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c r="A91" s="15"/>
      <c r="B91" s="17"/>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c r="A92" s="15"/>
      <c r="B92" s="17"/>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c r="A93" s="15"/>
      <c r="B93" s="17"/>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c r="A94" s="15"/>
      <c r="B94" s="17"/>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c r="A95" s="15"/>
      <c r="B95" s="17"/>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c r="A96" s="15"/>
      <c r="B96" s="17"/>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c r="A97" s="15"/>
      <c r="B97" s="17"/>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c r="A98" s="15"/>
      <c r="B98" s="17"/>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c r="A99" s="15"/>
      <c r="B99" s="17"/>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c r="A100" s="15"/>
      <c r="B100" s="17"/>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 r="A101" s="15"/>
      <c r="B101" s="17"/>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 r="A102" s="15"/>
      <c r="B102" s="17"/>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 r="A103" s="15"/>
      <c r="B103" s="17"/>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 r="A104" s="15"/>
      <c r="B104" s="17"/>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 r="A105" s="15"/>
      <c r="B105" s="17"/>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 r="A106" s="15"/>
      <c r="B106" s="17"/>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 r="A107" s="15"/>
      <c r="B107" s="17"/>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 r="A108" s="15"/>
      <c r="B108" s="17"/>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 r="A109" s="15"/>
      <c r="B109" s="17"/>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 r="A110" s="15"/>
      <c r="B110" s="17"/>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 r="A111" s="15"/>
      <c r="B111" s="17"/>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 r="A112" s="15"/>
      <c r="B112" s="17"/>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 r="A113" s="15"/>
      <c r="B113" s="17"/>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 r="A114" s="15"/>
      <c r="B114" s="17"/>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 r="A115" s="15"/>
      <c r="B115" s="17"/>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 r="A116" s="15"/>
      <c r="B116" s="17"/>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 r="A117" s="15"/>
      <c r="B117" s="17"/>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 r="A118" s="15"/>
      <c r="B118" s="17"/>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 r="A119" s="15"/>
      <c r="B119" s="17"/>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 r="A120" s="15"/>
      <c r="B120" s="17"/>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 r="A121" s="15"/>
      <c r="B121" s="17"/>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 r="A122" s="15"/>
      <c r="B122" s="17"/>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 r="A123" s="15"/>
      <c r="B123" s="17"/>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 r="A124" s="15"/>
      <c r="B124" s="17"/>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 r="A125" s="15"/>
      <c r="B125" s="17"/>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 r="A126" s="15"/>
      <c r="B126" s="17"/>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 r="A127" s="15"/>
      <c r="B127" s="17"/>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 r="A128" s="15"/>
      <c r="B128" s="17"/>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 r="A129" s="15"/>
      <c r="B129" s="17"/>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 r="A130" s="15"/>
      <c r="B130" s="17"/>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 r="A131" s="15"/>
      <c r="B131" s="17"/>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 r="A132" s="15"/>
      <c r="B132" s="17"/>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 r="A133" s="15"/>
      <c r="B133" s="17"/>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 r="A134" s="15"/>
      <c r="B134" s="17"/>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 r="A135" s="15"/>
      <c r="B135" s="17"/>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 r="A136" s="15"/>
      <c r="B136" s="17"/>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 r="A137" s="15"/>
      <c r="B137" s="17"/>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 r="A138" s="15"/>
      <c r="B138" s="17"/>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 r="A139" s="15"/>
      <c r="B139" s="17"/>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 r="A140" s="15"/>
      <c r="B140" s="17"/>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 r="A141" s="15"/>
      <c r="B141" s="17"/>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 r="A142" s="15"/>
      <c r="B142" s="17"/>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 r="A143" s="15"/>
      <c r="B143" s="17"/>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 r="A144" s="15"/>
      <c r="B144" s="17"/>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 r="A145" s="15"/>
      <c r="B145" s="17"/>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 r="A146" s="15"/>
      <c r="B146" s="17"/>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 r="A147" s="15"/>
      <c r="B147" s="17"/>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 r="A148" s="15"/>
      <c r="B148" s="17"/>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 r="A149" s="15"/>
      <c r="B149" s="17"/>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 r="A150" s="15"/>
      <c r="B150" s="17"/>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 r="A151" s="15"/>
      <c r="B151" s="17"/>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 r="A152" s="15"/>
      <c r="B152" s="17"/>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 r="A153" s="15"/>
      <c r="B153" s="17"/>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 r="A154" s="15"/>
      <c r="B154" s="17"/>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 r="A155" s="15"/>
      <c r="B155" s="17"/>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 r="A156" s="15"/>
      <c r="B156" s="17"/>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 r="A157" s="15"/>
      <c r="B157" s="17"/>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 r="A158" s="15"/>
      <c r="B158" s="17"/>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 r="A159" s="15"/>
      <c r="B159" s="17"/>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 r="A160" s="15"/>
      <c r="B160" s="17"/>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 r="A161" s="15"/>
      <c r="B161" s="17"/>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 r="A162" s="15"/>
      <c r="B162" s="17"/>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 r="A163" s="15"/>
      <c r="B163" s="17"/>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 r="A164" s="15"/>
      <c r="B164" s="17"/>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 r="A165" s="15"/>
      <c r="B165" s="17"/>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 r="A166" s="15"/>
      <c r="B166" s="17"/>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 r="A167" s="15"/>
      <c r="B167" s="17"/>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 r="A168" s="15"/>
      <c r="B168" s="17"/>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 r="A169" s="15"/>
      <c r="B169" s="17"/>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 r="A170" s="15"/>
      <c r="B170" s="17"/>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 r="A171" s="15"/>
      <c r="B171" s="17"/>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 r="A172" s="15"/>
      <c r="B172" s="17"/>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 r="A173" s="15"/>
      <c r="B173" s="17"/>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 r="A174" s="15"/>
      <c r="B174" s="17"/>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 r="A175" s="15"/>
      <c r="B175" s="17"/>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 r="A176" s="15"/>
      <c r="B176" s="17"/>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 r="A177" s="15"/>
      <c r="B177" s="17"/>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 r="A178" s="15"/>
      <c r="B178" s="17"/>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 r="A179" s="15"/>
      <c r="B179" s="17"/>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 r="A180" s="15"/>
      <c r="B180" s="17"/>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 r="A181" s="15"/>
      <c r="B181" s="17"/>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 r="A182" s="15"/>
      <c r="B182" s="17"/>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 r="A183" s="15"/>
      <c r="B183" s="17"/>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 r="A184" s="15"/>
      <c r="B184" s="17"/>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 r="A185" s="15"/>
      <c r="B185" s="17"/>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 r="A186" s="15"/>
      <c r="B186" s="17"/>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 r="A187" s="15"/>
      <c r="B187" s="17"/>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 r="A188" s="15"/>
      <c r="B188" s="17"/>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 r="A189" s="15"/>
      <c r="B189" s="17"/>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 r="A190" s="15"/>
      <c r="B190" s="17"/>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 r="A191" s="15"/>
      <c r="B191" s="17"/>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 r="A192" s="15"/>
      <c r="B192" s="17"/>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 r="A193" s="15"/>
      <c r="B193" s="17"/>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 r="A194" s="15"/>
      <c r="B194" s="17"/>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 r="A195" s="15"/>
      <c r="B195" s="17"/>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 r="A196" s="15"/>
      <c r="B196" s="17"/>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 r="A197" s="15"/>
      <c r="B197" s="17"/>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 r="A198" s="15"/>
      <c r="B198" s="17"/>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 r="A199" s="15"/>
      <c r="B199" s="17"/>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 r="A200" s="15"/>
      <c r="B200" s="17"/>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 r="A201" s="15"/>
      <c r="B201" s="17"/>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 r="A202" s="15"/>
      <c r="B202" s="17"/>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 r="A203" s="15"/>
      <c r="B203" s="17"/>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 r="A204" s="15"/>
      <c r="B204" s="17"/>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 r="A205" s="15"/>
      <c r="B205" s="17"/>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 r="A206" s="15"/>
      <c r="B206" s="17"/>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 r="A207" s="15"/>
      <c r="B207" s="17"/>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 r="A208" s="15"/>
      <c r="B208" s="17"/>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 r="A209" s="15"/>
      <c r="B209" s="17"/>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 r="A210" s="15"/>
      <c r="B210" s="17"/>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 r="A211" s="15"/>
      <c r="B211" s="17"/>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 r="A212" s="15"/>
      <c r="B212" s="17"/>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 r="A213" s="15"/>
      <c r="B213" s="17"/>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 r="A214" s="15"/>
      <c r="B214" s="17"/>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 r="A215" s="15"/>
      <c r="B215" s="17"/>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 r="A216" s="15"/>
      <c r="B216" s="17"/>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 r="A217" s="15"/>
      <c r="B217" s="17"/>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 r="A218" s="15"/>
      <c r="B218" s="17"/>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 r="A219" s="15"/>
      <c r="B219" s="17"/>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 r="A220" s="15"/>
      <c r="B220" s="17"/>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 r="A221" s="15"/>
      <c r="B221" s="17"/>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 r="A222" s="15"/>
      <c r="B222" s="17"/>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 r="A223" s="15"/>
      <c r="B223" s="17"/>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 r="A224" s="15"/>
      <c r="B224" s="17"/>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 r="A225" s="15"/>
      <c r="B225" s="17"/>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 r="A226" s="15"/>
      <c r="B226" s="17"/>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 r="A227" s="15"/>
      <c r="B227" s="17"/>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 r="A228" s="15"/>
      <c r="B228" s="17"/>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 r="A229" s="15"/>
      <c r="B229" s="17"/>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 r="A230" s="15"/>
      <c r="B230" s="17"/>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 r="A231" s="15"/>
      <c r="B231" s="17"/>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 r="A232" s="15"/>
      <c r="B232" s="17"/>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 r="A233" s="15"/>
      <c r="B233" s="17"/>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 r="A234" s="15"/>
      <c r="B234" s="17"/>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 r="A235" s="15"/>
      <c r="B235" s="17"/>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 r="A236" s="15"/>
      <c r="B236" s="17"/>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 r="A237" s="15"/>
      <c r="B237" s="17"/>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 r="A238" s="15"/>
      <c r="B238" s="17"/>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 r="A239" s="15"/>
      <c r="B239" s="17"/>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 r="A240" s="15"/>
      <c r="B240" s="17"/>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 r="A241" s="15"/>
      <c r="B241" s="17"/>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 r="A242" s="15"/>
      <c r="B242" s="17"/>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 r="A243" s="15"/>
      <c r="B243" s="17"/>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 r="A244" s="15"/>
      <c r="B244" s="17"/>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 r="A245" s="15"/>
      <c r="B245" s="17"/>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 r="A246" s="15"/>
      <c r="B246" s="17"/>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 r="A247" s="15"/>
      <c r="B247" s="17"/>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 r="A248" s="15"/>
      <c r="B248" s="17"/>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 r="A249" s="15"/>
      <c r="B249" s="17"/>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 r="A250" s="15"/>
      <c r="B250" s="17"/>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 r="A251" s="15"/>
      <c r="B251" s="17"/>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 r="A252" s="15"/>
      <c r="B252" s="17"/>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 r="A253" s="15"/>
      <c r="B253" s="17"/>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 r="A254" s="15"/>
      <c r="B254" s="17"/>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 r="A255" s="15"/>
      <c r="B255" s="17"/>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 r="A256" s="15"/>
      <c r="B256" s="17"/>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 r="A257" s="15"/>
      <c r="B257" s="17"/>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 r="A258" s="15"/>
      <c r="B258" s="17"/>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 r="A259" s="15"/>
      <c r="B259" s="17"/>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 r="A260" s="15"/>
      <c r="B260" s="17"/>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 r="A261" s="15"/>
      <c r="B261" s="17"/>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 r="A262" s="15"/>
      <c r="B262" s="17"/>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 r="A263" s="15"/>
      <c r="B263" s="17"/>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 r="A264" s="15"/>
      <c r="B264" s="17"/>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 r="A265" s="15"/>
      <c r="B265" s="17"/>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 r="A266" s="15"/>
      <c r="B266" s="17"/>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 r="A267" s="15"/>
      <c r="B267" s="17"/>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 r="A268" s="15"/>
      <c r="B268" s="17"/>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 r="A269" s="15"/>
      <c r="B269" s="17"/>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 r="A270" s="15"/>
      <c r="B270" s="17"/>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 r="A271" s="15"/>
      <c r="B271" s="17"/>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 r="A272" s="15"/>
      <c r="B272" s="17"/>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 r="A273" s="15"/>
      <c r="B273" s="17"/>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 r="A274" s="15"/>
      <c r="B274" s="17"/>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 r="A275" s="15"/>
      <c r="B275" s="17"/>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 r="A276" s="15"/>
      <c r="B276" s="17"/>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 r="A277" s="15"/>
      <c r="B277" s="17"/>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 r="A278" s="15"/>
      <c r="B278" s="17"/>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 r="A279" s="15"/>
      <c r="B279" s="17"/>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 r="A280" s="15"/>
      <c r="B280" s="17"/>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 r="A281" s="15"/>
      <c r="B281" s="17"/>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 r="A282" s="15"/>
      <c r="B282" s="17"/>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 r="A283" s="15"/>
      <c r="B283" s="17"/>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 r="A284" s="15"/>
      <c r="B284" s="17"/>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 r="A285" s="15"/>
      <c r="B285" s="17"/>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 r="A286" s="15"/>
      <c r="B286" s="17"/>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 r="A287" s="15"/>
      <c r="B287" s="17"/>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 r="A288" s="15"/>
      <c r="B288" s="17"/>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 r="A289" s="15"/>
      <c r="B289" s="17"/>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 r="A290" s="15"/>
      <c r="B290" s="17"/>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 r="A291" s="15"/>
      <c r="B291" s="17"/>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 r="A292" s="15"/>
      <c r="B292" s="17"/>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 r="A293" s="15"/>
      <c r="B293" s="17"/>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 r="A294" s="15"/>
      <c r="B294" s="17"/>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 r="A295" s="15"/>
      <c r="B295" s="17"/>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 r="A296" s="15"/>
      <c r="B296" s="17"/>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 r="A297" s="15"/>
      <c r="B297" s="17"/>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 r="A298" s="15"/>
      <c r="B298" s="17"/>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 r="A299" s="15"/>
      <c r="B299" s="17"/>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 r="A300" s="15"/>
      <c r="B300" s="17"/>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 r="A301" s="15"/>
      <c r="B301" s="17"/>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 r="A302" s="15"/>
      <c r="B302" s="17"/>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 r="A303" s="15"/>
      <c r="B303" s="17"/>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 r="A304" s="15"/>
      <c r="B304" s="17"/>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 r="A305" s="15"/>
      <c r="B305" s="17"/>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 r="A306" s="15"/>
      <c r="B306" s="17"/>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 r="A307" s="15"/>
      <c r="B307" s="17"/>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 r="A308" s="15"/>
      <c r="B308" s="17"/>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 r="A309" s="15"/>
      <c r="B309" s="17"/>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 r="A310" s="15"/>
      <c r="B310" s="17"/>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 r="A311" s="15"/>
      <c r="B311" s="17"/>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 r="A312" s="15"/>
      <c r="B312" s="17"/>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 r="A313" s="15"/>
      <c r="B313" s="17"/>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 r="A314" s="15"/>
      <c r="B314" s="17"/>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 r="A315" s="15"/>
      <c r="B315" s="17"/>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 r="A316" s="15"/>
      <c r="B316" s="17"/>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 r="A317" s="15"/>
      <c r="B317" s="17"/>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 r="A318" s="15"/>
      <c r="B318" s="17"/>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 r="A319" s="15"/>
      <c r="B319" s="17"/>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 r="A320" s="15"/>
      <c r="B320" s="17"/>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 r="A321" s="15"/>
      <c r="B321" s="17"/>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 r="A322" s="15"/>
      <c r="B322" s="17"/>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 r="A323" s="15"/>
      <c r="B323" s="17"/>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 r="A324" s="15"/>
      <c r="B324" s="17"/>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 r="A325" s="15"/>
      <c r="B325" s="17"/>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 r="A326" s="15"/>
      <c r="B326" s="17"/>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 r="A327" s="15"/>
      <c r="B327" s="17"/>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 r="A328" s="15"/>
      <c r="B328" s="17"/>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 r="A329" s="15"/>
      <c r="B329" s="17"/>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 r="A330" s="15"/>
      <c r="B330" s="17"/>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 r="A331" s="15"/>
      <c r="B331" s="17"/>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 r="A332" s="15"/>
      <c r="B332" s="17"/>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 r="A333" s="15"/>
      <c r="B333" s="17"/>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 r="A334" s="15"/>
      <c r="B334" s="17"/>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 r="A335" s="15"/>
      <c r="B335" s="17"/>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 r="A336" s="15"/>
      <c r="B336" s="17"/>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 r="A337" s="15"/>
      <c r="B337" s="17"/>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 r="A338" s="15"/>
      <c r="B338" s="17"/>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 r="A339" s="15"/>
      <c r="B339" s="17"/>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 r="A340" s="15"/>
      <c r="B340" s="17"/>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 r="A341" s="15"/>
      <c r="B341" s="17"/>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 r="A342" s="15"/>
      <c r="B342" s="17"/>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 r="A343" s="15"/>
      <c r="B343" s="17"/>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 r="A344" s="15"/>
      <c r="B344" s="17"/>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 r="A345" s="15"/>
      <c r="B345" s="17"/>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 r="A346" s="15"/>
      <c r="B346" s="17"/>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 r="A347" s="15"/>
      <c r="B347" s="17"/>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 r="A348" s="15"/>
      <c r="B348" s="17"/>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 r="A349" s="15"/>
      <c r="B349" s="17"/>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 r="A350" s="15"/>
      <c r="B350" s="17"/>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 r="A351" s="15"/>
      <c r="B351" s="17"/>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 r="A352" s="15"/>
      <c r="B352" s="17"/>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 r="A353" s="15"/>
      <c r="B353" s="17"/>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 r="A354" s="15"/>
      <c r="B354" s="17"/>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 r="A355" s="15"/>
      <c r="B355" s="17"/>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 r="A356" s="15"/>
      <c r="B356" s="17"/>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 r="A357" s="15"/>
      <c r="B357" s="17"/>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 r="A358" s="15"/>
      <c r="B358" s="17"/>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 r="A359" s="15"/>
      <c r="B359" s="17"/>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 r="A360" s="15"/>
      <c r="B360" s="17"/>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 r="A361" s="15"/>
      <c r="B361" s="17"/>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 r="A362" s="15"/>
      <c r="B362" s="17"/>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 r="A363" s="15"/>
      <c r="B363" s="17"/>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 r="A364" s="15"/>
      <c r="B364" s="17"/>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 r="A365" s="15"/>
      <c r="B365" s="17"/>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 r="A366" s="15"/>
      <c r="B366" s="17"/>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 r="A367" s="15"/>
      <c r="B367" s="17"/>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 r="A368" s="15"/>
      <c r="B368" s="17"/>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 r="A369" s="15"/>
      <c r="B369" s="17"/>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 r="A370" s="15"/>
      <c r="B370" s="17"/>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 r="A371" s="15"/>
      <c r="B371" s="17"/>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 r="A372" s="15"/>
      <c r="B372" s="17"/>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 r="A373" s="15"/>
      <c r="B373" s="17"/>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 r="A374" s="15"/>
      <c r="B374" s="17"/>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 r="A375" s="15"/>
      <c r="B375" s="17"/>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 r="A376" s="15"/>
      <c r="B376" s="17"/>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 r="A377" s="15"/>
      <c r="B377" s="17"/>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 r="A378" s="15"/>
      <c r="B378" s="17"/>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 r="A379" s="15"/>
      <c r="B379" s="17"/>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 r="A380" s="15"/>
      <c r="B380" s="17"/>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 r="A381" s="15"/>
      <c r="B381" s="17"/>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 r="A382" s="15"/>
      <c r="B382" s="17"/>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 r="A383" s="15"/>
      <c r="B383" s="17"/>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 r="A384" s="15"/>
      <c r="B384" s="17"/>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 r="A385" s="15"/>
      <c r="B385" s="17"/>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 r="A386" s="15"/>
      <c r="B386" s="17"/>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 r="A387" s="15"/>
      <c r="B387" s="17"/>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 r="A388" s="15"/>
      <c r="B388" s="17"/>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 r="A389" s="15"/>
      <c r="B389" s="17"/>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 r="A390" s="15"/>
      <c r="B390" s="17"/>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 r="A391" s="15"/>
      <c r="B391" s="17"/>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 r="A392" s="15"/>
      <c r="B392" s="17"/>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 r="A393" s="15"/>
      <c r="B393" s="17"/>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 r="A394" s="15"/>
      <c r="B394" s="17"/>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 r="A395" s="15"/>
      <c r="B395" s="17"/>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 r="A396" s="15"/>
      <c r="B396" s="17"/>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 r="A397" s="15"/>
      <c r="B397" s="17"/>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 r="A398" s="15"/>
      <c r="B398" s="17"/>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 r="A399" s="15"/>
      <c r="B399" s="17"/>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 r="A400" s="15"/>
      <c r="B400" s="17"/>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 r="A401" s="15"/>
      <c r="B401" s="17"/>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 r="A402" s="15"/>
      <c r="B402" s="17"/>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 r="A403" s="15"/>
      <c r="B403" s="17"/>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 r="A404" s="15"/>
      <c r="B404" s="17"/>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 r="A405" s="15"/>
      <c r="B405" s="17"/>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 r="A406" s="15"/>
      <c r="B406" s="17"/>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 r="A407" s="15"/>
      <c r="B407" s="17"/>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 r="A408" s="15"/>
      <c r="B408" s="17"/>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 r="A409" s="15"/>
      <c r="B409" s="17"/>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 r="A410" s="15"/>
      <c r="B410" s="17"/>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 r="A411" s="15"/>
      <c r="B411" s="17"/>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 r="A412" s="15"/>
      <c r="B412" s="17"/>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 r="A413" s="15"/>
      <c r="B413" s="17"/>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 r="A414" s="15"/>
      <c r="B414" s="17"/>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 r="A415" s="15"/>
      <c r="B415" s="17"/>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 r="A416" s="15"/>
      <c r="B416" s="17"/>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 r="A417" s="15"/>
      <c r="B417" s="17"/>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 r="A418" s="15"/>
      <c r="B418" s="17"/>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 r="A419" s="15"/>
      <c r="B419" s="17"/>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 r="A420" s="15"/>
      <c r="B420" s="17"/>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 r="A421" s="15"/>
      <c r="B421" s="17"/>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 r="A422" s="15"/>
      <c r="B422" s="17"/>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 r="A423" s="15"/>
      <c r="B423" s="17"/>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 r="A424" s="15"/>
      <c r="B424" s="17"/>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 r="A425" s="15"/>
      <c r="B425" s="17"/>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 r="A426" s="15"/>
      <c r="B426" s="17"/>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 r="A427" s="15"/>
      <c r="B427" s="17"/>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 r="A428" s="15"/>
      <c r="B428" s="17"/>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 r="A429" s="15"/>
      <c r="B429" s="17"/>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 r="A430" s="15"/>
      <c r="B430" s="17"/>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 r="A431" s="15"/>
      <c r="B431" s="17"/>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 r="A432" s="15"/>
      <c r="B432" s="17"/>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 r="A433" s="15"/>
      <c r="B433" s="17"/>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 r="A434" s="15"/>
      <c r="B434" s="17"/>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 r="A435" s="15"/>
      <c r="B435" s="17"/>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 r="A436" s="15"/>
      <c r="B436" s="17"/>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 r="A437" s="15"/>
      <c r="B437" s="17"/>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 r="A438" s="15"/>
      <c r="B438" s="17"/>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 r="A439" s="15"/>
      <c r="B439" s="17"/>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 r="A440" s="15"/>
      <c r="B440" s="17"/>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 r="A441" s="15"/>
      <c r="B441" s="17"/>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 r="A442" s="15"/>
      <c r="B442" s="17"/>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 r="A443" s="15"/>
      <c r="B443" s="17"/>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 r="A444" s="15"/>
      <c r="B444" s="17"/>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 r="A445" s="15"/>
      <c r="B445" s="17"/>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 r="A446" s="15"/>
      <c r="B446" s="17"/>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 r="A447" s="15"/>
      <c r="B447" s="17"/>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 r="A448" s="15"/>
      <c r="B448" s="17"/>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 r="A449" s="15"/>
      <c r="B449" s="17"/>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 r="A450" s="15"/>
      <c r="B450" s="17"/>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 r="A451" s="15"/>
      <c r="B451" s="17"/>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 r="A452" s="15"/>
      <c r="B452" s="17"/>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 r="A453" s="15"/>
      <c r="B453" s="17"/>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 r="A454" s="15"/>
      <c r="B454" s="17"/>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 r="A455" s="15"/>
      <c r="B455" s="17"/>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 r="A456" s="15"/>
      <c r="B456" s="17"/>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 r="A457" s="15"/>
      <c r="B457" s="17"/>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 r="A458" s="15"/>
      <c r="B458" s="17"/>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 r="A459" s="15"/>
      <c r="B459" s="17"/>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 r="A460" s="15"/>
      <c r="B460" s="17"/>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 r="A461" s="15"/>
      <c r="B461" s="17"/>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 r="A462" s="15"/>
      <c r="B462" s="17"/>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 r="A463" s="15"/>
      <c r="B463" s="17"/>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 r="A464" s="15"/>
      <c r="B464" s="17"/>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 r="A465" s="15"/>
      <c r="B465" s="17"/>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 r="A466" s="15"/>
      <c r="B466" s="17"/>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 r="A467" s="15"/>
      <c r="B467" s="17"/>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 r="A468" s="15"/>
      <c r="B468" s="17"/>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 r="A469" s="15"/>
      <c r="B469" s="17"/>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 r="A470" s="15"/>
      <c r="B470" s="17"/>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 r="A471" s="15"/>
      <c r="B471" s="17"/>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 r="A472" s="15"/>
      <c r="B472" s="17"/>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 r="A473" s="15"/>
      <c r="B473" s="17"/>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 r="A474" s="15"/>
      <c r="B474" s="17"/>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 r="A475" s="15"/>
      <c r="B475" s="17"/>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 r="A476" s="15"/>
      <c r="B476" s="17"/>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 r="A477" s="15"/>
      <c r="B477" s="17"/>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 r="A478" s="15"/>
      <c r="B478" s="17"/>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 r="A479" s="15"/>
      <c r="B479" s="17"/>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 r="A480" s="15"/>
      <c r="B480" s="17"/>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 r="A481" s="15"/>
      <c r="B481" s="17"/>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 r="A482" s="15"/>
      <c r="B482" s="17"/>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 r="A483" s="15"/>
      <c r="B483" s="17"/>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 r="A484" s="15"/>
      <c r="B484" s="17"/>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 r="A485" s="15"/>
      <c r="B485" s="17"/>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 r="A486" s="15"/>
      <c r="B486" s="17"/>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 r="A487" s="15"/>
      <c r="B487" s="17"/>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 r="A488" s="15"/>
      <c r="B488" s="17"/>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 r="A489" s="15"/>
      <c r="B489" s="17"/>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 r="A490" s="15"/>
      <c r="B490" s="17"/>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 r="A491" s="15"/>
      <c r="B491" s="17"/>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 r="A492" s="15"/>
      <c r="B492" s="17"/>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 r="A493" s="15"/>
      <c r="B493" s="17"/>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 r="A494" s="15"/>
      <c r="B494" s="17"/>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 r="A495" s="15"/>
      <c r="B495" s="17"/>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 r="A496" s="15"/>
      <c r="B496" s="17"/>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 r="A497" s="15"/>
      <c r="B497" s="17"/>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 r="A498" s="15"/>
      <c r="B498" s="17"/>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 r="A499" s="15"/>
      <c r="B499" s="17"/>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 r="A500" s="15"/>
      <c r="B500" s="17"/>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 r="A501" s="15"/>
      <c r="B501" s="17"/>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 r="A502" s="15"/>
      <c r="B502" s="17"/>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 r="A503" s="15"/>
      <c r="B503" s="17"/>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 r="A504" s="15"/>
      <c r="B504" s="17"/>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 r="A505" s="15"/>
      <c r="B505" s="17"/>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 r="A506" s="15"/>
      <c r="B506" s="17"/>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 r="A507" s="15"/>
      <c r="B507" s="17"/>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 r="A508" s="15"/>
      <c r="B508" s="17"/>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 r="A509" s="15"/>
      <c r="B509" s="17"/>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 r="A510" s="15"/>
      <c r="B510" s="17"/>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 r="A511" s="15"/>
      <c r="B511" s="17"/>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 r="A512" s="15"/>
      <c r="B512" s="17"/>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 r="A513" s="15"/>
      <c r="B513" s="17"/>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 r="A514" s="15"/>
      <c r="B514" s="17"/>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 r="A515" s="15"/>
      <c r="B515" s="17"/>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 r="A516" s="15"/>
      <c r="B516" s="17"/>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 r="A517" s="15"/>
      <c r="B517" s="17"/>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 r="A518" s="15"/>
      <c r="B518" s="17"/>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 r="A519" s="15"/>
      <c r="B519" s="17"/>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 r="A520" s="15"/>
      <c r="B520" s="17"/>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 r="A521" s="15"/>
      <c r="B521" s="17"/>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 r="A522" s="15"/>
      <c r="B522" s="17"/>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 r="A523" s="15"/>
      <c r="B523" s="17"/>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 r="A524" s="15"/>
      <c r="B524" s="17"/>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 r="A525" s="15"/>
      <c r="B525" s="17"/>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 r="A526" s="15"/>
      <c r="B526" s="17"/>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 r="A527" s="15"/>
      <c r="B527" s="17"/>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 r="A528" s="15"/>
      <c r="B528" s="17"/>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 r="A529" s="15"/>
      <c r="B529" s="17"/>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 r="A530" s="15"/>
      <c r="B530" s="17"/>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 r="A531" s="15"/>
      <c r="B531" s="17"/>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 r="A532" s="15"/>
      <c r="B532" s="17"/>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 r="A533" s="15"/>
      <c r="B533" s="17"/>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 r="A534" s="15"/>
      <c r="B534" s="17"/>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 r="A535" s="15"/>
      <c r="B535" s="17"/>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 r="A536" s="15"/>
      <c r="B536" s="17"/>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 r="A537" s="15"/>
      <c r="B537" s="17"/>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 r="A538" s="15"/>
      <c r="B538" s="17"/>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 r="A539" s="15"/>
      <c r="B539" s="17"/>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 r="A540" s="15"/>
      <c r="B540" s="17"/>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 r="A541" s="15"/>
      <c r="B541" s="17"/>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 r="A542" s="15"/>
      <c r="B542" s="17"/>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 r="A543" s="15"/>
      <c r="B543" s="17"/>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 r="A544" s="15"/>
      <c r="B544" s="17"/>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 r="A545" s="15"/>
      <c r="B545" s="17"/>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 r="A546" s="15"/>
      <c r="B546" s="17"/>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 r="A547" s="15"/>
      <c r="B547" s="17"/>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 r="A548" s="15"/>
      <c r="B548" s="17"/>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 r="A549" s="15"/>
      <c r="B549" s="17"/>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 r="A550" s="15"/>
      <c r="B550" s="17"/>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 r="A551" s="15"/>
      <c r="B551" s="17"/>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 r="A552" s="15"/>
      <c r="B552" s="17"/>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 r="A553" s="15"/>
      <c r="B553" s="17"/>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 r="A554" s="15"/>
      <c r="B554" s="17"/>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 r="A555" s="15"/>
      <c r="B555" s="17"/>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 r="A556" s="15"/>
      <c r="B556" s="17"/>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 r="A557" s="15"/>
      <c r="B557" s="17"/>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 r="A558" s="15"/>
      <c r="B558" s="17"/>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 r="A559" s="15"/>
      <c r="B559" s="17"/>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 r="A560" s="15"/>
      <c r="B560" s="17"/>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 r="A561" s="15"/>
      <c r="B561" s="17"/>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 r="A562" s="15"/>
      <c r="B562" s="17"/>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 r="A563" s="15"/>
      <c r="B563" s="17"/>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 r="A564" s="15"/>
      <c r="B564" s="17"/>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 r="A565" s="15"/>
      <c r="B565" s="17"/>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 r="A566" s="15"/>
      <c r="B566" s="17"/>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 r="A567" s="15"/>
      <c r="B567" s="17"/>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 r="A568" s="15"/>
      <c r="B568" s="17"/>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 r="A569" s="15"/>
      <c r="B569" s="17"/>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 r="A570" s="15"/>
      <c r="B570" s="17"/>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 r="A571" s="15"/>
      <c r="B571" s="17"/>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 r="A572" s="15"/>
      <c r="B572" s="17"/>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 r="A573" s="15"/>
      <c r="B573" s="17"/>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 r="A574" s="15"/>
      <c r="B574" s="17"/>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 r="A575" s="15"/>
      <c r="B575" s="17"/>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 r="A576" s="15"/>
      <c r="B576" s="17"/>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 r="A577" s="15"/>
      <c r="B577" s="17"/>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 r="A578" s="15"/>
      <c r="B578" s="17"/>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 r="A579" s="15"/>
      <c r="B579" s="17"/>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 r="A580" s="15"/>
      <c r="B580" s="17"/>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 r="A581" s="15"/>
      <c r="B581" s="17"/>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 r="A582" s="15"/>
      <c r="B582" s="17"/>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 r="A583" s="15"/>
      <c r="B583" s="17"/>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 r="A584" s="15"/>
      <c r="B584" s="17"/>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 r="A585" s="15"/>
      <c r="B585" s="17"/>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 r="A586" s="15"/>
      <c r="B586" s="17"/>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 r="A587" s="15"/>
      <c r="B587" s="17"/>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 r="A588" s="15"/>
      <c r="B588" s="17"/>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 r="A589" s="15"/>
      <c r="B589" s="17"/>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 r="A590" s="15"/>
      <c r="B590" s="17"/>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 r="A591" s="15"/>
      <c r="B591" s="17"/>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 r="A592" s="15"/>
      <c r="B592" s="17"/>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 r="A593" s="15"/>
      <c r="B593" s="17"/>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 r="A594" s="15"/>
      <c r="B594" s="17"/>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 r="A595" s="15"/>
      <c r="B595" s="17"/>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 r="A596" s="15"/>
      <c r="B596" s="17"/>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 r="A597" s="15"/>
      <c r="B597" s="17"/>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 r="A598" s="15"/>
      <c r="B598" s="17"/>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 r="A599" s="15"/>
      <c r="B599" s="17"/>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 r="A600" s="15"/>
      <c r="B600" s="17"/>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 r="A601" s="15"/>
      <c r="B601" s="17"/>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 r="A602" s="15"/>
      <c r="B602" s="17"/>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 r="A603" s="15"/>
      <c r="B603" s="17"/>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 r="A604" s="15"/>
      <c r="B604" s="17"/>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 r="A605" s="15"/>
      <c r="B605" s="17"/>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 r="A606" s="15"/>
      <c r="B606" s="17"/>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 r="A607" s="15"/>
      <c r="B607" s="17"/>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 r="A608" s="15"/>
      <c r="B608" s="17"/>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 r="A609" s="15"/>
      <c r="B609" s="17"/>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 r="A610" s="15"/>
      <c r="B610" s="17"/>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 r="A611" s="15"/>
      <c r="B611" s="17"/>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 r="A612" s="15"/>
      <c r="B612" s="17"/>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 r="A613" s="15"/>
      <c r="B613" s="17"/>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 r="A614" s="15"/>
      <c r="B614" s="17"/>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 r="A615" s="15"/>
      <c r="B615" s="17"/>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 r="A616" s="15"/>
      <c r="B616" s="17"/>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 r="A617" s="15"/>
      <c r="B617" s="17"/>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 r="A618" s="15"/>
      <c r="B618" s="17"/>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 r="A619" s="15"/>
      <c r="B619" s="17"/>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 r="A620" s="15"/>
      <c r="B620" s="17"/>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 r="A621" s="15"/>
      <c r="B621" s="17"/>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 r="A622" s="15"/>
      <c r="B622" s="17"/>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 r="A623" s="15"/>
      <c r="B623" s="17"/>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 r="A624" s="15"/>
      <c r="B624" s="17"/>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 r="A625" s="15"/>
      <c r="B625" s="17"/>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 r="A626" s="15"/>
      <c r="B626" s="17"/>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 r="A627" s="15"/>
      <c r="B627" s="17"/>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 r="A628" s="15"/>
      <c r="B628" s="17"/>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 r="A629" s="15"/>
      <c r="B629" s="17"/>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 r="A630" s="15"/>
      <c r="B630" s="17"/>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 r="A631" s="15"/>
      <c r="B631" s="17"/>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 r="A632" s="15"/>
      <c r="B632" s="17"/>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 r="A633" s="15"/>
      <c r="B633" s="17"/>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 r="A634" s="15"/>
      <c r="B634" s="17"/>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 r="A635" s="15"/>
      <c r="B635" s="17"/>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 r="A636" s="15"/>
      <c r="B636" s="17"/>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 r="A637" s="15"/>
      <c r="B637" s="17"/>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 r="A638" s="15"/>
      <c r="B638" s="17"/>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 r="A639" s="15"/>
      <c r="B639" s="17"/>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 r="A640" s="15"/>
      <c r="B640" s="17"/>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 r="A641" s="15"/>
      <c r="B641" s="17"/>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 r="A642" s="15"/>
      <c r="B642" s="17"/>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 r="A643" s="15"/>
      <c r="B643" s="17"/>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 r="A644" s="15"/>
      <c r="B644" s="17"/>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 r="A645" s="15"/>
      <c r="B645" s="17"/>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 r="A646" s="15"/>
      <c r="B646" s="17"/>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 r="A647" s="15"/>
      <c r="B647" s="17"/>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 r="A648" s="15"/>
      <c r="B648" s="17"/>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 r="A649" s="15"/>
      <c r="B649" s="17"/>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 r="A650" s="15"/>
      <c r="B650" s="17"/>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 r="A651" s="15"/>
      <c r="B651" s="17"/>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 r="A652" s="15"/>
      <c r="B652" s="17"/>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 r="A653" s="15"/>
      <c r="B653" s="17"/>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 r="A654" s="15"/>
      <c r="B654" s="17"/>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 r="A655" s="15"/>
      <c r="B655" s="17"/>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 r="A656" s="15"/>
      <c r="B656" s="17"/>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 r="A657" s="15"/>
      <c r="B657" s="17"/>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 r="A658" s="15"/>
      <c r="B658" s="17"/>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 r="A659" s="15"/>
      <c r="B659" s="17"/>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 r="A660" s="15"/>
      <c r="B660" s="17"/>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 r="A661" s="15"/>
      <c r="B661" s="17"/>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 r="A662" s="15"/>
      <c r="B662" s="17"/>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 r="A663" s="15"/>
      <c r="B663" s="17"/>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 r="A664" s="15"/>
      <c r="B664" s="17"/>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 r="A665" s="15"/>
      <c r="B665" s="17"/>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 r="A666" s="15"/>
      <c r="B666" s="17"/>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 r="A667" s="15"/>
      <c r="B667" s="17"/>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 r="A668" s="15"/>
      <c r="B668" s="17"/>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 r="A669" s="15"/>
      <c r="B669" s="17"/>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 r="A670" s="15"/>
      <c r="B670" s="17"/>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 r="A671" s="15"/>
      <c r="B671" s="17"/>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 r="A672" s="15"/>
      <c r="B672" s="17"/>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 r="A673" s="15"/>
      <c r="B673" s="17"/>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 r="A674" s="15"/>
      <c r="B674" s="17"/>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 r="A675" s="15"/>
      <c r="B675" s="17"/>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 r="A676" s="15"/>
      <c r="B676" s="17"/>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 r="A677" s="15"/>
      <c r="B677" s="17"/>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 r="A678" s="15"/>
      <c r="B678" s="17"/>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 r="A679" s="15"/>
      <c r="B679" s="17"/>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 r="A680" s="15"/>
      <c r="B680" s="17"/>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 r="A681" s="15"/>
      <c r="B681" s="17"/>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 r="A682" s="15"/>
      <c r="B682" s="17"/>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 r="A683" s="15"/>
      <c r="B683" s="17"/>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 r="A684" s="15"/>
      <c r="B684" s="17"/>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 r="A685" s="15"/>
      <c r="B685" s="17"/>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 r="A686" s="15"/>
      <c r="B686" s="17"/>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 r="A687" s="15"/>
      <c r="B687" s="17"/>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 r="A688" s="15"/>
      <c r="B688" s="17"/>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 r="A689" s="15"/>
      <c r="B689" s="17"/>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 r="A690" s="15"/>
      <c r="B690" s="17"/>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 r="A691" s="15"/>
      <c r="B691" s="17"/>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 r="A692" s="15"/>
      <c r="B692" s="17"/>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 r="A693" s="15"/>
      <c r="B693" s="17"/>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 r="A694" s="15"/>
      <c r="B694" s="17"/>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 r="A695" s="15"/>
      <c r="B695" s="17"/>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 r="A696" s="15"/>
      <c r="B696" s="17"/>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 r="A697" s="15"/>
      <c r="B697" s="17"/>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 r="A698" s="15"/>
      <c r="B698" s="17"/>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 r="A699" s="15"/>
      <c r="B699" s="17"/>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 r="A700" s="15"/>
      <c r="B700" s="17"/>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 r="A701" s="15"/>
      <c r="B701" s="17"/>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 r="A702" s="15"/>
      <c r="B702" s="17"/>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 r="A703" s="15"/>
      <c r="B703" s="17"/>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 r="A704" s="15"/>
      <c r="B704" s="17"/>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 r="A705" s="15"/>
      <c r="B705" s="17"/>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 r="A706" s="15"/>
      <c r="B706" s="17"/>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 r="A707" s="15"/>
      <c r="B707" s="17"/>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 r="A708" s="15"/>
      <c r="B708" s="17"/>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 r="A709" s="15"/>
      <c r="B709" s="17"/>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 r="A710" s="15"/>
      <c r="B710" s="17"/>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 r="A711" s="15"/>
      <c r="B711" s="17"/>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 r="A712" s="15"/>
      <c r="B712" s="17"/>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 r="A713" s="15"/>
      <c r="B713" s="17"/>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 r="A714" s="15"/>
      <c r="B714" s="17"/>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 r="A715" s="15"/>
      <c r="B715" s="17"/>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 r="A716" s="15"/>
      <c r="B716" s="17"/>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 r="A717" s="15"/>
      <c r="B717" s="17"/>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 r="A718" s="15"/>
      <c r="B718" s="17"/>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 r="A719" s="15"/>
      <c r="B719" s="17"/>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 r="A720" s="15"/>
      <c r="B720" s="17"/>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 r="A721" s="15"/>
      <c r="B721" s="17"/>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 r="A722" s="15"/>
      <c r="B722" s="17"/>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 r="A723" s="15"/>
      <c r="B723" s="17"/>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 r="A724" s="15"/>
      <c r="B724" s="17"/>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 r="A725" s="15"/>
      <c r="B725" s="17"/>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 r="A726" s="15"/>
      <c r="B726" s="17"/>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 r="A727" s="15"/>
      <c r="B727" s="17"/>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 r="A728" s="15"/>
      <c r="B728" s="17"/>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 r="A729" s="15"/>
      <c r="B729" s="17"/>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 r="A730" s="15"/>
      <c r="B730" s="17"/>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 r="A731" s="15"/>
      <c r="B731" s="17"/>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 r="A732" s="15"/>
      <c r="B732" s="17"/>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 r="A733" s="15"/>
      <c r="B733" s="17"/>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 r="A734" s="15"/>
      <c r="B734" s="17"/>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 r="A735" s="15"/>
      <c r="B735" s="17"/>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 r="A736" s="15"/>
      <c r="B736" s="17"/>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 r="A737" s="15"/>
      <c r="B737" s="17"/>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 r="A738" s="15"/>
      <c r="B738" s="17"/>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 r="A739" s="15"/>
      <c r="B739" s="17"/>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 r="A740" s="15"/>
      <c r="B740" s="17"/>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 r="A741" s="15"/>
      <c r="B741" s="17"/>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 r="A742" s="15"/>
      <c r="B742" s="17"/>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 r="A743" s="15"/>
      <c r="B743" s="17"/>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 r="A744" s="15"/>
      <c r="B744" s="17"/>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 r="A745" s="15"/>
      <c r="B745" s="17"/>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 r="A746" s="15"/>
      <c r="B746" s="17"/>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 r="A747" s="15"/>
      <c r="B747" s="17"/>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 r="A748" s="15"/>
      <c r="B748" s="17"/>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 r="A749" s="15"/>
      <c r="B749" s="17"/>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 r="A750" s="15"/>
      <c r="B750" s="17"/>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 r="A751" s="15"/>
      <c r="B751" s="17"/>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 r="A752" s="15"/>
      <c r="B752" s="17"/>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 r="A753" s="15"/>
      <c r="B753" s="17"/>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 r="A754" s="15"/>
      <c r="B754" s="17"/>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 r="A755" s="15"/>
      <c r="B755" s="17"/>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 r="A756" s="15"/>
      <c r="B756" s="17"/>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 r="A757" s="15"/>
      <c r="B757" s="17"/>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 r="A758" s="15"/>
      <c r="B758" s="17"/>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 r="A759" s="15"/>
      <c r="B759" s="17"/>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 r="A760" s="15"/>
      <c r="B760" s="17"/>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 r="A761" s="15"/>
      <c r="B761" s="17"/>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 r="A762" s="15"/>
      <c r="B762" s="17"/>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 r="A763" s="15"/>
      <c r="B763" s="17"/>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 r="A764" s="15"/>
      <c r="B764" s="17"/>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 r="A765" s="15"/>
      <c r="B765" s="17"/>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 r="A766" s="15"/>
      <c r="B766" s="17"/>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 r="A767" s="15"/>
      <c r="B767" s="17"/>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 r="A768" s="15"/>
      <c r="B768" s="17"/>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 r="A769" s="15"/>
      <c r="B769" s="17"/>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 r="A770" s="15"/>
      <c r="B770" s="17"/>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 r="A771" s="15"/>
      <c r="B771" s="17"/>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 r="A772" s="15"/>
      <c r="B772" s="17"/>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 r="A773" s="15"/>
      <c r="B773" s="17"/>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 r="A774" s="15"/>
      <c r="B774" s="17"/>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 r="A775" s="15"/>
      <c r="B775" s="17"/>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 r="A776" s="15"/>
      <c r="B776" s="17"/>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 r="A777" s="15"/>
      <c r="B777" s="17"/>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 r="A778" s="15"/>
      <c r="B778" s="17"/>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 r="A779" s="15"/>
      <c r="B779" s="17"/>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 r="A780" s="15"/>
      <c r="B780" s="17"/>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 r="A781" s="15"/>
      <c r="B781" s="17"/>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 r="A782" s="15"/>
      <c r="B782" s="17"/>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 r="A783" s="15"/>
      <c r="B783" s="17"/>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 r="A784" s="15"/>
      <c r="B784" s="17"/>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 r="A785" s="15"/>
      <c r="B785" s="17"/>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 r="A786" s="15"/>
      <c r="B786" s="17"/>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 r="A787" s="15"/>
      <c r="B787" s="17"/>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 r="A788" s="15"/>
      <c r="B788" s="17"/>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 r="A789" s="15"/>
      <c r="B789" s="17"/>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 r="A790" s="15"/>
      <c r="B790" s="17"/>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 r="A791" s="15"/>
      <c r="B791" s="17"/>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 r="A792" s="15"/>
      <c r="B792" s="17"/>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 r="A793" s="15"/>
      <c r="B793" s="17"/>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 r="A794" s="15"/>
      <c r="B794" s="17"/>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 r="A795" s="15"/>
      <c r="B795" s="17"/>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 r="A796" s="15"/>
      <c r="B796" s="17"/>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 r="A797" s="15"/>
      <c r="B797" s="17"/>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 r="A798" s="15"/>
      <c r="B798" s="17"/>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 r="A799" s="15"/>
      <c r="B799" s="17"/>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 r="A800" s="15"/>
      <c r="B800" s="17"/>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 r="A801" s="15"/>
      <c r="B801" s="17"/>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 r="A802" s="15"/>
      <c r="B802" s="17"/>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 r="A803" s="15"/>
      <c r="B803" s="17"/>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 r="A804" s="15"/>
      <c r="B804" s="17"/>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 r="A805" s="15"/>
      <c r="B805" s="17"/>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 r="A806" s="15"/>
      <c r="B806" s="17"/>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 r="A807" s="15"/>
      <c r="B807" s="17"/>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 r="A808" s="15"/>
      <c r="B808" s="17"/>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 r="A809" s="15"/>
      <c r="B809" s="17"/>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 r="A810" s="15"/>
      <c r="B810" s="17"/>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 r="A811" s="15"/>
      <c r="B811" s="17"/>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 r="A812" s="15"/>
      <c r="B812" s="17"/>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 r="A813" s="15"/>
      <c r="B813" s="17"/>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 r="A814" s="15"/>
      <c r="B814" s="17"/>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 r="A815" s="15"/>
      <c r="B815" s="17"/>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 r="A816" s="15"/>
      <c r="B816" s="17"/>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 r="A817" s="15"/>
      <c r="B817" s="17"/>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 r="A818" s="15"/>
      <c r="B818" s="17"/>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 r="A819" s="15"/>
      <c r="B819" s="17"/>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 r="A820" s="15"/>
      <c r="B820" s="17"/>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 r="A821" s="15"/>
      <c r="B821" s="17"/>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 r="A822" s="15"/>
      <c r="B822" s="17"/>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 r="A823" s="15"/>
      <c r="B823" s="17"/>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 r="A824" s="15"/>
      <c r="B824" s="17"/>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 r="A825" s="15"/>
      <c r="B825" s="17"/>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 r="A826" s="15"/>
      <c r="B826" s="17"/>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 r="A827" s="15"/>
      <c r="B827" s="17"/>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 r="A828" s="15"/>
      <c r="B828" s="17"/>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 r="A829" s="15"/>
      <c r="B829" s="17"/>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 r="A830" s="15"/>
      <c r="B830" s="17"/>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 r="A831" s="15"/>
      <c r="B831" s="17"/>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 r="A832" s="15"/>
      <c r="B832" s="17"/>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 r="A833" s="15"/>
      <c r="B833" s="17"/>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 r="A834" s="15"/>
      <c r="B834" s="17"/>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 r="A835" s="15"/>
      <c r="B835" s="17"/>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 r="A836" s="15"/>
      <c r="B836" s="17"/>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 r="A837" s="15"/>
      <c r="B837" s="17"/>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 r="A838" s="15"/>
      <c r="B838" s="17"/>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 r="A839" s="15"/>
      <c r="B839" s="17"/>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 r="A840" s="15"/>
      <c r="B840" s="17"/>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 r="A841" s="15"/>
      <c r="B841" s="17"/>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 r="A842" s="15"/>
      <c r="B842" s="17"/>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 r="A843" s="15"/>
      <c r="B843" s="17"/>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 r="A844" s="15"/>
      <c r="B844" s="17"/>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 r="A845" s="15"/>
      <c r="B845" s="17"/>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 r="A846" s="15"/>
      <c r="B846" s="17"/>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 r="A847" s="15"/>
      <c r="B847" s="17"/>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 r="A848" s="15"/>
      <c r="B848" s="17"/>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 r="A849" s="15"/>
      <c r="B849" s="17"/>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 r="A850" s="15"/>
      <c r="B850" s="17"/>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 r="A851" s="15"/>
      <c r="B851" s="17"/>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 r="A852" s="15"/>
      <c r="B852" s="17"/>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 r="A853" s="15"/>
      <c r="B853" s="17"/>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 r="A854" s="15"/>
      <c r="B854" s="17"/>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 r="A855" s="15"/>
      <c r="B855" s="17"/>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 r="A856" s="15"/>
      <c r="B856" s="17"/>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 r="A857" s="15"/>
      <c r="B857" s="17"/>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 r="A858" s="15"/>
      <c r="B858" s="17"/>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 r="A859" s="15"/>
      <c r="B859" s="17"/>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 r="A860" s="15"/>
      <c r="B860" s="17"/>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 r="A861" s="15"/>
      <c r="B861" s="17"/>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 r="A862" s="15"/>
      <c r="B862" s="17"/>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 r="A863" s="15"/>
      <c r="B863" s="17"/>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 r="A864" s="15"/>
      <c r="B864" s="17"/>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 r="A865" s="15"/>
      <c r="B865" s="17"/>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 r="A866" s="15"/>
      <c r="B866" s="17"/>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 r="A867" s="15"/>
      <c r="B867" s="17"/>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 r="A868" s="15"/>
      <c r="B868" s="17"/>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 r="A869" s="15"/>
      <c r="B869" s="17"/>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 r="A870" s="15"/>
      <c r="B870" s="17"/>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 r="A871" s="15"/>
      <c r="B871" s="17"/>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 r="A872" s="15"/>
      <c r="B872" s="17"/>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 r="A873" s="15"/>
      <c r="B873" s="17"/>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 r="A874" s="15"/>
      <c r="B874" s="17"/>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 r="A875" s="15"/>
      <c r="B875" s="17"/>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 r="A876" s="15"/>
      <c r="B876" s="17"/>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 r="A877" s="15"/>
      <c r="B877" s="17"/>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 r="A878" s="15"/>
      <c r="B878" s="17"/>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 r="A879" s="15"/>
      <c r="B879" s="17"/>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 r="A880" s="15"/>
      <c r="B880" s="17"/>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 r="A881" s="15"/>
      <c r="B881" s="17"/>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 r="A882" s="15"/>
      <c r="B882" s="17"/>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 r="A883" s="15"/>
      <c r="B883" s="17"/>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 r="A884" s="15"/>
      <c r="B884" s="17"/>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 r="A885" s="15"/>
      <c r="B885" s="17"/>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 r="A886" s="15"/>
      <c r="B886" s="17"/>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 r="A887" s="15"/>
      <c r="B887" s="17"/>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 r="A888" s="15"/>
      <c r="B888" s="17"/>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 r="A889" s="15"/>
      <c r="B889" s="17"/>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 r="A890" s="15"/>
      <c r="B890" s="17"/>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 r="A891" s="15"/>
      <c r="B891" s="17"/>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 r="A892" s="15"/>
      <c r="B892" s="17"/>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 r="A893" s="15"/>
      <c r="B893" s="17"/>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 r="A894" s="15"/>
      <c r="B894" s="17"/>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 r="A895" s="15"/>
      <c r="B895" s="17"/>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 r="A896" s="15"/>
      <c r="B896" s="17"/>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 r="A897" s="15"/>
      <c r="B897" s="17"/>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 r="A898" s="15"/>
      <c r="B898" s="17"/>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 r="A899" s="15"/>
      <c r="B899" s="17"/>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 r="A900" s="15"/>
      <c r="B900" s="17"/>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 r="A901" s="15"/>
      <c r="B901" s="17"/>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 r="A902" s="15"/>
      <c r="B902" s="17"/>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 r="A903" s="15"/>
      <c r="B903" s="17"/>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 r="A904" s="15"/>
      <c r="B904" s="17"/>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 r="A905" s="15"/>
      <c r="B905" s="17"/>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 r="A906" s="15"/>
      <c r="B906" s="17"/>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 r="A907" s="15"/>
      <c r="B907" s="17"/>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 r="A908" s="15"/>
      <c r="B908" s="17"/>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 r="A909" s="15"/>
      <c r="B909" s="17"/>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 r="A910" s="15"/>
      <c r="B910" s="17"/>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 r="A911" s="15"/>
      <c r="B911" s="17"/>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 r="A912" s="15"/>
      <c r="B912" s="17"/>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 r="A913" s="15"/>
      <c r="B913" s="17"/>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 r="A914" s="15"/>
      <c r="B914" s="17"/>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 r="A915" s="15"/>
      <c r="B915" s="17"/>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 r="A916" s="15"/>
      <c r="B916" s="17"/>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 r="A917" s="15"/>
      <c r="B917" s="17"/>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 r="A918" s="15"/>
      <c r="B918" s="17"/>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 r="A919" s="15"/>
      <c r="B919" s="17"/>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 r="A920" s="15"/>
      <c r="B920" s="17"/>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 r="A921" s="15"/>
      <c r="B921" s="17"/>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 r="A922" s="15"/>
      <c r="B922" s="17"/>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 r="A923" s="15"/>
      <c r="B923" s="17"/>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 r="A924" s="15"/>
      <c r="B924" s="17"/>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 r="A925" s="15"/>
      <c r="B925" s="17"/>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 r="A926" s="15"/>
      <c r="B926" s="17"/>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 r="A927" s="15"/>
      <c r="B927" s="17"/>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 r="A928" s="15"/>
      <c r="B928" s="17"/>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 r="A929" s="15"/>
      <c r="B929" s="17"/>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 r="A930" s="15"/>
      <c r="B930" s="17"/>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 r="A931" s="15"/>
      <c r="B931" s="17"/>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 r="A932" s="15"/>
      <c r="B932" s="17"/>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 r="A933" s="15"/>
      <c r="B933" s="17"/>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 r="A934" s="15"/>
      <c r="B934" s="17"/>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 r="A935" s="15"/>
      <c r="B935" s="17"/>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 r="A936" s="15"/>
      <c r="B936" s="17"/>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 r="A937" s="15"/>
      <c r="B937" s="17"/>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 r="A938" s="15"/>
      <c r="B938" s="17"/>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 r="A939" s="15"/>
      <c r="B939" s="17"/>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 r="A940" s="15"/>
      <c r="B940" s="17"/>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 r="A941" s="15"/>
      <c r="B941" s="17"/>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 r="A942" s="15"/>
      <c r="B942" s="17"/>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 r="A943" s="15"/>
      <c r="B943" s="17"/>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 r="A944" s="15"/>
      <c r="B944" s="17"/>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 r="A945" s="15"/>
      <c r="B945" s="17"/>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 r="A946" s="15"/>
      <c r="B946" s="17"/>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 r="A947" s="15"/>
      <c r="B947" s="17"/>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 r="A948" s="15"/>
      <c r="B948" s="17"/>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 r="A949" s="15"/>
      <c r="B949" s="17"/>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 r="A950" s="15"/>
      <c r="B950" s="17"/>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 r="A951" s="15"/>
      <c r="B951" s="17"/>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 r="A952" s="15"/>
      <c r="B952" s="17"/>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 r="A953" s="15"/>
      <c r="B953" s="17"/>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 r="A954" s="15"/>
      <c r="B954" s="17"/>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 r="A955" s="15"/>
      <c r="B955" s="17"/>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 r="A956" s="15"/>
      <c r="B956" s="17"/>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 r="A957" s="15"/>
      <c r="B957" s="17"/>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 r="A958" s="15"/>
      <c r="B958" s="17"/>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 r="A959" s="15"/>
      <c r="B959" s="17"/>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 r="A960" s="15"/>
      <c r="B960" s="17"/>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 r="A961" s="15"/>
      <c r="B961" s="17"/>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 r="A962" s="15"/>
      <c r="B962" s="17"/>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 r="A963" s="15"/>
      <c r="B963" s="17"/>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 r="A964" s="15"/>
      <c r="B964" s="17"/>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 r="A965" s="15"/>
      <c r="B965" s="17"/>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 r="A966" s="15"/>
      <c r="B966" s="17"/>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 r="A967" s="15"/>
      <c r="B967" s="17"/>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 r="A968" s="15"/>
      <c r="B968" s="17"/>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 r="A969" s="15"/>
      <c r="B969" s="17"/>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 r="A970" s="15"/>
      <c r="B970" s="17"/>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 r="A971" s="15"/>
      <c r="B971" s="17"/>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 r="A972" s="15"/>
      <c r="B972" s="17"/>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 r="A973" s="15"/>
      <c r="B973" s="17"/>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 r="A974" s="15"/>
      <c r="B974" s="17"/>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 r="A975" s="15"/>
      <c r="B975" s="17"/>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 r="A976" s="15"/>
      <c r="B976" s="17"/>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 r="A977" s="15"/>
      <c r="B977" s="17"/>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 r="A978" s="15"/>
      <c r="B978" s="17"/>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 r="A979" s="15"/>
      <c r="B979" s="17"/>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 r="A980" s="15"/>
      <c r="B980" s="17"/>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 r="A981" s="15"/>
      <c r="B981" s="17"/>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 r="A982" s="15"/>
      <c r="B982" s="17"/>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 r="A983" s="15"/>
      <c r="B983" s="17"/>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 r="A984" s="15"/>
      <c r="B984" s="17"/>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 r="A985" s="15"/>
      <c r="B985" s="17"/>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 r="A986" s="15"/>
      <c r="B986" s="17"/>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c r="A987" s="15"/>
      <c r="B987" s="17"/>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sheetData>
  <mergeCells count="1">
    <mergeCell ref="I10:I11"/>
  </mergeCells>
  <dataValidations>
    <dataValidation type="list" allowBlank="1" showErrorMessage="1" sqref="B3:B987">
      <formula1>"Alivia,Fafa,Alya,Ridho,Arfi"</formula1>
    </dataValidation>
  </dataValidations>
  <hyperlinks>
    <hyperlink r:id="rId1" ref="H3"/>
    <hyperlink r:id="rId2" ref="H4"/>
    <hyperlink r:id="rId3" ref="I4"/>
    <hyperlink r:id="rId4" ref="E5"/>
    <hyperlink r:id="rId5" ref="H5"/>
    <hyperlink r:id="rId6" ref="E7"/>
    <hyperlink r:id="rId7" ref="H8"/>
    <hyperlink r:id="rId8" location="scrollTo=5Oo7m6VKOV02" ref="E9"/>
    <hyperlink r:id="rId9" ref="E10"/>
    <hyperlink r:id="rId10" ref="E11"/>
    <hyperlink r:id="rId11" ref="E12"/>
    <hyperlink r:id="rId12" ref="E13"/>
    <hyperlink r:id="rId13" ref="H13"/>
    <hyperlink r:id="rId14" ref="I13"/>
    <hyperlink r:id="rId15" location="scrollTo=O_oij_ysMpbr&amp;line=2&amp;uniqifier=1" ref="E14"/>
    <hyperlink r:id="rId16" ref="F15"/>
  </hyperlinks>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2.75"/>
  </cols>
  <sheetData>
    <row r="1">
      <c r="A1" s="1" t="s">
        <v>108</v>
      </c>
      <c r="B1" s="1" t="s">
        <v>109</v>
      </c>
      <c r="C1" s="1" t="s">
        <v>110</v>
      </c>
      <c r="D1" s="1" t="s">
        <v>111</v>
      </c>
      <c r="E1" s="1" t="s">
        <v>112</v>
      </c>
      <c r="F1" s="1" t="s">
        <v>113</v>
      </c>
      <c r="G1" s="1" t="s">
        <v>114</v>
      </c>
      <c r="H1" s="1" t="s">
        <v>115</v>
      </c>
      <c r="J1" s="1" t="s">
        <v>116</v>
      </c>
      <c r="K1" s="1" t="s">
        <v>117</v>
      </c>
      <c r="L1" s="1" t="s">
        <v>118</v>
      </c>
    </row>
    <row r="2">
      <c r="A2" s="1">
        <v>0.0</v>
      </c>
      <c r="B2" s="1">
        <v>0.0</v>
      </c>
      <c r="C2" s="1">
        <v>0.0</v>
      </c>
      <c r="D2" s="18">
        <f t="shared" ref="D2:D217" si="1">AVERAGE(B2:C2)</f>
        <v>0</v>
      </c>
      <c r="E2" s="18" t="str">
        <f t="shared" ref="E2:E217" si="2">CONCATENATE(A2,B2,C2)</f>
        <v>000</v>
      </c>
      <c r="F2" s="1" t="s">
        <v>119</v>
      </c>
      <c r="G2" s="1" t="s">
        <v>120</v>
      </c>
      <c r="H2" s="18">
        <f t="shared" ref="H2:H217" si="3">sum(A2:C2)</f>
        <v>0</v>
      </c>
      <c r="J2" s="1" t="s">
        <v>121</v>
      </c>
      <c r="K2" s="19" t="s">
        <v>122</v>
      </c>
      <c r="L2" s="19" t="s">
        <v>122</v>
      </c>
    </row>
    <row r="3">
      <c r="A3" s="1">
        <v>0.0</v>
      </c>
      <c r="B3" s="1">
        <v>0.0</v>
      </c>
      <c r="C3" s="1">
        <v>1.0</v>
      </c>
      <c r="D3" s="18">
        <f t="shared" si="1"/>
        <v>0.5</v>
      </c>
      <c r="E3" s="18" t="str">
        <f t="shared" si="2"/>
        <v>001</v>
      </c>
      <c r="F3" s="1" t="s">
        <v>119</v>
      </c>
      <c r="G3" s="1" t="s">
        <v>120</v>
      </c>
      <c r="H3" s="18">
        <f t="shared" si="3"/>
        <v>1</v>
      </c>
      <c r="J3" s="1" t="s">
        <v>123</v>
      </c>
      <c r="K3" s="19" t="s">
        <v>124</v>
      </c>
      <c r="L3" s="19" t="s">
        <v>125</v>
      </c>
    </row>
    <row r="4">
      <c r="A4" s="1">
        <v>0.0</v>
      </c>
      <c r="B4" s="1">
        <v>0.0</v>
      </c>
      <c r="C4" s="1">
        <v>2.0</v>
      </c>
      <c r="D4" s="18">
        <f t="shared" si="1"/>
        <v>1</v>
      </c>
      <c r="E4" s="18" t="str">
        <f t="shared" si="2"/>
        <v>002</v>
      </c>
      <c r="F4" s="1" t="s">
        <v>119</v>
      </c>
      <c r="G4" s="1" t="s">
        <v>120</v>
      </c>
      <c r="H4" s="18">
        <f t="shared" si="3"/>
        <v>2</v>
      </c>
      <c r="J4" s="1" t="s">
        <v>126</v>
      </c>
      <c r="K4" s="19" t="s">
        <v>125</v>
      </c>
      <c r="L4" s="19" t="s">
        <v>127</v>
      </c>
    </row>
    <row r="5">
      <c r="A5" s="1">
        <v>0.0</v>
      </c>
      <c r="B5" s="1">
        <v>0.0</v>
      </c>
      <c r="C5" s="1">
        <v>3.0</v>
      </c>
      <c r="D5" s="18">
        <f t="shared" si="1"/>
        <v>1.5</v>
      </c>
      <c r="E5" s="18" t="str">
        <f t="shared" si="2"/>
        <v>003</v>
      </c>
      <c r="F5" s="1" t="s">
        <v>119</v>
      </c>
      <c r="G5" s="1" t="s">
        <v>120</v>
      </c>
      <c r="H5" s="18">
        <f t="shared" si="3"/>
        <v>3</v>
      </c>
      <c r="J5" s="1" t="s">
        <v>128</v>
      </c>
      <c r="K5" s="19" t="s">
        <v>122</v>
      </c>
      <c r="L5" s="19" t="s">
        <v>129</v>
      </c>
    </row>
    <row r="6">
      <c r="A6" s="1">
        <v>0.0</v>
      </c>
      <c r="B6" s="1">
        <v>0.0</v>
      </c>
      <c r="C6" s="1">
        <v>4.0</v>
      </c>
      <c r="D6" s="18">
        <f t="shared" si="1"/>
        <v>2</v>
      </c>
      <c r="E6" s="18" t="str">
        <f t="shared" si="2"/>
        <v>004</v>
      </c>
      <c r="F6" s="1" t="s">
        <v>119</v>
      </c>
      <c r="G6" s="1" t="s">
        <v>120</v>
      </c>
      <c r="H6" s="18">
        <f t="shared" si="3"/>
        <v>4</v>
      </c>
      <c r="J6" s="1" t="s">
        <v>130</v>
      </c>
      <c r="K6" s="19" t="s">
        <v>131</v>
      </c>
      <c r="L6" s="19" t="s">
        <v>129</v>
      </c>
    </row>
    <row r="7">
      <c r="A7" s="1">
        <v>0.0</v>
      </c>
      <c r="B7" s="1">
        <v>0.0</v>
      </c>
      <c r="C7" s="1">
        <v>5.0</v>
      </c>
      <c r="D7" s="18">
        <f t="shared" si="1"/>
        <v>2.5</v>
      </c>
      <c r="E7" s="18" t="str">
        <f t="shared" si="2"/>
        <v>005</v>
      </c>
      <c r="F7" s="1" t="s">
        <v>119</v>
      </c>
      <c r="G7" s="1" t="s">
        <v>132</v>
      </c>
      <c r="H7" s="18">
        <f t="shared" si="3"/>
        <v>5</v>
      </c>
      <c r="J7" s="1" t="s">
        <v>133</v>
      </c>
      <c r="K7" s="19" t="s">
        <v>134</v>
      </c>
      <c r="L7" s="19" t="s">
        <v>134</v>
      </c>
    </row>
    <row r="8">
      <c r="A8" s="1">
        <v>0.0</v>
      </c>
      <c r="B8" s="1">
        <v>1.0</v>
      </c>
      <c r="C8" s="1">
        <v>0.0</v>
      </c>
      <c r="D8" s="18">
        <f t="shared" si="1"/>
        <v>0.5</v>
      </c>
      <c r="E8" s="18" t="str">
        <f t="shared" si="2"/>
        <v>010</v>
      </c>
      <c r="F8" s="1" t="s">
        <v>135</v>
      </c>
      <c r="G8" s="1" t="s">
        <v>120</v>
      </c>
      <c r="H8" s="18">
        <f t="shared" si="3"/>
        <v>1</v>
      </c>
      <c r="J8" s="1" t="s">
        <v>136</v>
      </c>
      <c r="K8" s="19" t="s">
        <v>134</v>
      </c>
      <c r="L8" s="19" t="s">
        <v>137</v>
      </c>
    </row>
    <row r="9">
      <c r="A9" s="1">
        <v>0.0</v>
      </c>
      <c r="B9" s="1">
        <v>1.0</v>
      </c>
      <c r="C9" s="1">
        <v>1.0</v>
      </c>
      <c r="D9" s="18">
        <f t="shared" si="1"/>
        <v>1</v>
      </c>
      <c r="E9" s="18" t="str">
        <f t="shared" si="2"/>
        <v>011</v>
      </c>
      <c r="F9" s="1" t="s">
        <v>135</v>
      </c>
      <c r="G9" s="1" t="s">
        <v>120</v>
      </c>
      <c r="H9" s="18">
        <f t="shared" si="3"/>
        <v>2</v>
      </c>
      <c r="J9" s="1" t="s">
        <v>132</v>
      </c>
      <c r="K9" s="19" t="s">
        <v>137</v>
      </c>
      <c r="L9" s="19" t="s">
        <v>124</v>
      </c>
    </row>
    <row r="10">
      <c r="A10" s="1">
        <v>0.0</v>
      </c>
      <c r="B10" s="1">
        <v>1.0</v>
      </c>
      <c r="C10" s="1">
        <v>2.0</v>
      </c>
      <c r="D10" s="18">
        <f t="shared" si="1"/>
        <v>1.5</v>
      </c>
      <c r="E10" s="18" t="str">
        <f t="shared" si="2"/>
        <v>012</v>
      </c>
      <c r="F10" s="1" t="s">
        <v>135</v>
      </c>
      <c r="G10" s="1" t="s">
        <v>120</v>
      </c>
      <c r="H10" s="18">
        <f t="shared" si="3"/>
        <v>3</v>
      </c>
      <c r="J10" s="1" t="s">
        <v>138</v>
      </c>
      <c r="K10" s="19" t="s">
        <v>129</v>
      </c>
      <c r="L10" s="19" t="s">
        <v>122</v>
      </c>
    </row>
    <row r="11">
      <c r="A11" s="1">
        <v>0.0</v>
      </c>
      <c r="B11" s="1">
        <v>1.0</v>
      </c>
      <c r="C11" s="1">
        <v>3.0</v>
      </c>
      <c r="D11" s="18">
        <f t="shared" si="1"/>
        <v>2</v>
      </c>
      <c r="E11" s="18" t="str">
        <f t="shared" si="2"/>
        <v>013</v>
      </c>
      <c r="F11" s="1" t="s">
        <v>135</v>
      </c>
      <c r="G11" s="1" t="s">
        <v>120</v>
      </c>
      <c r="H11" s="18">
        <f t="shared" si="3"/>
        <v>4</v>
      </c>
      <c r="J11" s="1" t="s">
        <v>139</v>
      </c>
      <c r="K11" s="19" t="s">
        <v>140</v>
      </c>
      <c r="L11" s="19" t="s">
        <v>140</v>
      </c>
    </row>
    <row r="12">
      <c r="A12" s="1">
        <v>0.0</v>
      </c>
      <c r="B12" s="1">
        <v>1.0</v>
      </c>
      <c r="C12" s="1">
        <v>4.0</v>
      </c>
      <c r="D12" s="18">
        <f t="shared" si="1"/>
        <v>2.5</v>
      </c>
      <c r="E12" s="18" t="str">
        <f t="shared" si="2"/>
        <v>014</v>
      </c>
      <c r="F12" s="1" t="s">
        <v>135</v>
      </c>
      <c r="G12" s="1" t="s">
        <v>132</v>
      </c>
      <c r="H12" s="18">
        <f t="shared" si="3"/>
        <v>5</v>
      </c>
      <c r="J12" s="1" t="s">
        <v>120</v>
      </c>
      <c r="K12" s="19" t="s">
        <v>137</v>
      </c>
      <c r="L12" s="19" t="s">
        <v>137</v>
      </c>
    </row>
    <row r="13">
      <c r="A13" s="1">
        <v>0.0</v>
      </c>
      <c r="B13" s="1">
        <v>1.0</v>
      </c>
      <c r="C13" s="1">
        <v>5.0</v>
      </c>
      <c r="D13" s="18">
        <f t="shared" si="1"/>
        <v>3</v>
      </c>
      <c r="E13" s="18" t="str">
        <f t="shared" si="2"/>
        <v>015</v>
      </c>
      <c r="F13" s="1" t="s">
        <v>135</v>
      </c>
      <c r="G13" s="1" t="s">
        <v>132</v>
      </c>
      <c r="H13" s="18">
        <f t="shared" si="3"/>
        <v>6</v>
      </c>
    </row>
    <row r="14">
      <c r="A14" s="1">
        <v>0.0</v>
      </c>
      <c r="B14" s="1">
        <v>2.0</v>
      </c>
      <c r="C14" s="1">
        <v>0.0</v>
      </c>
      <c r="D14" s="18">
        <f t="shared" si="1"/>
        <v>1</v>
      </c>
      <c r="E14" s="18" t="str">
        <f t="shared" si="2"/>
        <v>020</v>
      </c>
      <c r="F14" s="1" t="s">
        <v>135</v>
      </c>
      <c r="G14" s="1" t="s">
        <v>120</v>
      </c>
      <c r="H14" s="18">
        <f t="shared" si="3"/>
        <v>2</v>
      </c>
    </row>
    <row r="15">
      <c r="A15" s="1">
        <v>0.0</v>
      </c>
      <c r="B15" s="1">
        <v>2.0</v>
      </c>
      <c r="C15" s="1">
        <v>1.0</v>
      </c>
      <c r="D15" s="18">
        <f t="shared" si="1"/>
        <v>1.5</v>
      </c>
      <c r="E15" s="18" t="str">
        <f t="shared" si="2"/>
        <v>021</v>
      </c>
      <c r="F15" s="1" t="s">
        <v>135</v>
      </c>
      <c r="G15" s="1" t="s">
        <v>120</v>
      </c>
      <c r="H15" s="18">
        <f t="shared" si="3"/>
        <v>3</v>
      </c>
    </row>
    <row r="16">
      <c r="A16" s="1">
        <v>0.0</v>
      </c>
      <c r="B16" s="1">
        <v>2.0</v>
      </c>
      <c r="C16" s="1">
        <v>2.0</v>
      </c>
      <c r="D16" s="18">
        <f t="shared" si="1"/>
        <v>2</v>
      </c>
      <c r="E16" s="18" t="str">
        <f t="shared" si="2"/>
        <v>022</v>
      </c>
      <c r="F16" s="1" t="s">
        <v>135</v>
      </c>
      <c r="G16" s="1" t="s">
        <v>120</v>
      </c>
      <c r="H16" s="18">
        <f t="shared" si="3"/>
        <v>4</v>
      </c>
    </row>
    <row r="17">
      <c r="A17" s="1">
        <v>0.0</v>
      </c>
      <c r="B17" s="1">
        <v>2.0</v>
      </c>
      <c r="C17" s="1">
        <v>3.0</v>
      </c>
      <c r="D17" s="18">
        <f t="shared" si="1"/>
        <v>2.5</v>
      </c>
      <c r="E17" s="18" t="str">
        <f t="shared" si="2"/>
        <v>023</v>
      </c>
      <c r="F17" s="1" t="s">
        <v>135</v>
      </c>
      <c r="G17" s="1" t="s">
        <v>132</v>
      </c>
      <c r="H17" s="18">
        <f t="shared" si="3"/>
        <v>5</v>
      </c>
      <c r="J17" s="18" t="str">
        <f>IFERROR(__xludf.DUMMYFUNCTION("UNIQUE(H:H)"),"Total")</f>
        <v>Total</v>
      </c>
    </row>
    <row r="18">
      <c r="A18" s="1">
        <v>0.0</v>
      </c>
      <c r="B18" s="1">
        <v>2.0</v>
      </c>
      <c r="C18" s="1">
        <v>4.0</v>
      </c>
      <c r="D18" s="18">
        <f t="shared" si="1"/>
        <v>3</v>
      </c>
      <c r="E18" s="18" t="str">
        <f t="shared" si="2"/>
        <v>024</v>
      </c>
      <c r="F18" s="1" t="s">
        <v>135</v>
      </c>
      <c r="G18" s="1" t="s">
        <v>132</v>
      </c>
      <c r="H18" s="18">
        <f t="shared" si="3"/>
        <v>6</v>
      </c>
      <c r="J18" s="18">
        <f>IFERROR(__xludf.DUMMYFUNCTION("""COMPUTED_VALUE"""),0.0)</f>
        <v>0</v>
      </c>
    </row>
    <row r="19">
      <c r="A19" s="1">
        <v>0.0</v>
      </c>
      <c r="B19" s="1">
        <v>2.0</v>
      </c>
      <c r="C19" s="1">
        <v>5.0</v>
      </c>
      <c r="D19" s="18">
        <f t="shared" si="1"/>
        <v>3.5</v>
      </c>
      <c r="E19" s="18" t="str">
        <f t="shared" si="2"/>
        <v>025</v>
      </c>
      <c r="F19" s="1" t="s">
        <v>135</v>
      </c>
      <c r="G19" s="1" t="s">
        <v>132</v>
      </c>
      <c r="H19" s="18">
        <f t="shared" si="3"/>
        <v>7</v>
      </c>
      <c r="J19" s="18">
        <f>IFERROR(__xludf.DUMMYFUNCTION("""COMPUTED_VALUE"""),1.0)</f>
        <v>1</v>
      </c>
    </row>
    <row r="20">
      <c r="A20" s="1">
        <v>0.0</v>
      </c>
      <c r="B20" s="1">
        <v>3.0</v>
      </c>
      <c r="C20" s="1">
        <v>0.0</v>
      </c>
      <c r="D20" s="18">
        <f t="shared" si="1"/>
        <v>1.5</v>
      </c>
      <c r="E20" s="18" t="str">
        <f t="shared" si="2"/>
        <v>030</v>
      </c>
      <c r="F20" s="1" t="s">
        <v>135</v>
      </c>
      <c r="G20" s="1" t="s">
        <v>120</v>
      </c>
      <c r="H20" s="18">
        <f t="shared" si="3"/>
        <v>3</v>
      </c>
      <c r="J20" s="18">
        <f>IFERROR(__xludf.DUMMYFUNCTION("""COMPUTED_VALUE"""),2.0)</f>
        <v>2</v>
      </c>
    </row>
    <row r="21">
      <c r="A21" s="1">
        <v>0.0</v>
      </c>
      <c r="B21" s="1">
        <v>3.0</v>
      </c>
      <c r="C21" s="1">
        <v>1.0</v>
      </c>
      <c r="D21" s="18">
        <f t="shared" si="1"/>
        <v>2</v>
      </c>
      <c r="E21" s="18" t="str">
        <f t="shared" si="2"/>
        <v>031</v>
      </c>
      <c r="F21" s="1" t="s">
        <v>135</v>
      </c>
      <c r="G21" s="1" t="s">
        <v>120</v>
      </c>
      <c r="H21" s="18">
        <f t="shared" si="3"/>
        <v>4</v>
      </c>
      <c r="J21" s="18">
        <f>IFERROR(__xludf.DUMMYFUNCTION("""COMPUTED_VALUE"""),3.0)</f>
        <v>3</v>
      </c>
    </row>
    <row r="22">
      <c r="A22" s="1">
        <v>0.0</v>
      </c>
      <c r="B22" s="1">
        <v>3.0</v>
      </c>
      <c r="C22" s="1">
        <v>2.0</v>
      </c>
      <c r="D22" s="18">
        <f t="shared" si="1"/>
        <v>2.5</v>
      </c>
      <c r="E22" s="18" t="str">
        <f t="shared" si="2"/>
        <v>032</v>
      </c>
      <c r="F22" s="1" t="s">
        <v>135</v>
      </c>
      <c r="G22" s="1" t="s">
        <v>132</v>
      </c>
      <c r="H22" s="18">
        <f t="shared" si="3"/>
        <v>5</v>
      </c>
      <c r="J22" s="18">
        <f>IFERROR(__xludf.DUMMYFUNCTION("""COMPUTED_VALUE"""),4.0)</f>
        <v>4</v>
      </c>
    </row>
    <row r="23">
      <c r="A23" s="1">
        <v>0.0</v>
      </c>
      <c r="B23" s="1">
        <v>3.0</v>
      </c>
      <c r="C23" s="1">
        <v>3.0</v>
      </c>
      <c r="D23" s="18">
        <f t="shared" si="1"/>
        <v>3</v>
      </c>
      <c r="E23" s="18" t="str">
        <f t="shared" si="2"/>
        <v>033</v>
      </c>
      <c r="F23" s="1" t="s">
        <v>135</v>
      </c>
      <c r="G23" s="1" t="s">
        <v>132</v>
      </c>
      <c r="H23" s="18">
        <f t="shared" si="3"/>
        <v>6</v>
      </c>
      <c r="J23" s="18">
        <f>IFERROR(__xludf.DUMMYFUNCTION("""COMPUTED_VALUE"""),5.0)</f>
        <v>5</v>
      </c>
    </row>
    <row r="24">
      <c r="A24" s="1">
        <v>0.0</v>
      </c>
      <c r="B24" s="1">
        <v>3.0</v>
      </c>
      <c r="C24" s="1">
        <v>4.0</v>
      </c>
      <c r="D24" s="18">
        <f t="shared" si="1"/>
        <v>3.5</v>
      </c>
      <c r="E24" s="18" t="str">
        <f t="shared" si="2"/>
        <v>034</v>
      </c>
      <c r="F24" s="1" t="s">
        <v>135</v>
      </c>
      <c r="G24" s="1" t="s">
        <v>132</v>
      </c>
      <c r="H24" s="18">
        <f t="shared" si="3"/>
        <v>7</v>
      </c>
      <c r="J24" s="18">
        <f>IFERROR(__xludf.DUMMYFUNCTION("""COMPUTED_VALUE"""),6.0)</f>
        <v>6</v>
      </c>
    </row>
    <row r="25">
      <c r="A25" s="1">
        <v>0.0</v>
      </c>
      <c r="B25" s="1">
        <v>3.0</v>
      </c>
      <c r="C25" s="1">
        <v>5.0</v>
      </c>
      <c r="D25" s="18">
        <f t="shared" si="1"/>
        <v>4</v>
      </c>
      <c r="E25" s="18" t="str">
        <f t="shared" si="2"/>
        <v>035</v>
      </c>
      <c r="F25" s="1" t="s">
        <v>135</v>
      </c>
      <c r="G25" s="1" t="s">
        <v>141</v>
      </c>
      <c r="H25" s="18">
        <f t="shared" si="3"/>
        <v>8</v>
      </c>
      <c r="J25" s="18">
        <f>IFERROR(__xludf.DUMMYFUNCTION("""COMPUTED_VALUE"""),7.0)</f>
        <v>7</v>
      </c>
    </row>
    <row r="26">
      <c r="A26" s="1">
        <v>0.0</v>
      </c>
      <c r="B26" s="1">
        <v>4.0</v>
      </c>
      <c r="C26" s="1">
        <v>0.0</v>
      </c>
      <c r="D26" s="18">
        <f t="shared" si="1"/>
        <v>2</v>
      </c>
      <c r="E26" s="18" t="str">
        <f t="shared" si="2"/>
        <v>040</v>
      </c>
      <c r="F26" s="1" t="s">
        <v>135</v>
      </c>
      <c r="G26" s="1" t="s">
        <v>120</v>
      </c>
      <c r="H26" s="18">
        <f t="shared" si="3"/>
        <v>4</v>
      </c>
      <c r="J26" s="18">
        <f>IFERROR(__xludf.DUMMYFUNCTION("""COMPUTED_VALUE"""),8.0)</f>
        <v>8</v>
      </c>
    </row>
    <row r="27">
      <c r="A27" s="1">
        <v>0.0</v>
      </c>
      <c r="B27" s="1">
        <v>4.0</v>
      </c>
      <c r="C27" s="1">
        <v>1.0</v>
      </c>
      <c r="D27" s="18">
        <f t="shared" si="1"/>
        <v>2.5</v>
      </c>
      <c r="E27" s="18" t="str">
        <f t="shared" si="2"/>
        <v>041</v>
      </c>
      <c r="F27" s="1" t="s">
        <v>135</v>
      </c>
      <c r="G27" s="1" t="s">
        <v>132</v>
      </c>
      <c r="H27" s="18">
        <f t="shared" si="3"/>
        <v>5</v>
      </c>
      <c r="J27" s="18">
        <f>IFERROR(__xludf.DUMMYFUNCTION("""COMPUTED_VALUE"""),9.0)</f>
        <v>9</v>
      </c>
    </row>
    <row r="28">
      <c r="A28" s="1">
        <v>0.0</v>
      </c>
      <c r="B28" s="1">
        <v>4.0</v>
      </c>
      <c r="C28" s="1">
        <v>2.0</v>
      </c>
      <c r="D28" s="18">
        <f t="shared" si="1"/>
        <v>3</v>
      </c>
      <c r="E28" s="18" t="str">
        <f t="shared" si="2"/>
        <v>042</v>
      </c>
      <c r="F28" s="1" t="s">
        <v>135</v>
      </c>
      <c r="G28" s="1" t="s">
        <v>132</v>
      </c>
      <c r="H28" s="18">
        <f t="shared" si="3"/>
        <v>6</v>
      </c>
      <c r="J28" s="18">
        <f>IFERROR(__xludf.DUMMYFUNCTION("""COMPUTED_VALUE"""),10.0)</f>
        <v>10</v>
      </c>
    </row>
    <row r="29">
      <c r="A29" s="1">
        <v>0.0</v>
      </c>
      <c r="B29" s="1">
        <v>4.0</v>
      </c>
      <c r="C29" s="1">
        <v>3.0</v>
      </c>
      <c r="D29" s="18">
        <f t="shared" si="1"/>
        <v>3.5</v>
      </c>
      <c r="E29" s="18" t="str">
        <f t="shared" si="2"/>
        <v>043</v>
      </c>
      <c r="F29" s="1" t="s">
        <v>135</v>
      </c>
      <c r="G29" s="1" t="s">
        <v>132</v>
      </c>
      <c r="H29" s="18">
        <f t="shared" si="3"/>
        <v>7</v>
      </c>
      <c r="J29" s="18">
        <f>IFERROR(__xludf.DUMMYFUNCTION("""COMPUTED_VALUE"""),11.0)</f>
        <v>11</v>
      </c>
    </row>
    <row r="30">
      <c r="A30" s="1">
        <v>0.0</v>
      </c>
      <c r="B30" s="1">
        <v>4.0</v>
      </c>
      <c r="C30" s="1">
        <v>4.0</v>
      </c>
      <c r="D30" s="18">
        <f t="shared" si="1"/>
        <v>4</v>
      </c>
      <c r="E30" s="18" t="str">
        <f t="shared" si="2"/>
        <v>044</v>
      </c>
      <c r="F30" s="1" t="s">
        <v>135</v>
      </c>
      <c r="G30" s="1" t="s">
        <v>141</v>
      </c>
      <c r="H30" s="18">
        <f t="shared" si="3"/>
        <v>8</v>
      </c>
      <c r="J30" s="18">
        <f>IFERROR(__xludf.DUMMYFUNCTION("""COMPUTED_VALUE"""),12.0)</f>
        <v>12</v>
      </c>
    </row>
    <row r="31">
      <c r="A31" s="1">
        <v>0.0</v>
      </c>
      <c r="B31" s="1">
        <v>4.0</v>
      </c>
      <c r="C31" s="1">
        <v>5.0</v>
      </c>
      <c r="D31" s="18">
        <f t="shared" si="1"/>
        <v>4.5</v>
      </c>
      <c r="E31" s="18" t="str">
        <f t="shared" si="2"/>
        <v>045</v>
      </c>
      <c r="F31" s="1" t="s">
        <v>135</v>
      </c>
      <c r="G31" s="1" t="s">
        <v>141</v>
      </c>
      <c r="H31" s="18">
        <f t="shared" si="3"/>
        <v>9</v>
      </c>
      <c r="J31" s="18">
        <f>IFERROR(__xludf.DUMMYFUNCTION("""COMPUTED_VALUE"""),13.0)</f>
        <v>13</v>
      </c>
    </row>
    <row r="32">
      <c r="A32" s="1">
        <v>0.0</v>
      </c>
      <c r="B32" s="1">
        <v>5.0</v>
      </c>
      <c r="C32" s="1">
        <v>0.0</v>
      </c>
      <c r="D32" s="18">
        <f t="shared" si="1"/>
        <v>2.5</v>
      </c>
      <c r="E32" s="18" t="str">
        <f t="shared" si="2"/>
        <v>050</v>
      </c>
      <c r="F32" s="1" t="s">
        <v>135</v>
      </c>
      <c r="G32" s="1" t="s">
        <v>132</v>
      </c>
      <c r="H32" s="18">
        <f t="shared" si="3"/>
        <v>5</v>
      </c>
      <c r="J32" s="18">
        <f>IFERROR(__xludf.DUMMYFUNCTION("""COMPUTED_VALUE"""),14.0)</f>
        <v>14</v>
      </c>
    </row>
    <row r="33">
      <c r="A33" s="1">
        <v>0.0</v>
      </c>
      <c r="B33" s="1">
        <v>5.0</v>
      </c>
      <c r="C33" s="1">
        <v>1.0</v>
      </c>
      <c r="D33" s="18">
        <f t="shared" si="1"/>
        <v>3</v>
      </c>
      <c r="E33" s="18" t="str">
        <f t="shared" si="2"/>
        <v>051</v>
      </c>
      <c r="F33" s="1" t="s">
        <v>135</v>
      </c>
      <c r="G33" s="1" t="s">
        <v>132</v>
      </c>
      <c r="H33" s="18">
        <f t="shared" si="3"/>
        <v>6</v>
      </c>
      <c r="J33" s="18">
        <f>IFERROR(__xludf.DUMMYFUNCTION("""COMPUTED_VALUE"""),15.0)</f>
        <v>15</v>
      </c>
    </row>
    <row r="34">
      <c r="A34" s="1">
        <v>0.0</v>
      </c>
      <c r="B34" s="1">
        <v>5.0</v>
      </c>
      <c r="C34" s="1">
        <v>2.0</v>
      </c>
      <c r="D34" s="18">
        <f t="shared" si="1"/>
        <v>3.5</v>
      </c>
      <c r="E34" s="18" t="str">
        <f t="shared" si="2"/>
        <v>052</v>
      </c>
      <c r="F34" s="1" t="s">
        <v>135</v>
      </c>
      <c r="G34" s="1" t="s">
        <v>132</v>
      </c>
      <c r="H34" s="18">
        <f t="shared" si="3"/>
        <v>7</v>
      </c>
      <c r="J34" s="18"/>
    </row>
    <row r="35">
      <c r="A35" s="1">
        <v>0.0</v>
      </c>
      <c r="B35" s="1">
        <v>5.0</v>
      </c>
      <c r="C35" s="1">
        <v>3.0</v>
      </c>
      <c r="D35" s="18">
        <f t="shared" si="1"/>
        <v>4</v>
      </c>
      <c r="E35" s="18" t="str">
        <f t="shared" si="2"/>
        <v>053</v>
      </c>
      <c r="F35" s="1" t="s">
        <v>135</v>
      </c>
      <c r="G35" s="1" t="s">
        <v>141</v>
      </c>
      <c r="H35" s="18">
        <f t="shared" si="3"/>
        <v>8</v>
      </c>
    </row>
    <row r="36">
      <c r="A36" s="1">
        <v>0.0</v>
      </c>
      <c r="B36" s="1">
        <v>5.0</v>
      </c>
      <c r="C36" s="1">
        <v>4.0</v>
      </c>
      <c r="D36" s="18">
        <f t="shared" si="1"/>
        <v>4.5</v>
      </c>
      <c r="E36" s="18" t="str">
        <f t="shared" si="2"/>
        <v>054</v>
      </c>
      <c r="F36" s="1" t="s">
        <v>135</v>
      </c>
      <c r="G36" s="1" t="s">
        <v>141</v>
      </c>
      <c r="H36" s="18">
        <f t="shared" si="3"/>
        <v>9</v>
      </c>
    </row>
    <row r="37">
      <c r="A37" s="1">
        <v>0.0</v>
      </c>
      <c r="B37" s="1">
        <v>5.0</v>
      </c>
      <c r="C37" s="1">
        <v>5.0</v>
      </c>
      <c r="D37" s="18">
        <f t="shared" si="1"/>
        <v>5</v>
      </c>
      <c r="E37" s="18" t="str">
        <f t="shared" si="2"/>
        <v>055</v>
      </c>
      <c r="F37" s="1" t="s">
        <v>135</v>
      </c>
      <c r="G37" s="1" t="s">
        <v>141</v>
      </c>
      <c r="H37" s="18">
        <f t="shared" si="3"/>
        <v>10</v>
      </c>
    </row>
    <row r="38">
      <c r="A38" s="1">
        <v>1.0</v>
      </c>
      <c r="B38" s="1">
        <v>0.0</v>
      </c>
      <c r="C38" s="1">
        <v>0.0</v>
      </c>
      <c r="D38" s="18">
        <f t="shared" si="1"/>
        <v>0</v>
      </c>
      <c r="E38" s="18" t="str">
        <f t="shared" si="2"/>
        <v>100</v>
      </c>
      <c r="F38" s="1" t="s">
        <v>119</v>
      </c>
      <c r="G38" s="1" t="s">
        <v>120</v>
      </c>
      <c r="H38" s="18">
        <f t="shared" si="3"/>
        <v>1</v>
      </c>
    </row>
    <row r="39">
      <c r="A39" s="1">
        <v>1.0</v>
      </c>
      <c r="B39" s="1">
        <v>0.0</v>
      </c>
      <c r="C39" s="1">
        <v>1.0</v>
      </c>
      <c r="D39" s="18">
        <f t="shared" si="1"/>
        <v>0.5</v>
      </c>
      <c r="E39" s="18" t="str">
        <f t="shared" si="2"/>
        <v>101</v>
      </c>
      <c r="F39" s="1" t="s">
        <v>119</v>
      </c>
      <c r="G39" s="1" t="s">
        <v>120</v>
      </c>
      <c r="H39" s="18">
        <f t="shared" si="3"/>
        <v>2</v>
      </c>
    </row>
    <row r="40">
      <c r="A40" s="1">
        <v>1.0</v>
      </c>
      <c r="B40" s="1">
        <v>0.0</v>
      </c>
      <c r="C40" s="1">
        <v>2.0</v>
      </c>
      <c r="D40" s="18">
        <f t="shared" si="1"/>
        <v>1</v>
      </c>
      <c r="E40" s="18" t="str">
        <f t="shared" si="2"/>
        <v>102</v>
      </c>
      <c r="F40" s="1" t="s">
        <v>119</v>
      </c>
      <c r="G40" s="1" t="s">
        <v>139</v>
      </c>
      <c r="H40" s="18">
        <f t="shared" si="3"/>
        <v>3</v>
      </c>
    </row>
    <row r="41">
      <c r="A41" s="1">
        <v>1.0</v>
      </c>
      <c r="B41" s="1">
        <v>0.0</v>
      </c>
      <c r="C41" s="1">
        <v>3.0</v>
      </c>
      <c r="D41" s="18">
        <f t="shared" si="1"/>
        <v>1.5</v>
      </c>
      <c r="E41" s="18" t="str">
        <f t="shared" si="2"/>
        <v>103</v>
      </c>
      <c r="F41" s="1" t="s">
        <v>119</v>
      </c>
      <c r="G41" s="1" t="s">
        <v>139</v>
      </c>
      <c r="H41" s="18">
        <f t="shared" si="3"/>
        <v>4</v>
      </c>
    </row>
    <row r="42">
      <c r="A42" s="1">
        <v>1.0</v>
      </c>
      <c r="B42" s="1">
        <v>0.0</v>
      </c>
      <c r="C42" s="1">
        <v>4.0</v>
      </c>
      <c r="D42" s="18">
        <f t="shared" si="1"/>
        <v>2</v>
      </c>
      <c r="E42" s="18" t="str">
        <f t="shared" si="2"/>
        <v>104</v>
      </c>
      <c r="F42" s="1" t="s">
        <v>119</v>
      </c>
      <c r="G42" s="1" t="s">
        <v>139</v>
      </c>
      <c r="H42" s="18">
        <f t="shared" si="3"/>
        <v>5</v>
      </c>
    </row>
    <row r="43">
      <c r="A43" s="1">
        <v>1.0</v>
      </c>
      <c r="B43" s="1">
        <v>0.0</v>
      </c>
      <c r="C43" s="1">
        <v>5.0</v>
      </c>
      <c r="D43" s="18">
        <f t="shared" si="1"/>
        <v>2.5</v>
      </c>
      <c r="E43" s="18" t="str">
        <f t="shared" si="2"/>
        <v>105</v>
      </c>
      <c r="F43" s="1" t="s">
        <v>119</v>
      </c>
      <c r="G43" s="1" t="s">
        <v>132</v>
      </c>
      <c r="H43" s="18">
        <f t="shared" si="3"/>
        <v>6</v>
      </c>
    </row>
    <row r="44">
      <c r="A44" s="1">
        <v>1.0</v>
      </c>
      <c r="B44" s="1">
        <v>1.0</v>
      </c>
      <c r="C44" s="1">
        <v>0.0</v>
      </c>
      <c r="D44" s="18">
        <f t="shared" si="1"/>
        <v>0.5</v>
      </c>
      <c r="E44" s="18" t="str">
        <f t="shared" si="2"/>
        <v>110</v>
      </c>
      <c r="F44" s="1" t="s">
        <v>139</v>
      </c>
      <c r="G44" s="1" t="s">
        <v>120</v>
      </c>
      <c r="H44" s="18">
        <f t="shared" si="3"/>
        <v>2</v>
      </c>
    </row>
    <row r="45">
      <c r="A45" s="1">
        <v>1.0</v>
      </c>
      <c r="B45" s="1">
        <v>1.0</v>
      </c>
      <c r="C45" s="1">
        <v>1.0</v>
      </c>
      <c r="D45" s="18">
        <f t="shared" si="1"/>
        <v>1</v>
      </c>
      <c r="E45" s="18" t="str">
        <f t="shared" si="2"/>
        <v>111</v>
      </c>
      <c r="F45" s="1" t="s">
        <v>139</v>
      </c>
      <c r="G45" s="1" t="s">
        <v>139</v>
      </c>
      <c r="H45" s="18">
        <f t="shared" si="3"/>
        <v>3</v>
      </c>
    </row>
    <row r="46">
      <c r="A46" s="1">
        <v>1.0</v>
      </c>
      <c r="B46" s="1">
        <v>1.0</v>
      </c>
      <c r="C46" s="1">
        <v>2.0</v>
      </c>
      <c r="D46" s="18">
        <f t="shared" si="1"/>
        <v>1.5</v>
      </c>
      <c r="E46" s="18" t="str">
        <f t="shared" si="2"/>
        <v>112</v>
      </c>
      <c r="F46" s="1" t="s">
        <v>139</v>
      </c>
      <c r="G46" s="1" t="s">
        <v>139</v>
      </c>
      <c r="H46" s="18">
        <f t="shared" si="3"/>
        <v>4</v>
      </c>
    </row>
    <row r="47">
      <c r="A47" s="1">
        <v>1.0</v>
      </c>
      <c r="B47" s="1">
        <v>1.0</v>
      </c>
      <c r="C47" s="1">
        <v>3.0</v>
      </c>
      <c r="D47" s="18">
        <f t="shared" si="1"/>
        <v>2</v>
      </c>
      <c r="E47" s="18" t="str">
        <f t="shared" si="2"/>
        <v>113</v>
      </c>
      <c r="F47" s="1" t="s">
        <v>139</v>
      </c>
      <c r="G47" s="1" t="s">
        <v>139</v>
      </c>
      <c r="H47" s="18">
        <f t="shared" si="3"/>
        <v>5</v>
      </c>
    </row>
    <row r="48">
      <c r="A48" s="1">
        <v>1.0</v>
      </c>
      <c r="B48" s="1">
        <v>1.0</v>
      </c>
      <c r="C48" s="1">
        <v>4.0</v>
      </c>
      <c r="D48" s="18">
        <f t="shared" si="1"/>
        <v>2.5</v>
      </c>
      <c r="E48" s="18" t="str">
        <f t="shared" si="2"/>
        <v>114</v>
      </c>
      <c r="F48" s="1" t="s">
        <v>139</v>
      </c>
      <c r="G48" s="1" t="s">
        <v>132</v>
      </c>
      <c r="H48" s="18">
        <f t="shared" si="3"/>
        <v>6</v>
      </c>
    </row>
    <row r="49">
      <c r="A49" s="1">
        <v>1.0</v>
      </c>
      <c r="B49" s="1">
        <v>1.0</v>
      </c>
      <c r="C49" s="1">
        <v>5.0</v>
      </c>
      <c r="D49" s="18">
        <f t="shared" si="1"/>
        <v>3</v>
      </c>
      <c r="E49" s="18" t="str">
        <f t="shared" si="2"/>
        <v>115</v>
      </c>
      <c r="F49" s="1" t="s">
        <v>139</v>
      </c>
      <c r="G49" s="1" t="s">
        <v>132</v>
      </c>
      <c r="H49" s="18">
        <f t="shared" si="3"/>
        <v>7</v>
      </c>
    </row>
    <row r="50">
      <c r="A50" s="1">
        <v>1.0</v>
      </c>
      <c r="B50" s="1">
        <v>2.0</v>
      </c>
      <c r="C50" s="1">
        <v>0.0</v>
      </c>
      <c r="D50" s="18">
        <f t="shared" si="1"/>
        <v>1</v>
      </c>
      <c r="E50" s="18" t="str">
        <f t="shared" si="2"/>
        <v>120</v>
      </c>
      <c r="F50" s="1" t="s">
        <v>139</v>
      </c>
      <c r="G50" s="1" t="s">
        <v>139</v>
      </c>
      <c r="H50" s="18">
        <f t="shared" si="3"/>
        <v>3</v>
      </c>
    </row>
    <row r="51">
      <c r="A51" s="1">
        <v>1.0</v>
      </c>
      <c r="B51" s="1">
        <v>2.0</v>
      </c>
      <c r="C51" s="1">
        <v>1.0</v>
      </c>
      <c r="D51" s="18">
        <f t="shared" si="1"/>
        <v>1.5</v>
      </c>
      <c r="E51" s="18" t="str">
        <f t="shared" si="2"/>
        <v>121</v>
      </c>
      <c r="F51" s="1" t="s">
        <v>139</v>
      </c>
      <c r="G51" s="1" t="s">
        <v>139</v>
      </c>
      <c r="H51" s="18">
        <f t="shared" si="3"/>
        <v>4</v>
      </c>
    </row>
    <row r="52">
      <c r="A52" s="1">
        <v>1.0</v>
      </c>
      <c r="B52" s="1">
        <v>2.0</v>
      </c>
      <c r="C52" s="1">
        <v>2.0</v>
      </c>
      <c r="D52" s="18">
        <f t="shared" si="1"/>
        <v>2</v>
      </c>
      <c r="E52" s="18" t="str">
        <f t="shared" si="2"/>
        <v>122</v>
      </c>
      <c r="F52" s="1" t="s">
        <v>139</v>
      </c>
      <c r="G52" s="1" t="s">
        <v>139</v>
      </c>
      <c r="H52" s="18">
        <f t="shared" si="3"/>
        <v>5</v>
      </c>
    </row>
    <row r="53">
      <c r="A53" s="1">
        <v>1.0</v>
      </c>
      <c r="B53" s="1">
        <v>2.0</v>
      </c>
      <c r="C53" s="1">
        <v>3.0</v>
      </c>
      <c r="D53" s="18">
        <f t="shared" si="1"/>
        <v>2.5</v>
      </c>
      <c r="E53" s="18" t="str">
        <f t="shared" si="2"/>
        <v>123</v>
      </c>
      <c r="F53" s="1" t="s">
        <v>139</v>
      </c>
      <c r="G53" s="1" t="s">
        <v>132</v>
      </c>
      <c r="H53" s="18">
        <f t="shared" si="3"/>
        <v>6</v>
      </c>
    </row>
    <row r="54">
      <c r="A54" s="1">
        <v>1.0</v>
      </c>
      <c r="B54" s="1">
        <v>2.0</v>
      </c>
      <c r="C54" s="1">
        <v>4.0</v>
      </c>
      <c r="D54" s="18">
        <f t="shared" si="1"/>
        <v>3</v>
      </c>
      <c r="E54" s="18" t="str">
        <f t="shared" si="2"/>
        <v>124</v>
      </c>
      <c r="F54" s="1" t="s">
        <v>139</v>
      </c>
      <c r="G54" s="1" t="s">
        <v>132</v>
      </c>
      <c r="H54" s="18">
        <f t="shared" si="3"/>
        <v>7</v>
      </c>
    </row>
    <row r="55">
      <c r="A55" s="1">
        <v>1.0</v>
      </c>
      <c r="B55" s="1">
        <v>2.0</v>
      </c>
      <c r="C55" s="1">
        <v>5.0</v>
      </c>
      <c r="D55" s="18">
        <f t="shared" si="1"/>
        <v>3.5</v>
      </c>
      <c r="E55" s="18" t="str">
        <f t="shared" si="2"/>
        <v>125</v>
      </c>
      <c r="F55" s="1" t="s">
        <v>139</v>
      </c>
      <c r="G55" s="1" t="s">
        <v>132</v>
      </c>
      <c r="H55" s="18">
        <f t="shared" si="3"/>
        <v>8</v>
      </c>
    </row>
    <row r="56">
      <c r="A56" s="1">
        <v>1.0</v>
      </c>
      <c r="B56" s="1">
        <v>3.0</v>
      </c>
      <c r="C56" s="1">
        <v>0.0</v>
      </c>
      <c r="D56" s="18">
        <f t="shared" si="1"/>
        <v>1.5</v>
      </c>
      <c r="E56" s="18" t="str">
        <f t="shared" si="2"/>
        <v>130</v>
      </c>
      <c r="F56" s="1" t="s">
        <v>132</v>
      </c>
      <c r="G56" s="1" t="s">
        <v>139</v>
      </c>
      <c r="H56" s="18">
        <f t="shared" si="3"/>
        <v>4</v>
      </c>
    </row>
    <row r="57">
      <c r="A57" s="1">
        <v>1.0</v>
      </c>
      <c r="B57" s="1">
        <v>3.0</v>
      </c>
      <c r="C57" s="1">
        <v>1.0</v>
      </c>
      <c r="D57" s="18">
        <f t="shared" si="1"/>
        <v>2</v>
      </c>
      <c r="E57" s="18" t="str">
        <f t="shared" si="2"/>
        <v>131</v>
      </c>
      <c r="F57" s="1" t="s">
        <v>132</v>
      </c>
      <c r="G57" s="1" t="s">
        <v>139</v>
      </c>
      <c r="H57" s="18">
        <f t="shared" si="3"/>
        <v>5</v>
      </c>
    </row>
    <row r="58">
      <c r="A58" s="1">
        <v>1.0</v>
      </c>
      <c r="B58" s="1">
        <v>3.0</v>
      </c>
      <c r="C58" s="1">
        <v>2.0</v>
      </c>
      <c r="D58" s="18">
        <f t="shared" si="1"/>
        <v>2.5</v>
      </c>
      <c r="E58" s="18" t="str">
        <f t="shared" si="2"/>
        <v>132</v>
      </c>
      <c r="F58" s="1" t="s">
        <v>132</v>
      </c>
      <c r="G58" s="1" t="s">
        <v>132</v>
      </c>
      <c r="H58" s="18">
        <f t="shared" si="3"/>
        <v>6</v>
      </c>
    </row>
    <row r="59">
      <c r="A59" s="1">
        <v>1.0</v>
      </c>
      <c r="B59" s="1">
        <v>3.0</v>
      </c>
      <c r="C59" s="1">
        <v>3.0</v>
      </c>
      <c r="D59" s="18">
        <f t="shared" si="1"/>
        <v>3</v>
      </c>
      <c r="E59" s="18" t="str">
        <f t="shared" si="2"/>
        <v>133</v>
      </c>
      <c r="F59" s="1" t="s">
        <v>132</v>
      </c>
      <c r="G59" s="1" t="s">
        <v>132</v>
      </c>
      <c r="H59" s="18">
        <f t="shared" si="3"/>
        <v>7</v>
      </c>
    </row>
    <row r="60">
      <c r="A60" s="1">
        <v>1.0</v>
      </c>
      <c r="B60" s="1">
        <v>3.0</v>
      </c>
      <c r="C60" s="1">
        <v>4.0</v>
      </c>
      <c r="D60" s="18">
        <f t="shared" si="1"/>
        <v>3.5</v>
      </c>
      <c r="E60" s="18" t="str">
        <f t="shared" si="2"/>
        <v>134</v>
      </c>
      <c r="F60" s="1" t="s">
        <v>132</v>
      </c>
      <c r="G60" s="1" t="s">
        <v>132</v>
      </c>
      <c r="H60" s="18">
        <f t="shared" si="3"/>
        <v>8</v>
      </c>
    </row>
    <row r="61">
      <c r="A61" s="1">
        <v>1.0</v>
      </c>
      <c r="B61" s="1">
        <v>3.0</v>
      </c>
      <c r="C61" s="1">
        <v>5.0</v>
      </c>
      <c r="D61" s="18">
        <f t="shared" si="1"/>
        <v>4</v>
      </c>
      <c r="E61" s="18" t="str">
        <f t="shared" si="2"/>
        <v>135</v>
      </c>
      <c r="F61" s="1" t="s">
        <v>132</v>
      </c>
      <c r="G61" s="1" t="s">
        <v>141</v>
      </c>
      <c r="H61" s="18">
        <f t="shared" si="3"/>
        <v>9</v>
      </c>
    </row>
    <row r="62">
      <c r="A62" s="1">
        <v>1.0</v>
      </c>
      <c r="B62" s="1">
        <v>4.0</v>
      </c>
      <c r="C62" s="1">
        <v>0.0</v>
      </c>
      <c r="D62" s="18">
        <f t="shared" si="1"/>
        <v>2</v>
      </c>
      <c r="E62" s="18" t="str">
        <f t="shared" si="2"/>
        <v>140</v>
      </c>
      <c r="F62" s="1" t="s">
        <v>132</v>
      </c>
      <c r="G62" s="1" t="s">
        <v>139</v>
      </c>
      <c r="H62" s="18">
        <f t="shared" si="3"/>
        <v>5</v>
      </c>
    </row>
    <row r="63">
      <c r="A63" s="1">
        <v>1.0</v>
      </c>
      <c r="B63" s="1">
        <v>4.0</v>
      </c>
      <c r="C63" s="1">
        <v>1.0</v>
      </c>
      <c r="D63" s="18">
        <f t="shared" si="1"/>
        <v>2.5</v>
      </c>
      <c r="E63" s="18" t="str">
        <f t="shared" si="2"/>
        <v>141</v>
      </c>
      <c r="F63" s="1" t="s">
        <v>132</v>
      </c>
      <c r="G63" s="1" t="s">
        <v>132</v>
      </c>
      <c r="H63" s="18">
        <f t="shared" si="3"/>
        <v>6</v>
      </c>
    </row>
    <row r="64">
      <c r="A64" s="1">
        <v>1.0</v>
      </c>
      <c r="B64" s="1">
        <v>4.0</v>
      </c>
      <c r="C64" s="1">
        <v>2.0</v>
      </c>
      <c r="D64" s="18">
        <f t="shared" si="1"/>
        <v>3</v>
      </c>
      <c r="E64" s="18" t="str">
        <f t="shared" si="2"/>
        <v>142</v>
      </c>
      <c r="F64" s="1" t="s">
        <v>132</v>
      </c>
      <c r="G64" s="1" t="s">
        <v>132</v>
      </c>
      <c r="H64" s="18">
        <f t="shared" si="3"/>
        <v>7</v>
      </c>
    </row>
    <row r="65">
      <c r="A65" s="1">
        <v>1.0</v>
      </c>
      <c r="B65" s="1">
        <v>4.0</v>
      </c>
      <c r="C65" s="1">
        <v>3.0</v>
      </c>
      <c r="D65" s="18">
        <f t="shared" si="1"/>
        <v>3.5</v>
      </c>
      <c r="E65" s="18" t="str">
        <f t="shared" si="2"/>
        <v>143</v>
      </c>
      <c r="F65" s="1" t="s">
        <v>132</v>
      </c>
      <c r="G65" s="1" t="s">
        <v>132</v>
      </c>
      <c r="H65" s="18">
        <f t="shared" si="3"/>
        <v>8</v>
      </c>
    </row>
    <row r="66">
      <c r="A66" s="1">
        <v>1.0</v>
      </c>
      <c r="B66" s="1">
        <v>4.0</v>
      </c>
      <c r="C66" s="1">
        <v>4.0</v>
      </c>
      <c r="D66" s="18">
        <f t="shared" si="1"/>
        <v>4</v>
      </c>
      <c r="E66" s="18" t="str">
        <f t="shared" si="2"/>
        <v>144</v>
      </c>
      <c r="F66" s="1" t="s">
        <v>132</v>
      </c>
      <c r="G66" s="1" t="s">
        <v>141</v>
      </c>
      <c r="H66" s="18">
        <f t="shared" si="3"/>
        <v>9</v>
      </c>
    </row>
    <row r="67">
      <c r="A67" s="1">
        <v>1.0</v>
      </c>
      <c r="B67" s="1">
        <v>4.0</v>
      </c>
      <c r="C67" s="1">
        <v>5.0</v>
      </c>
      <c r="D67" s="18">
        <f t="shared" si="1"/>
        <v>4.5</v>
      </c>
      <c r="E67" s="18" t="str">
        <f t="shared" si="2"/>
        <v>145</v>
      </c>
      <c r="F67" s="1" t="s">
        <v>132</v>
      </c>
      <c r="G67" s="1" t="s">
        <v>141</v>
      </c>
      <c r="H67" s="18">
        <f t="shared" si="3"/>
        <v>10</v>
      </c>
    </row>
    <row r="68">
      <c r="A68" s="1">
        <v>1.0</v>
      </c>
      <c r="B68" s="1">
        <v>5.0</v>
      </c>
      <c r="C68" s="1">
        <v>0.0</v>
      </c>
      <c r="D68" s="18">
        <f t="shared" si="1"/>
        <v>2.5</v>
      </c>
      <c r="E68" s="18" t="str">
        <f t="shared" si="2"/>
        <v>150</v>
      </c>
      <c r="F68" s="1" t="s">
        <v>142</v>
      </c>
      <c r="G68" s="1" t="s">
        <v>132</v>
      </c>
      <c r="H68" s="18">
        <f t="shared" si="3"/>
        <v>6</v>
      </c>
    </row>
    <row r="69">
      <c r="A69" s="1">
        <v>1.0</v>
      </c>
      <c r="B69" s="1">
        <v>5.0</v>
      </c>
      <c r="C69" s="1">
        <v>1.0</v>
      </c>
      <c r="D69" s="18">
        <f t="shared" si="1"/>
        <v>3</v>
      </c>
      <c r="E69" s="18" t="str">
        <f t="shared" si="2"/>
        <v>151</v>
      </c>
      <c r="F69" s="1" t="s">
        <v>142</v>
      </c>
      <c r="G69" s="1" t="s">
        <v>132</v>
      </c>
      <c r="H69" s="18">
        <f t="shared" si="3"/>
        <v>7</v>
      </c>
    </row>
    <row r="70">
      <c r="A70" s="1">
        <v>1.0</v>
      </c>
      <c r="B70" s="1">
        <v>5.0</v>
      </c>
      <c r="C70" s="1">
        <v>2.0</v>
      </c>
      <c r="D70" s="18">
        <f t="shared" si="1"/>
        <v>3.5</v>
      </c>
      <c r="E70" s="18" t="str">
        <f t="shared" si="2"/>
        <v>152</v>
      </c>
      <c r="F70" s="1" t="s">
        <v>142</v>
      </c>
      <c r="G70" s="1" t="s">
        <v>132</v>
      </c>
      <c r="H70" s="18">
        <f t="shared" si="3"/>
        <v>8</v>
      </c>
    </row>
    <row r="71">
      <c r="A71" s="1">
        <v>1.0</v>
      </c>
      <c r="B71" s="1">
        <v>5.0</v>
      </c>
      <c r="C71" s="1">
        <v>3.0</v>
      </c>
      <c r="D71" s="18">
        <f t="shared" si="1"/>
        <v>4</v>
      </c>
      <c r="E71" s="18" t="str">
        <f t="shared" si="2"/>
        <v>153</v>
      </c>
      <c r="F71" s="1" t="s">
        <v>142</v>
      </c>
      <c r="G71" s="1" t="s">
        <v>141</v>
      </c>
      <c r="H71" s="18">
        <f t="shared" si="3"/>
        <v>9</v>
      </c>
    </row>
    <row r="72">
      <c r="A72" s="1">
        <v>1.0</v>
      </c>
      <c r="B72" s="1">
        <v>5.0</v>
      </c>
      <c r="C72" s="1">
        <v>4.0</v>
      </c>
      <c r="D72" s="18">
        <f t="shared" si="1"/>
        <v>4.5</v>
      </c>
      <c r="E72" s="18" t="str">
        <f t="shared" si="2"/>
        <v>154</v>
      </c>
      <c r="F72" s="1" t="s">
        <v>142</v>
      </c>
      <c r="G72" s="1" t="s">
        <v>141</v>
      </c>
      <c r="H72" s="18">
        <f t="shared" si="3"/>
        <v>10</v>
      </c>
    </row>
    <row r="73">
      <c r="A73" s="1">
        <v>1.0</v>
      </c>
      <c r="B73" s="1">
        <v>5.0</v>
      </c>
      <c r="C73" s="1">
        <v>5.0</v>
      </c>
      <c r="D73" s="18">
        <f t="shared" si="1"/>
        <v>5</v>
      </c>
      <c r="E73" s="18" t="str">
        <f t="shared" si="2"/>
        <v>155</v>
      </c>
      <c r="F73" s="1" t="s">
        <v>142</v>
      </c>
      <c r="G73" s="1" t="s">
        <v>141</v>
      </c>
      <c r="H73" s="18">
        <f t="shared" si="3"/>
        <v>11</v>
      </c>
    </row>
    <row r="74">
      <c r="A74" s="1">
        <v>2.0</v>
      </c>
      <c r="B74" s="1">
        <v>0.0</v>
      </c>
      <c r="C74" s="1">
        <v>0.0</v>
      </c>
      <c r="D74" s="18">
        <f t="shared" si="1"/>
        <v>0</v>
      </c>
      <c r="E74" s="18" t="str">
        <f t="shared" si="2"/>
        <v>200</v>
      </c>
      <c r="F74" s="1" t="s">
        <v>119</v>
      </c>
      <c r="G74" s="1" t="s">
        <v>120</v>
      </c>
      <c r="H74" s="18">
        <f t="shared" si="3"/>
        <v>2</v>
      </c>
    </row>
    <row r="75">
      <c r="A75" s="1">
        <v>2.0</v>
      </c>
      <c r="B75" s="1">
        <v>0.0</v>
      </c>
      <c r="C75" s="1">
        <v>1.0</v>
      </c>
      <c r="D75" s="18">
        <f t="shared" si="1"/>
        <v>0.5</v>
      </c>
      <c r="E75" s="18" t="str">
        <f t="shared" si="2"/>
        <v>201</v>
      </c>
      <c r="F75" s="1" t="s">
        <v>119</v>
      </c>
      <c r="G75" s="1" t="s">
        <v>120</v>
      </c>
      <c r="H75" s="18">
        <f t="shared" si="3"/>
        <v>3</v>
      </c>
    </row>
    <row r="76">
      <c r="A76" s="1">
        <v>2.0</v>
      </c>
      <c r="B76" s="1">
        <v>0.0</v>
      </c>
      <c r="C76" s="1">
        <v>2.0</v>
      </c>
      <c r="D76" s="18">
        <f t="shared" si="1"/>
        <v>1</v>
      </c>
      <c r="E76" s="18" t="str">
        <f t="shared" si="2"/>
        <v>202</v>
      </c>
      <c r="F76" s="1" t="s">
        <v>119</v>
      </c>
      <c r="G76" s="1" t="s">
        <v>139</v>
      </c>
      <c r="H76" s="18">
        <f t="shared" si="3"/>
        <v>4</v>
      </c>
    </row>
    <row r="77">
      <c r="A77" s="1">
        <v>2.0</v>
      </c>
      <c r="B77" s="1">
        <v>0.0</v>
      </c>
      <c r="C77" s="1">
        <v>3.0</v>
      </c>
      <c r="D77" s="18">
        <f t="shared" si="1"/>
        <v>1.5</v>
      </c>
      <c r="E77" s="18" t="str">
        <f t="shared" si="2"/>
        <v>203</v>
      </c>
      <c r="F77" s="1" t="s">
        <v>119</v>
      </c>
      <c r="G77" s="1" t="s">
        <v>139</v>
      </c>
      <c r="H77" s="18">
        <f t="shared" si="3"/>
        <v>5</v>
      </c>
    </row>
    <row r="78">
      <c r="A78" s="1">
        <v>2.0</v>
      </c>
      <c r="B78" s="1">
        <v>0.0</v>
      </c>
      <c r="C78" s="1">
        <v>4.0</v>
      </c>
      <c r="D78" s="18">
        <f t="shared" si="1"/>
        <v>2</v>
      </c>
      <c r="E78" s="18" t="str">
        <f t="shared" si="2"/>
        <v>204</v>
      </c>
      <c r="F78" s="1" t="s">
        <v>119</v>
      </c>
      <c r="G78" s="1" t="s">
        <v>139</v>
      </c>
      <c r="H78" s="18">
        <f t="shared" si="3"/>
        <v>6</v>
      </c>
    </row>
    <row r="79">
      <c r="A79" s="1">
        <v>2.0</v>
      </c>
      <c r="B79" s="1">
        <v>0.0</v>
      </c>
      <c r="C79" s="1">
        <v>5.0</v>
      </c>
      <c r="D79" s="18">
        <f t="shared" si="1"/>
        <v>2.5</v>
      </c>
      <c r="E79" s="18" t="str">
        <f t="shared" si="2"/>
        <v>205</v>
      </c>
      <c r="F79" s="1" t="s">
        <v>119</v>
      </c>
      <c r="G79" s="1" t="s">
        <v>132</v>
      </c>
      <c r="H79" s="18">
        <f t="shared" si="3"/>
        <v>7</v>
      </c>
    </row>
    <row r="80">
      <c r="A80" s="1">
        <v>2.0</v>
      </c>
      <c r="B80" s="1">
        <v>1.0</v>
      </c>
      <c r="C80" s="1">
        <v>0.0</v>
      </c>
      <c r="D80" s="18">
        <f t="shared" si="1"/>
        <v>0.5</v>
      </c>
      <c r="E80" s="18" t="str">
        <f t="shared" si="2"/>
        <v>210</v>
      </c>
      <c r="F80" s="1" t="s">
        <v>139</v>
      </c>
      <c r="G80" s="1" t="s">
        <v>120</v>
      </c>
      <c r="H80" s="18">
        <f t="shared" si="3"/>
        <v>3</v>
      </c>
    </row>
    <row r="81">
      <c r="A81" s="1">
        <v>2.0</v>
      </c>
      <c r="B81" s="1">
        <v>1.0</v>
      </c>
      <c r="C81" s="1">
        <v>1.0</v>
      </c>
      <c r="D81" s="18">
        <f t="shared" si="1"/>
        <v>1</v>
      </c>
      <c r="E81" s="18" t="str">
        <f t="shared" si="2"/>
        <v>211</v>
      </c>
      <c r="F81" s="1" t="s">
        <v>139</v>
      </c>
      <c r="G81" s="1" t="s">
        <v>139</v>
      </c>
      <c r="H81" s="18">
        <f t="shared" si="3"/>
        <v>4</v>
      </c>
    </row>
    <row r="82">
      <c r="A82" s="1">
        <v>2.0</v>
      </c>
      <c r="B82" s="1">
        <v>1.0</v>
      </c>
      <c r="C82" s="1">
        <v>2.0</v>
      </c>
      <c r="D82" s="18">
        <f t="shared" si="1"/>
        <v>1.5</v>
      </c>
      <c r="E82" s="18" t="str">
        <f t="shared" si="2"/>
        <v>212</v>
      </c>
      <c r="F82" s="1" t="s">
        <v>139</v>
      </c>
      <c r="G82" s="1" t="s">
        <v>139</v>
      </c>
      <c r="H82" s="18">
        <f t="shared" si="3"/>
        <v>5</v>
      </c>
    </row>
    <row r="83">
      <c r="A83" s="1">
        <v>2.0</v>
      </c>
      <c r="B83" s="1">
        <v>1.0</v>
      </c>
      <c r="C83" s="1">
        <v>3.0</v>
      </c>
      <c r="D83" s="18">
        <f t="shared" si="1"/>
        <v>2</v>
      </c>
      <c r="E83" s="18" t="str">
        <f t="shared" si="2"/>
        <v>213</v>
      </c>
      <c r="F83" s="1" t="s">
        <v>139</v>
      </c>
      <c r="G83" s="1" t="s">
        <v>139</v>
      </c>
      <c r="H83" s="18">
        <f t="shared" si="3"/>
        <v>6</v>
      </c>
    </row>
    <row r="84">
      <c r="A84" s="1">
        <v>2.0</v>
      </c>
      <c r="B84" s="1">
        <v>1.0</v>
      </c>
      <c r="C84" s="1">
        <v>4.0</v>
      </c>
      <c r="D84" s="18">
        <f t="shared" si="1"/>
        <v>2.5</v>
      </c>
      <c r="E84" s="18" t="str">
        <f t="shared" si="2"/>
        <v>214</v>
      </c>
      <c r="F84" s="1" t="s">
        <v>139</v>
      </c>
      <c r="G84" s="1" t="s">
        <v>132</v>
      </c>
      <c r="H84" s="18">
        <f t="shared" si="3"/>
        <v>7</v>
      </c>
    </row>
    <row r="85">
      <c r="A85" s="1">
        <v>2.0</v>
      </c>
      <c r="B85" s="1">
        <v>1.0</v>
      </c>
      <c r="C85" s="1">
        <v>5.0</v>
      </c>
      <c r="D85" s="18">
        <f t="shared" si="1"/>
        <v>3</v>
      </c>
      <c r="E85" s="18" t="str">
        <f t="shared" si="2"/>
        <v>215</v>
      </c>
      <c r="F85" s="1" t="s">
        <v>139</v>
      </c>
      <c r="G85" s="1" t="s">
        <v>132</v>
      </c>
      <c r="H85" s="18">
        <f t="shared" si="3"/>
        <v>8</v>
      </c>
    </row>
    <row r="86">
      <c r="A86" s="1">
        <v>2.0</v>
      </c>
      <c r="B86" s="1">
        <v>2.0</v>
      </c>
      <c r="C86" s="1">
        <v>0.0</v>
      </c>
      <c r="D86" s="18">
        <f t="shared" si="1"/>
        <v>1</v>
      </c>
      <c r="E86" s="18" t="str">
        <f t="shared" si="2"/>
        <v>220</v>
      </c>
      <c r="F86" s="1" t="s">
        <v>139</v>
      </c>
      <c r="G86" s="1" t="s">
        <v>139</v>
      </c>
      <c r="H86" s="18">
        <f t="shared" si="3"/>
        <v>4</v>
      </c>
    </row>
    <row r="87">
      <c r="A87" s="1">
        <v>2.0</v>
      </c>
      <c r="B87" s="1">
        <v>2.0</v>
      </c>
      <c r="C87" s="1">
        <v>1.0</v>
      </c>
      <c r="D87" s="18">
        <f t="shared" si="1"/>
        <v>1.5</v>
      </c>
      <c r="E87" s="18" t="str">
        <f t="shared" si="2"/>
        <v>221</v>
      </c>
      <c r="F87" s="1" t="s">
        <v>139</v>
      </c>
      <c r="G87" s="1" t="s">
        <v>139</v>
      </c>
      <c r="H87" s="18">
        <f t="shared" si="3"/>
        <v>5</v>
      </c>
    </row>
    <row r="88">
      <c r="A88" s="1">
        <v>2.0</v>
      </c>
      <c r="B88" s="1">
        <v>2.0</v>
      </c>
      <c r="C88" s="1">
        <v>2.0</v>
      </c>
      <c r="D88" s="18">
        <f t="shared" si="1"/>
        <v>2</v>
      </c>
      <c r="E88" s="18" t="str">
        <f t="shared" si="2"/>
        <v>222</v>
      </c>
      <c r="F88" s="1" t="s">
        <v>139</v>
      </c>
      <c r="G88" s="1" t="s">
        <v>139</v>
      </c>
      <c r="H88" s="18">
        <f t="shared" si="3"/>
        <v>6</v>
      </c>
    </row>
    <row r="89">
      <c r="A89" s="1">
        <v>2.0</v>
      </c>
      <c r="B89" s="1">
        <v>2.0</v>
      </c>
      <c r="C89" s="1">
        <v>3.0</v>
      </c>
      <c r="D89" s="18">
        <f t="shared" si="1"/>
        <v>2.5</v>
      </c>
      <c r="E89" s="18" t="str">
        <f t="shared" si="2"/>
        <v>223</v>
      </c>
      <c r="F89" s="1" t="s">
        <v>139</v>
      </c>
      <c r="G89" s="1" t="s">
        <v>132</v>
      </c>
      <c r="H89" s="18">
        <f t="shared" si="3"/>
        <v>7</v>
      </c>
    </row>
    <row r="90">
      <c r="A90" s="1">
        <v>2.0</v>
      </c>
      <c r="B90" s="1">
        <v>2.0</v>
      </c>
      <c r="C90" s="1">
        <v>4.0</v>
      </c>
      <c r="D90" s="18">
        <f t="shared" si="1"/>
        <v>3</v>
      </c>
      <c r="E90" s="18" t="str">
        <f t="shared" si="2"/>
        <v>224</v>
      </c>
      <c r="F90" s="1" t="s">
        <v>139</v>
      </c>
      <c r="G90" s="1" t="s">
        <v>132</v>
      </c>
      <c r="H90" s="18">
        <f t="shared" si="3"/>
        <v>8</v>
      </c>
    </row>
    <row r="91">
      <c r="A91" s="1">
        <v>2.0</v>
      </c>
      <c r="B91" s="1">
        <v>2.0</v>
      </c>
      <c r="C91" s="1">
        <v>5.0</v>
      </c>
      <c r="D91" s="18">
        <f t="shared" si="1"/>
        <v>3.5</v>
      </c>
      <c r="E91" s="18" t="str">
        <f t="shared" si="2"/>
        <v>225</v>
      </c>
      <c r="F91" s="1" t="s">
        <v>139</v>
      </c>
      <c r="G91" s="1" t="s">
        <v>132</v>
      </c>
      <c r="H91" s="18">
        <f t="shared" si="3"/>
        <v>9</v>
      </c>
    </row>
    <row r="92">
      <c r="A92" s="1">
        <v>2.0</v>
      </c>
      <c r="B92" s="1">
        <v>3.0</v>
      </c>
      <c r="C92" s="1">
        <v>0.0</v>
      </c>
      <c r="D92" s="18">
        <f t="shared" si="1"/>
        <v>1.5</v>
      </c>
      <c r="E92" s="18" t="str">
        <f t="shared" si="2"/>
        <v>230</v>
      </c>
      <c r="F92" s="1" t="s">
        <v>132</v>
      </c>
      <c r="G92" s="1" t="s">
        <v>139</v>
      </c>
      <c r="H92" s="18">
        <f t="shared" si="3"/>
        <v>5</v>
      </c>
    </row>
    <row r="93">
      <c r="A93" s="1">
        <v>2.0</v>
      </c>
      <c r="B93" s="1">
        <v>3.0</v>
      </c>
      <c r="C93" s="1">
        <v>1.0</v>
      </c>
      <c r="D93" s="18">
        <f t="shared" si="1"/>
        <v>2</v>
      </c>
      <c r="E93" s="18" t="str">
        <f t="shared" si="2"/>
        <v>231</v>
      </c>
      <c r="F93" s="1" t="s">
        <v>132</v>
      </c>
      <c r="G93" s="1" t="s">
        <v>139</v>
      </c>
      <c r="H93" s="18">
        <f t="shared" si="3"/>
        <v>6</v>
      </c>
    </row>
    <row r="94">
      <c r="A94" s="1">
        <v>2.0</v>
      </c>
      <c r="B94" s="1">
        <v>3.0</v>
      </c>
      <c r="C94" s="1">
        <v>2.0</v>
      </c>
      <c r="D94" s="18">
        <f t="shared" si="1"/>
        <v>2.5</v>
      </c>
      <c r="E94" s="18" t="str">
        <f t="shared" si="2"/>
        <v>232</v>
      </c>
      <c r="F94" s="1" t="s">
        <v>132</v>
      </c>
      <c r="G94" s="1" t="s">
        <v>132</v>
      </c>
      <c r="H94" s="18">
        <f t="shared" si="3"/>
        <v>7</v>
      </c>
    </row>
    <row r="95">
      <c r="A95" s="1">
        <v>2.0</v>
      </c>
      <c r="B95" s="1">
        <v>3.0</v>
      </c>
      <c r="C95" s="1">
        <v>3.0</v>
      </c>
      <c r="D95" s="18">
        <f t="shared" si="1"/>
        <v>3</v>
      </c>
      <c r="E95" s="18" t="str">
        <f t="shared" si="2"/>
        <v>233</v>
      </c>
      <c r="F95" s="1" t="s">
        <v>132</v>
      </c>
      <c r="G95" s="1" t="s">
        <v>132</v>
      </c>
      <c r="H95" s="18">
        <f t="shared" si="3"/>
        <v>8</v>
      </c>
    </row>
    <row r="96">
      <c r="A96" s="1">
        <v>2.0</v>
      </c>
      <c r="B96" s="1">
        <v>3.0</v>
      </c>
      <c r="C96" s="1">
        <v>4.0</v>
      </c>
      <c r="D96" s="18">
        <f t="shared" si="1"/>
        <v>3.5</v>
      </c>
      <c r="E96" s="18" t="str">
        <f t="shared" si="2"/>
        <v>234</v>
      </c>
      <c r="F96" s="1" t="s">
        <v>132</v>
      </c>
      <c r="G96" s="1" t="s">
        <v>132</v>
      </c>
      <c r="H96" s="18">
        <f t="shared" si="3"/>
        <v>9</v>
      </c>
    </row>
    <row r="97">
      <c r="A97" s="1">
        <v>2.0</v>
      </c>
      <c r="B97" s="1">
        <v>3.0</v>
      </c>
      <c r="C97" s="1">
        <v>5.0</v>
      </c>
      <c r="D97" s="18">
        <f t="shared" si="1"/>
        <v>4</v>
      </c>
      <c r="E97" s="18" t="str">
        <f t="shared" si="2"/>
        <v>235</v>
      </c>
      <c r="F97" s="1" t="s">
        <v>132</v>
      </c>
      <c r="G97" s="1" t="s">
        <v>132</v>
      </c>
      <c r="H97" s="18">
        <f t="shared" si="3"/>
        <v>10</v>
      </c>
    </row>
    <row r="98">
      <c r="A98" s="1">
        <v>2.0</v>
      </c>
      <c r="B98" s="1">
        <v>4.0</v>
      </c>
      <c r="C98" s="1">
        <v>0.0</v>
      </c>
      <c r="D98" s="18">
        <f t="shared" si="1"/>
        <v>2</v>
      </c>
      <c r="E98" s="18" t="str">
        <f t="shared" si="2"/>
        <v>240</v>
      </c>
      <c r="F98" s="1" t="s">
        <v>132</v>
      </c>
      <c r="G98" s="1" t="s">
        <v>139</v>
      </c>
      <c r="H98" s="18">
        <f t="shared" si="3"/>
        <v>6</v>
      </c>
    </row>
    <row r="99">
      <c r="A99" s="1">
        <v>2.0</v>
      </c>
      <c r="B99" s="1">
        <v>4.0</v>
      </c>
      <c r="C99" s="1">
        <v>1.0</v>
      </c>
      <c r="D99" s="18">
        <f t="shared" si="1"/>
        <v>2.5</v>
      </c>
      <c r="E99" s="18" t="str">
        <f t="shared" si="2"/>
        <v>241</v>
      </c>
      <c r="F99" s="1" t="s">
        <v>132</v>
      </c>
      <c r="G99" s="1" t="s">
        <v>132</v>
      </c>
      <c r="H99" s="18">
        <f t="shared" si="3"/>
        <v>7</v>
      </c>
    </row>
    <row r="100">
      <c r="A100" s="1">
        <v>2.0</v>
      </c>
      <c r="B100" s="1">
        <v>4.0</v>
      </c>
      <c r="C100" s="1">
        <v>2.0</v>
      </c>
      <c r="D100" s="18">
        <f t="shared" si="1"/>
        <v>3</v>
      </c>
      <c r="E100" s="18" t="str">
        <f t="shared" si="2"/>
        <v>242</v>
      </c>
      <c r="F100" s="1" t="s">
        <v>132</v>
      </c>
      <c r="G100" s="1" t="s">
        <v>132</v>
      </c>
      <c r="H100" s="18">
        <f t="shared" si="3"/>
        <v>8</v>
      </c>
    </row>
    <row r="101">
      <c r="A101" s="1">
        <v>2.0</v>
      </c>
      <c r="B101" s="1">
        <v>4.0</v>
      </c>
      <c r="C101" s="1">
        <v>3.0</v>
      </c>
      <c r="D101" s="18">
        <f t="shared" si="1"/>
        <v>3.5</v>
      </c>
      <c r="E101" s="18" t="str">
        <f t="shared" si="2"/>
        <v>243</v>
      </c>
      <c r="F101" s="1" t="s">
        <v>132</v>
      </c>
      <c r="G101" s="1" t="s">
        <v>132</v>
      </c>
      <c r="H101" s="18">
        <f t="shared" si="3"/>
        <v>9</v>
      </c>
    </row>
    <row r="102">
      <c r="A102" s="1">
        <v>2.0</v>
      </c>
      <c r="B102" s="1">
        <v>4.0</v>
      </c>
      <c r="C102" s="1">
        <v>4.0</v>
      </c>
      <c r="D102" s="18">
        <f t="shared" si="1"/>
        <v>4</v>
      </c>
      <c r="E102" s="18" t="str">
        <f t="shared" si="2"/>
        <v>244</v>
      </c>
      <c r="F102" s="1" t="s">
        <v>132</v>
      </c>
      <c r="G102" s="1" t="s">
        <v>132</v>
      </c>
      <c r="H102" s="18">
        <f t="shared" si="3"/>
        <v>10</v>
      </c>
    </row>
    <row r="103">
      <c r="A103" s="1">
        <v>2.0</v>
      </c>
      <c r="B103" s="1">
        <v>4.0</v>
      </c>
      <c r="C103" s="1">
        <v>5.0</v>
      </c>
      <c r="D103" s="18">
        <f t="shared" si="1"/>
        <v>4.5</v>
      </c>
      <c r="E103" s="18" t="str">
        <f t="shared" si="2"/>
        <v>245</v>
      </c>
      <c r="F103" s="1" t="s">
        <v>132</v>
      </c>
      <c r="G103" s="1" t="s">
        <v>132</v>
      </c>
      <c r="H103" s="18">
        <f t="shared" si="3"/>
        <v>11</v>
      </c>
    </row>
    <row r="104">
      <c r="A104" s="1">
        <v>2.0</v>
      </c>
      <c r="B104" s="1">
        <v>5.0</v>
      </c>
      <c r="C104" s="1">
        <v>0.0</v>
      </c>
      <c r="D104" s="18">
        <f t="shared" si="1"/>
        <v>2.5</v>
      </c>
      <c r="E104" s="18" t="str">
        <f t="shared" si="2"/>
        <v>250</v>
      </c>
      <c r="F104" s="1" t="s">
        <v>142</v>
      </c>
      <c r="G104" s="1" t="s">
        <v>132</v>
      </c>
      <c r="H104" s="18">
        <f t="shared" si="3"/>
        <v>7</v>
      </c>
    </row>
    <row r="105">
      <c r="A105" s="1">
        <v>2.0</v>
      </c>
      <c r="B105" s="1">
        <v>5.0</v>
      </c>
      <c r="C105" s="1">
        <v>1.0</v>
      </c>
      <c r="D105" s="18">
        <f t="shared" si="1"/>
        <v>3</v>
      </c>
      <c r="E105" s="18" t="str">
        <f t="shared" si="2"/>
        <v>251</v>
      </c>
      <c r="F105" s="1" t="s">
        <v>142</v>
      </c>
      <c r="G105" s="1" t="s">
        <v>132</v>
      </c>
      <c r="H105" s="18">
        <f t="shared" si="3"/>
        <v>8</v>
      </c>
    </row>
    <row r="106">
      <c r="A106" s="1">
        <v>2.0</v>
      </c>
      <c r="B106" s="1">
        <v>5.0</v>
      </c>
      <c r="C106" s="1">
        <v>2.0</v>
      </c>
      <c r="D106" s="18">
        <f t="shared" si="1"/>
        <v>3.5</v>
      </c>
      <c r="E106" s="18" t="str">
        <f t="shared" si="2"/>
        <v>252</v>
      </c>
      <c r="F106" s="1" t="s">
        <v>142</v>
      </c>
      <c r="G106" s="1" t="s">
        <v>132</v>
      </c>
      <c r="H106" s="18">
        <f t="shared" si="3"/>
        <v>9</v>
      </c>
    </row>
    <row r="107">
      <c r="A107" s="1">
        <v>2.0</v>
      </c>
      <c r="B107" s="1">
        <v>5.0</v>
      </c>
      <c r="C107" s="1">
        <v>3.0</v>
      </c>
      <c r="D107" s="18">
        <f t="shared" si="1"/>
        <v>4</v>
      </c>
      <c r="E107" s="18" t="str">
        <f t="shared" si="2"/>
        <v>253</v>
      </c>
      <c r="F107" s="1" t="s">
        <v>142</v>
      </c>
      <c r="G107" s="1" t="s">
        <v>132</v>
      </c>
      <c r="H107" s="18">
        <f t="shared" si="3"/>
        <v>10</v>
      </c>
    </row>
    <row r="108">
      <c r="A108" s="1">
        <v>2.0</v>
      </c>
      <c r="B108" s="1">
        <v>5.0</v>
      </c>
      <c r="C108" s="1">
        <v>4.0</v>
      </c>
      <c r="D108" s="18">
        <f t="shared" si="1"/>
        <v>4.5</v>
      </c>
      <c r="E108" s="18" t="str">
        <f t="shared" si="2"/>
        <v>254</v>
      </c>
      <c r="F108" s="1" t="s">
        <v>142</v>
      </c>
      <c r="G108" s="1" t="s">
        <v>132</v>
      </c>
      <c r="H108" s="18">
        <f t="shared" si="3"/>
        <v>11</v>
      </c>
    </row>
    <row r="109">
      <c r="A109" s="1">
        <v>2.0</v>
      </c>
      <c r="B109" s="1">
        <v>5.0</v>
      </c>
      <c r="C109" s="1">
        <v>5.0</v>
      </c>
      <c r="D109" s="18">
        <f t="shared" si="1"/>
        <v>5</v>
      </c>
      <c r="E109" s="18" t="str">
        <f t="shared" si="2"/>
        <v>255</v>
      </c>
      <c r="F109" s="1" t="s">
        <v>142</v>
      </c>
      <c r="G109" s="1" t="s">
        <v>132</v>
      </c>
      <c r="H109" s="18">
        <f t="shared" si="3"/>
        <v>12</v>
      </c>
    </row>
    <row r="110">
      <c r="A110" s="1">
        <v>3.0</v>
      </c>
      <c r="B110" s="1">
        <v>0.0</v>
      </c>
      <c r="C110" s="1">
        <v>0.0</v>
      </c>
      <c r="D110" s="18">
        <f t="shared" si="1"/>
        <v>0</v>
      </c>
      <c r="E110" s="18" t="str">
        <f t="shared" si="2"/>
        <v>300</v>
      </c>
      <c r="F110" s="1" t="s">
        <v>119</v>
      </c>
      <c r="G110" s="1" t="s">
        <v>143</v>
      </c>
      <c r="H110" s="18">
        <f t="shared" si="3"/>
        <v>3</v>
      </c>
    </row>
    <row r="111">
      <c r="A111" s="1">
        <v>3.0</v>
      </c>
      <c r="B111" s="1">
        <v>0.0</v>
      </c>
      <c r="C111" s="1">
        <v>1.0</v>
      </c>
      <c r="D111" s="18">
        <f t="shared" si="1"/>
        <v>0.5</v>
      </c>
      <c r="E111" s="18" t="str">
        <f t="shared" si="2"/>
        <v>301</v>
      </c>
      <c r="F111" s="1" t="s">
        <v>119</v>
      </c>
      <c r="G111" s="1" t="s">
        <v>143</v>
      </c>
      <c r="H111" s="18">
        <f t="shared" si="3"/>
        <v>4</v>
      </c>
    </row>
    <row r="112">
      <c r="A112" s="1">
        <v>3.0</v>
      </c>
      <c r="B112" s="1">
        <v>0.0</v>
      </c>
      <c r="C112" s="1">
        <v>2.0</v>
      </c>
      <c r="D112" s="18">
        <f t="shared" si="1"/>
        <v>1</v>
      </c>
      <c r="E112" s="18" t="str">
        <f t="shared" si="2"/>
        <v>302</v>
      </c>
      <c r="F112" s="1" t="s">
        <v>119</v>
      </c>
      <c r="G112" s="1" t="s">
        <v>143</v>
      </c>
      <c r="H112" s="18">
        <f t="shared" si="3"/>
        <v>5</v>
      </c>
    </row>
    <row r="113">
      <c r="A113" s="1">
        <v>3.0</v>
      </c>
      <c r="B113" s="1">
        <v>0.0</v>
      </c>
      <c r="C113" s="1">
        <v>3.0</v>
      </c>
      <c r="D113" s="18">
        <f t="shared" si="1"/>
        <v>1.5</v>
      </c>
      <c r="E113" s="18" t="str">
        <f t="shared" si="2"/>
        <v>303</v>
      </c>
      <c r="F113" s="1" t="s">
        <v>119</v>
      </c>
      <c r="G113" s="1" t="s">
        <v>143</v>
      </c>
      <c r="H113" s="18">
        <f t="shared" si="3"/>
        <v>6</v>
      </c>
    </row>
    <row r="114">
      <c r="A114" s="1">
        <v>3.0</v>
      </c>
      <c r="B114" s="1">
        <v>0.0</v>
      </c>
      <c r="C114" s="1">
        <v>4.0</v>
      </c>
      <c r="D114" s="18">
        <f t="shared" si="1"/>
        <v>2</v>
      </c>
      <c r="E114" s="18" t="str">
        <f t="shared" si="2"/>
        <v>304</v>
      </c>
      <c r="F114" s="1" t="s">
        <v>119</v>
      </c>
      <c r="G114" s="1" t="s">
        <v>143</v>
      </c>
      <c r="H114" s="18">
        <f t="shared" si="3"/>
        <v>7</v>
      </c>
    </row>
    <row r="115">
      <c r="A115" s="1">
        <v>3.0</v>
      </c>
      <c r="B115" s="1">
        <v>0.0</v>
      </c>
      <c r="C115" s="1">
        <v>5.0</v>
      </c>
      <c r="D115" s="18">
        <f t="shared" si="1"/>
        <v>2.5</v>
      </c>
      <c r="E115" s="18" t="str">
        <f t="shared" si="2"/>
        <v>305</v>
      </c>
      <c r="F115" s="1" t="s">
        <v>119</v>
      </c>
      <c r="G115" s="1"/>
      <c r="H115" s="18">
        <f t="shared" si="3"/>
        <v>8</v>
      </c>
    </row>
    <row r="116">
      <c r="A116" s="1">
        <v>3.0</v>
      </c>
      <c r="B116" s="1">
        <v>1.0</v>
      </c>
      <c r="C116" s="1">
        <v>0.0</v>
      </c>
      <c r="D116" s="18">
        <f t="shared" si="1"/>
        <v>0.5</v>
      </c>
      <c r="E116" s="18" t="str">
        <f t="shared" si="2"/>
        <v>310</v>
      </c>
      <c r="F116" s="1" t="s">
        <v>143</v>
      </c>
      <c r="G116" s="1" t="s">
        <v>143</v>
      </c>
      <c r="H116" s="18">
        <f t="shared" si="3"/>
        <v>4</v>
      </c>
    </row>
    <row r="117">
      <c r="A117" s="1">
        <v>3.0</v>
      </c>
      <c r="B117" s="1">
        <v>1.0</v>
      </c>
      <c r="C117" s="1">
        <v>1.0</v>
      </c>
      <c r="D117" s="18">
        <f t="shared" si="1"/>
        <v>1</v>
      </c>
      <c r="E117" s="18" t="str">
        <f t="shared" si="2"/>
        <v>311</v>
      </c>
      <c r="F117" s="1" t="s">
        <v>143</v>
      </c>
      <c r="G117" s="1" t="s">
        <v>143</v>
      </c>
      <c r="H117" s="18">
        <f t="shared" si="3"/>
        <v>5</v>
      </c>
    </row>
    <row r="118">
      <c r="A118" s="1">
        <v>3.0</v>
      </c>
      <c r="B118" s="1">
        <v>1.0</v>
      </c>
      <c r="C118" s="1">
        <v>2.0</v>
      </c>
      <c r="D118" s="18">
        <f t="shared" si="1"/>
        <v>1.5</v>
      </c>
      <c r="E118" s="18" t="str">
        <f t="shared" si="2"/>
        <v>312</v>
      </c>
      <c r="F118" s="1" t="s">
        <v>143</v>
      </c>
      <c r="G118" s="1" t="s">
        <v>143</v>
      </c>
      <c r="H118" s="18">
        <f t="shared" si="3"/>
        <v>6</v>
      </c>
    </row>
    <row r="119">
      <c r="A119" s="1">
        <v>3.0</v>
      </c>
      <c r="B119" s="1">
        <v>1.0</v>
      </c>
      <c r="C119" s="1">
        <v>3.0</v>
      </c>
      <c r="D119" s="18">
        <f t="shared" si="1"/>
        <v>2</v>
      </c>
      <c r="E119" s="18" t="str">
        <f t="shared" si="2"/>
        <v>313</v>
      </c>
      <c r="F119" s="1" t="s">
        <v>143</v>
      </c>
      <c r="G119" s="1" t="s">
        <v>143</v>
      </c>
      <c r="H119" s="18">
        <f t="shared" si="3"/>
        <v>7</v>
      </c>
    </row>
    <row r="120">
      <c r="A120" s="1">
        <v>3.0</v>
      </c>
      <c r="B120" s="1">
        <v>1.0</v>
      </c>
      <c r="C120" s="1">
        <v>4.0</v>
      </c>
      <c r="D120" s="18">
        <f t="shared" si="1"/>
        <v>2.5</v>
      </c>
      <c r="E120" s="18" t="str">
        <f t="shared" si="2"/>
        <v>314</v>
      </c>
      <c r="F120" s="1" t="s">
        <v>143</v>
      </c>
      <c r="G120" s="1"/>
      <c r="H120" s="18">
        <f t="shared" si="3"/>
        <v>8</v>
      </c>
    </row>
    <row r="121">
      <c r="A121" s="1">
        <v>3.0</v>
      </c>
      <c r="B121" s="1">
        <v>1.0</v>
      </c>
      <c r="C121" s="1">
        <v>5.0</v>
      </c>
      <c r="D121" s="18">
        <f t="shared" si="1"/>
        <v>3</v>
      </c>
      <c r="E121" s="18" t="str">
        <f t="shared" si="2"/>
        <v>315</v>
      </c>
      <c r="F121" s="1" t="s">
        <v>143</v>
      </c>
      <c r="G121" s="1"/>
      <c r="H121" s="18">
        <f t="shared" si="3"/>
        <v>9</v>
      </c>
    </row>
    <row r="122">
      <c r="A122" s="1">
        <v>3.0</v>
      </c>
      <c r="B122" s="1">
        <v>2.0</v>
      </c>
      <c r="C122" s="1">
        <v>0.0</v>
      </c>
      <c r="D122" s="18">
        <f t="shared" si="1"/>
        <v>1</v>
      </c>
      <c r="E122" s="18" t="str">
        <f t="shared" si="2"/>
        <v>320</v>
      </c>
      <c r="F122" s="1" t="s">
        <v>143</v>
      </c>
      <c r="G122" s="1" t="s">
        <v>143</v>
      </c>
      <c r="H122" s="18">
        <f t="shared" si="3"/>
        <v>5</v>
      </c>
    </row>
    <row r="123">
      <c r="A123" s="1">
        <v>3.0</v>
      </c>
      <c r="B123" s="1">
        <v>2.0</v>
      </c>
      <c r="C123" s="1">
        <v>1.0</v>
      </c>
      <c r="D123" s="18">
        <f t="shared" si="1"/>
        <v>1.5</v>
      </c>
      <c r="E123" s="18" t="str">
        <f t="shared" si="2"/>
        <v>321</v>
      </c>
      <c r="F123" s="1" t="s">
        <v>143</v>
      </c>
      <c r="G123" s="1" t="s">
        <v>143</v>
      </c>
      <c r="H123" s="18">
        <f t="shared" si="3"/>
        <v>6</v>
      </c>
    </row>
    <row r="124">
      <c r="A124" s="1">
        <v>3.0</v>
      </c>
      <c r="B124" s="1">
        <v>2.0</v>
      </c>
      <c r="C124" s="1">
        <v>2.0</v>
      </c>
      <c r="D124" s="18">
        <f t="shared" si="1"/>
        <v>2</v>
      </c>
      <c r="E124" s="18" t="str">
        <f t="shared" si="2"/>
        <v>322</v>
      </c>
      <c r="F124" s="1" t="s">
        <v>143</v>
      </c>
      <c r="G124" s="1" t="s">
        <v>143</v>
      </c>
      <c r="H124" s="18">
        <f t="shared" si="3"/>
        <v>7</v>
      </c>
    </row>
    <row r="125">
      <c r="A125" s="1">
        <v>3.0</v>
      </c>
      <c r="B125" s="1">
        <v>2.0</v>
      </c>
      <c r="C125" s="1">
        <v>3.0</v>
      </c>
      <c r="D125" s="18">
        <f t="shared" si="1"/>
        <v>2.5</v>
      </c>
      <c r="E125" s="18" t="str">
        <f t="shared" si="2"/>
        <v>323</v>
      </c>
      <c r="F125" s="1" t="s">
        <v>143</v>
      </c>
      <c r="G125" s="1"/>
      <c r="H125" s="18">
        <f t="shared" si="3"/>
        <v>8</v>
      </c>
    </row>
    <row r="126">
      <c r="A126" s="1">
        <v>3.0</v>
      </c>
      <c r="B126" s="1">
        <v>2.0</v>
      </c>
      <c r="C126" s="1">
        <v>4.0</v>
      </c>
      <c r="D126" s="18">
        <f t="shared" si="1"/>
        <v>3</v>
      </c>
      <c r="E126" s="18" t="str">
        <f t="shared" si="2"/>
        <v>324</v>
      </c>
      <c r="F126" s="1" t="s">
        <v>143</v>
      </c>
      <c r="G126" s="1"/>
      <c r="H126" s="18">
        <f t="shared" si="3"/>
        <v>9</v>
      </c>
    </row>
    <row r="127">
      <c r="A127" s="1">
        <v>3.0</v>
      </c>
      <c r="B127" s="1">
        <v>2.0</v>
      </c>
      <c r="C127" s="1">
        <v>5.0</v>
      </c>
      <c r="D127" s="18">
        <f t="shared" si="1"/>
        <v>3.5</v>
      </c>
      <c r="E127" s="18" t="str">
        <f t="shared" si="2"/>
        <v>325</v>
      </c>
      <c r="F127" s="1" t="s">
        <v>143</v>
      </c>
      <c r="G127" s="1"/>
      <c r="H127" s="18">
        <f t="shared" si="3"/>
        <v>10</v>
      </c>
    </row>
    <row r="128">
      <c r="A128" s="1">
        <v>3.0</v>
      </c>
      <c r="B128" s="1">
        <v>3.0</v>
      </c>
      <c r="C128" s="1">
        <v>0.0</v>
      </c>
      <c r="D128" s="18">
        <f t="shared" si="1"/>
        <v>1.5</v>
      </c>
      <c r="E128" s="18" t="str">
        <f t="shared" si="2"/>
        <v>330</v>
      </c>
      <c r="F128" s="1" t="s">
        <v>144</v>
      </c>
      <c r="G128" s="1" t="s">
        <v>143</v>
      </c>
      <c r="H128" s="18">
        <f t="shared" si="3"/>
        <v>6</v>
      </c>
    </row>
    <row r="129">
      <c r="A129" s="1">
        <v>3.0</v>
      </c>
      <c r="B129" s="1">
        <v>3.0</v>
      </c>
      <c r="C129" s="1">
        <v>1.0</v>
      </c>
      <c r="D129" s="18">
        <f t="shared" si="1"/>
        <v>2</v>
      </c>
      <c r="E129" s="18" t="str">
        <f t="shared" si="2"/>
        <v>331</v>
      </c>
      <c r="F129" s="1" t="s">
        <v>144</v>
      </c>
      <c r="G129" s="1" t="s">
        <v>143</v>
      </c>
      <c r="H129" s="18">
        <f t="shared" si="3"/>
        <v>7</v>
      </c>
    </row>
    <row r="130">
      <c r="A130" s="1">
        <v>3.0</v>
      </c>
      <c r="B130" s="1">
        <v>3.0</v>
      </c>
      <c r="C130" s="1">
        <v>2.0</v>
      </c>
      <c r="D130" s="18">
        <f t="shared" si="1"/>
        <v>2.5</v>
      </c>
      <c r="E130" s="18" t="str">
        <f t="shared" si="2"/>
        <v>332</v>
      </c>
      <c r="F130" s="1" t="s">
        <v>144</v>
      </c>
      <c r="G130" s="1"/>
      <c r="H130" s="18">
        <f t="shared" si="3"/>
        <v>8</v>
      </c>
    </row>
    <row r="131">
      <c r="A131" s="1">
        <v>3.0</v>
      </c>
      <c r="B131" s="1">
        <v>3.0</v>
      </c>
      <c r="C131" s="1">
        <v>3.0</v>
      </c>
      <c r="D131" s="18">
        <f t="shared" si="1"/>
        <v>3</v>
      </c>
      <c r="E131" s="18" t="str">
        <f t="shared" si="2"/>
        <v>333</v>
      </c>
      <c r="F131" s="1" t="s">
        <v>144</v>
      </c>
      <c r="G131" s="1"/>
      <c r="H131" s="18">
        <f t="shared" si="3"/>
        <v>9</v>
      </c>
    </row>
    <row r="132">
      <c r="A132" s="1">
        <v>3.0</v>
      </c>
      <c r="B132" s="1">
        <v>3.0</v>
      </c>
      <c r="C132" s="1">
        <v>4.0</v>
      </c>
      <c r="D132" s="18">
        <f t="shared" si="1"/>
        <v>3.5</v>
      </c>
      <c r="E132" s="18" t="str">
        <f t="shared" si="2"/>
        <v>334</v>
      </c>
      <c r="F132" s="1" t="s">
        <v>144</v>
      </c>
      <c r="G132" s="1"/>
      <c r="H132" s="18">
        <f t="shared" si="3"/>
        <v>10</v>
      </c>
    </row>
    <row r="133">
      <c r="A133" s="1">
        <v>3.0</v>
      </c>
      <c r="B133" s="1">
        <v>3.0</v>
      </c>
      <c r="C133" s="1">
        <v>5.0</v>
      </c>
      <c r="D133" s="18">
        <f t="shared" si="1"/>
        <v>4</v>
      </c>
      <c r="E133" s="18" t="str">
        <f t="shared" si="2"/>
        <v>335</v>
      </c>
      <c r="F133" s="1" t="s">
        <v>144</v>
      </c>
      <c r="G133" s="1"/>
      <c r="H133" s="18">
        <f t="shared" si="3"/>
        <v>11</v>
      </c>
    </row>
    <row r="134">
      <c r="A134" s="1">
        <v>3.0</v>
      </c>
      <c r="B134" s="1">
        <v>4.0</v>
      </c>
      <c r="C134" s="1">
        <v>0.0</v>
      </c>
      <c r="D134" s="18">
        <f t="shared" si="1"/>
        <v>2</v>
      </c>
      <c r="E134" s="18" t="str">
        <f t="shared" si="2"/>
        <v>340</v>
      </c>
      <c r="F134" s="1" t="s">
        <v>123</v>
      </c>
      <c r="G134" s="1" t="s">
        <v>143</v>
      </c>
      <c r="H134" s="18">
        <f t="shared" si="3"/>
        <v>7</v>
      </c>
    </row>
    <row r="135">
      <c r="A135" s="1">
        <v>3.0</v>
      </c>
      <c r="B135" s="1">
        <v>4.0</v>
      </c>
      <c r="C135" s="1">
        <v>1.0</v>
      </c>
      <c r="D135" s="18">
        <f t="shared" si="1"/>
        <v>2.5</v>
      </c>
      <c r="E135" s="18" t="str">
        <f t="shared" si="2"/>
        <v>341</v>
      </c>
      <c r="F135" s="1" t="s">
        <v>123</v>
      </c>
      <c r="G135" s="1"/>
      <c r="H135" s="18">
        <f t="shared" si="3"/>
        <v>8</v>
      </c>
    </row>
    <row r="136">
      <c r="A136" s="1">
        <v>3.0</v>
      </c>
      <c r="B136" s="1">
        <v>4.0</v>
      </c>
      <c r="C136" s="1">
        <v>2.0</v>
      </c>
      <c r="D136" s="18">
        <f t="shared" si="1"/>
        <v>3</v>
      </c>
      <c r="E136" s="18" t="str">
        <f t="shared" si="2"/>
        <v>342</v>
      </c>
      <c r="F136" s="1" t="s">
        <v>123</v>
      </c>
      <c r="G136" s="1"/>
      <c r="H136" s="18">
        <f t="shared" si="3"/>
        <v>9</v>
      </c>
    </row>
    <row r="137">
      <c r="A137" s="1">
        <v>3.0</v>
      </c>
      <c r="B137" s="1">
        <v>4.0</v>
      </c>
      <c r="C137" s="1">
        <v>3.0</v>
      </c>
      <c r="D137" s="18">
        <f t="shared" si="1"/>
        <v>3.5</v>
      </c>
      <c r="E137" s="18" t="str">
        <f t="shared" si="2"/>
        <v>343</v>
      </c>
      <c r="F137" s="1" t="s">
        <v>123</v>
      </c>
      <c r="G137" s="1"/>
      <c r="H137" s="18">
        <f t="shared" si="3"/>
        <v>10</v>
      </c>
    </row>
    <row r="138">
      <c r="A138" s="1">
        <v>3.0</v>
      </c>
      <c r="B138" s="1">
        <v>4.0</v>
      </c>
      <c r="C138" s="1">
        <v>4.0</v>
      </c>
      <c r="D138" s="18">
        <f t="shared" si="1"/>
        <v>4</v>
      </c>
      <c r="E138" s="18" t="str">
        <f t="shared" si="2"/>
        <v>344</v>
      </c>
      <c r="F138" s="1" t="s">
        <v>123</v>
      </c>
      <c r="G138" s="1"/>
      <c r="H138" s="18">
        <f t="shared" si="3"/>
        <v>11</v>
      </c>
    </row>
    <row r="139">
      <c r="A139" s="1">
        <v>3.0</v>
      </c>
      <c r="B139" s="1">
        <v>4.0</v>
      </c>
      <c r="C139" s="1">
        <v>5.0</v>
      </c>
      <c r="D139" s="18">
        <f t="shared" si="1"/>
        <v>4.5</v>
      </c>
      <c r="E139" s="18" t="str">
        <f t="shared" si="2"/>
        <v>345</v>
      </c>
      <c r="F139" s="1" t="s">
        <v>123</v>
      </c>
      <c r="G139" s="1"/>
      <c r="H139" s="18">
        <f t="shared" si="3"/>
        <v>12</v>
      </c>
    </row>
    <row r="140">
      <c r="A140" s="1">
        <v>3.0</v>
      </c>
      <c r="B140" s="1">
        <v>5.0</v>
      </c>
      <c r="C140" s="1">
        <v>0.0</v>
      </c>
      <c r="D140" s="18">
        <f t="shared" si="1"/>
        <v>2.5</v>
      </c>
      <c r="E140" s="18" t="str">
        <f t="shared" si="2"/>
        <v>350</v>
      </c>
      <c r="F140" s="1" t="s">
        <v>123</v>
      </c>
      <c r="G140" s="1"/>
      <c r="H140" s="18">
        <f t="shared" si="3"/>
        <v>8</v>
      </c>
    </row>
    <row r="141">
      <c r="A141" s="1">
        <v>3.0</v>
      </c>
      <c r="B141" s="1">
        <v>5.0</v>
      </c>
      <c r="C141" s="1">
        <v>1.0</v>
      </c>
      <c r="D141" s="18">
        <f t="shared" si="1"/>
        <v>3</v>
      </c>
      <c r="E141" s="18" t="str">
        <f t="shared" si="2"/>
        <v>351</v>
      </c>
      <c r="F141" s="1" t="s">
        <v>123</v>
      </c>
      <c r="G141" s="1"/>
      <c r="H141" s="18">
        <f t="shared" si="3"/>
        <v>9</v>
      </c>
    </row>
    <row r="142">
      <c r="A142" s="1">
        <v>3.0</v>
      </c>
      <c r="B142" s="1">
        <v>5.0</v>
      </c>
      <c r="C142" s="1">
        <v>2.0</v>
      </c>
      <c r="D142" s="18">
        <f t="shared" si="1"/>
        <v>3.5</v>
      </c>
      <c r="E142" s="18" t="str">
        <f t="shared" si="2"/>
        <v>352</v>
      </c>
      <c r="F142" s="1" t="s">
        <v>123</v>
      </c>
      <c r="G142" s="1"/>
      <c r="H142" s="18">
        <f t="shared" si="3"/>
        <v>10</v>
      </c>
    </row>
    <row r="143">
      <c r="A143" s="1">
        <v>3.0</v>
      </c>
      <c r="B143" s="1">
        <v>5.0</v>
      </c>
      <c r="C143" s="1">
        <v>3.0</v>
      </c>
      <c r="D143" s="18">
        <f t="shared" si="1"/>
        <v>4</v>
      </c>
      <c r="E143" s="18" t="str">
        <f t="shared" si="2"/>
        <v>353</v>
      </c>
      <c r="F143" s="1" t="s">
        <v>123</v>
      </c>
      <c r="G143" s="1"/>
      <c r="H143" s="18">
        <f t="shared" si="3"/>
        <v>11</v>
      </c>
    </row>
    <row r="144">
      <c r="A144" s="1">
        <v>3.0</v>
      </c>
      <c r="B144" s="1">
        <v>5.0</v>
      </c>
      <c r="C144" s="1">
        <v>4.0</v>
      </c>
      <c r="D144" s="18">
        <f t="shared" si="1"/>
        <v>4.5</v>
      </c>
      <c r="E144" s="18" t="str">
        <f t="shared" si="2"/>
        <v>354</v>
      </c>
      <c r="F144" s="1" t="s">
        <v>123</v>
      </c>
      <c r="G144" s="1"/>
      <c r="H144" s="18">
        <f t="shared" si="3"/>
        <v>12</v>
      </c>
    </row>
    <row r="145">
      <c r="A145" s="1">
        <v>3.0</v>
      </c>
      <c r="B145" s="1">
        <v>5.0</v>
      </c>
      <c r="C145" s="1">
        <v>5.0</v>
      </c>
      <c r="D145" s="18">
        <f t="shared" si="1"/>
        <v>5</v>
      </c>
      <c r="E145" s="18" t="str">
        <f t="shared" si="2"/>
        <v>355</v>
      </c>
      <c r="F145" s="1" t="s">
        <v>123</v>
      </c>
      <c r="G145" s="1"/>
      <c r="H145" s="18">
        <f t="shared" si="3"/>
        <v>13</v>
      </c>
    </row>
    <row r="146">
      <c r="A146" s="1">
        <v>4.0</v>
      </c>
      <c r="B146" s="1">
        <v>0.0</v>
      </c>
      <c r="C146" s="1">
        <v>0.0</v>
      </c>
      <c r="D146" s="18">
        <f t="shared" si="1"/>
        <v>0</v>
      </c>
      <c r="E146" s="18" t="str">
        <f t="shared" si="2"/>
        <v>400</v>
      </c>
      <c r="F146" s="1" t="s">
        <v>119</v>
      </c>
      <c r="G146" s="1"/>
      <c r="H146" s="18">
        <f t="shared" si="3"/>
        <v>4</v>
      </c>
    </row>
    <row r="147">
      <c r="A147" s="1">
        <v>4.0</v>
      </c>
      <c r="B147" s="1">
        <v>0.0</v>
      </c>
      <c r="C147" s="1">
        <v>1.0</v>
      </c>
      <c r="D147" s="18">
        <f t="shared" si="1"/>
        <v>0.5</v>
      </c>
      <c r="E147" s="18" t="str">
        <f t="shared" si="2"/>
        <v>401</v>
      </c>
      <c r="F147" s="1" t="s">
        <v>119</v>
      </c>
      <c r="G147" s="1"/>
      <c r="H147" s="18">
        <f t="shared" si="3"/>
        <v>5</v>
      </c>
    </row>
    <row r="148">
      <c r="A148" s="1">
        <v>4.0</v>
      </c>
      <c r="B148" s="1">
        <v>0.0</v>
      </c>
      <c r="C148" s="1">
        <v>2.0</v>
      </c>
      <c r="D148" s="18">
        <f t="shared" si="1"/>
        <v>1</v>
      </c>
      <c r="E148" s="18" t="str">
        <f t="shared" si="2"/>
        <v>402</v>
      </c>
      <c r="F148" s="1" t="s">
        <v>119</v>
      </c>
      <c r="G148" s="1"/>
      <c r="H148" s="18">
        <f t="shared" si="3"/>
        <v>6</v>
      </c>
    </row>
    <row r="149">
      <c r="A149" s="1">
        <v>4.0</v>
      </c>
      <c r="B149" s="1">
        <v>0.0</v>
      </c>
      <c r="C149" s="1">
        <v>3.0</v>
      </c>
      <c r="D149" s="18">
        <f t="shared" si="1"/>
        <v>1.5</v>
      </c>
      <c r="E149" s="18" t="str">
        <f t="shared" si="2"/>
        <v>403</v>
      </c>
      <c r="F149" s="1" t="s">
        <v>119</v>
      </c>
      <c r="G149" s="1"/>
      <c r="H149" s="18">
        <f t="shared" si="3"/>
        <v>7</v>
      </c>
    </row>
    <row r="150">
      <c r="A150" s="1">
        <v>4.0</v>
      </c>
      <c r="B150" s="1">
        <v>0.0</v>
      </c>
      <c r="C150" s="1">
        <v>4.0</v>
      </c>
      <c r="D150" s="18">
        <f t="shared" si="1"/>
        <v>2</v>
      </c>
      <c r="E150" s="18" t="str">
        <f t="shared" si="2"/>
        <v>404</v>
      </c>
      <c r="F150" s="1" t="s">
        <v>119</v>
      </c>
      <c r="G150" s="1"/>
      <c r="H150" s="18">
        <f t="shared" si="3"/>
        <v>8</v>
      </c>
    </row>
    <row r="151">
      <c r="A151" s="1">
        <v>4.0</v>
      </c>
      <c r="B151" s="1">
        <v>0.0</v>
      </c>
      <c r="C151" s="1">
        <v>5.0</v>
      </c>
      <c r="D151" s="18">
        <f t="shared" si="1"/>
        <v>2.5</v>
      </c>
      <c r="E151" s="18" t="str">
        <f t="shared" si="2"/>
        <v>405</v>
      </c>
      <c r="F151" s="1" t="s">
        <v>119</v>
      </c>
      <c r="G151" s="1"/>
      <c r="H151" s="18">
        <f t="shared" si="3"/>
        <v>9</v>
      </c>
    </row>
    <row r="152">
      <c r="A152" s="1">
        <v>4.0</v>
      </c>
      <c r="B152" s="1">
        <v>1.0</v>
      </c>
      <c r="C152" s="1">
        <v>0.0</v>
      </c>
      <c r="D152" s="18">
        <f t="shared" si="1"/>
        <v>0.5</v>
      </c>
      <c r="E152" s="18" t="str">
        <f t="shared" si="2"/>
        <v>410</v>
      </c>
      <c r="F152" s="1" t="s">
        <v>130</v>
      </c>
      <c r="G152" s="1"/>
      <c r="H152" s="18">
        <f t="shared" si="3"/>
        <v>5</v>
      </c>
    </row>
    <row r="153">
      <c r="A153" s="1">
        <v>4.0</v>
      </c>
      <c r="B153" s="1">
        <v>1.0</v>
      </c>
      <c r="C153" s="1">
        <v>1.0</v>
      </c>
      <c r="D153" s="18">
        <f t="shared" si="1"/>
        <v>1</v>
      </c>
      <c r="E153" s="18" t="str">
        <f t="shared" si="2"/>
        <v>411</v>
      </c>
      <c r="F153" s="1" t="s">
        <v>130</v>
      </c>
      <c r="G153" s="1"/>
      <c r="H153" s="18">
        <f t="shared" si="3"/>
        <v>6</v>
      </c>
    </row>
    <row r="154">
      <c r="A154" s="1">
        <v>4.0</v>
      </c>
      <c r="B154" s="1">
        <v>1.0</v>
      </c>
      <c r="C154" s="1">
        <v>2.0</v>
      </c>
      <c r="D154" s="18">
        <f t="shared" si="1"/>
        <v>1.5</v>
      </c>
      <c r="E154" s="18" t="str">
        <f t="shared" si="2"/>
        <v>412</v>
      </c>
      <c r="F154" s="1" t="s">
        <v>130</v>
      </c>
      <c r="G154" s="1"/>
      <c r="H154" s="18">
        <f t="shared" si="3"/>
        <v>7</v>
      </c>
    </row>
    <row r="155">
      <c r="A155" s="1">
        <v>4.0</v>
      </c>
      <c r="B155" s="1">
        <v>1.0</v>
      </c>
      <c r="C155" s="1">
        <v>3.0</v>
      </c>
      <c r="D155" s="18">
        <f t="shared" si="1"/>
        <v>2</v>
      </c>
      <c r="E155" s="18" t="str">
        <f t="shared" si="2"/>
        <v>413</v>
      </c>
      <c r="F155" s="1" t="s">
        <v>130</v>
      </c>
      <c r="G155" s="1"/>
      <c r="H155" s="18">
        <f t="shared" si="3"/>
        <v>8</v>
      </c>
    </row>
    <row r="156">
      <c r="A156" s="1">
        <v>4.0</v>
      </c>
      <c r="B156" s="1">
        <v>1.0</v>
      </c>
      <c r="C156" s="1">
        <v>4.0</v>
      </c>
      <c r="D156" s="18">
        <f t="shared" si="1"/>
        <v>2.5</v>
      </c>
      <c r="E156" s="18" t="str">
        <f t="shared" si="2"/>
        <v>414</v>
      </c>
      <c r="F156" s="1" t="s">
        <v>130</v>
      </c>
      <c r="G156" s="1"/>
      <c r="H156" s="18">
        <f t="shared" si="3"/>
        <v>9</v>
      </c>
    </row>
    <row r="157">
      <c r="A157" s="1">
        <v>4.0</v>
      </c>
      <c r="B157" s="1">
        <v>1.0</v>
      </c>
      <c r="C157" s="1">
        <v>5.0</v>
      </c>
      <c r="D157" s="18">
        <f t="shared" si="1"/>
        <v>3</v>
      </c>
      <c r="E157" s="18" t="str">
        <f t="shared" si="2"/>
        <v>415</v>
      </c>
      <c r="F157" s="1" t="s">
        <v>130</v>
      </c>
      <c r="G157" s="1"/>
      <c r="H157" s="18">
        <f t="shared" si="3"/>
        <v>10</v>
      </c>
    </row>
    <row r="158">
      <c r="A158" s="1">
        <v>4.0</v>
      </c>
      <c r="B158" s="1">
        <v>2.0</v>
      </c>
      <c r="C158" s="1">
        <v>0.0</v>
      </c>
      <c r="D158" s="18">
        <f t="shared" si="1"/>
        <v>1</v>
      </c>
      <c r="E158" s="18" t="str">
        <f t="shared" si="2"/>
        <v>420</v>
      </c>
      <c r="F158" s="1" t="s">
        <v>126</v>
      </c>
      <c r="G158" s="1"/>
      <c r="H158" s="18">
        <f t="shared" si="3"/>
        <v>6</v>
      </c>
    </row>
    <row r="159">
      <c r="A159" s="1">
        <v>4.0</v>
      </c>
      <c r="B159" s="1">
        <v>2.0</v>
      </c>
      <c r="C159" s="1">
        <v>1.0</v>
      </c>
      <c r="D159" s="18">
        <f t="shared" si="1"/>
        <v>1.5</v>
      </c>
      <c r="E159" s="18" t="str">
        <f t="shared" si="2"/>
        <v>421</v>
      </c>
      <c r="F159" s="1" t="s">
        <v>126</v>
      </c>
      <c r="G159" s="1"/>
      <c r="H159" s="18">
        <f t="shared" si="3"/>
        <v>7</v>
      </c>
    </row>
    <row r="160">
      <c r="A160" s="1">
        <v>4.0</v>
      </c>
      <c r="B160" s="1">
        <v>2.0</v>
      </c>
      <c r="C160" s="1">
        <v>2.0</v>
      </c>
      <c r="D160" s="18">
        <f t="shared" si="1"/>
        <v>2</v>
      </c>
      <c r="E160" s="18" t="str">
        <f t="shared" si="2"/>
        <v>422</v>
      </c>
      <c r="F160" s="1" t="s">
        <v>126</v>
      </c>
      <c r="G160" s="1"/>
      <c r="H160" s="18">
        <f t="shared" si="3"/>
        <v>8</v>
      </c>
    </row>
    <row r="161">
      <c r="A161" s="1">
        <v>4.0</v>
      </c>
      <c r="B161" s="1">
        <v>2.0</v>
      </c>
      <c r="C161" s="1">
        <v>3.0</v>
      </c>
      <c r="D161" s="18">
        <f t="shared" si="1"/>
        <v>2.5</v>
      </c>
      <c r="E161" s="18" t="str">
        <f t="shared" si="2"/>
        <v>423</v>
      </c>
      <c r="F161" s="1" t="s">
        <v>126</v>
      </c>
      <c r="G161" s="1"/>
      <c r="H161" s="18">
        <f t="shared" si="3"/>
        <v>9</v>
      </c>
    </row>
    <row r="162">
      <c r="A162" s="1">
        <v>4.0</v>
      </c>
      <c r="B162" s="1">
        <v>2.0</v>
      </c>
      <c r="C162" s="1">
        <v>4.0</v>
      </c>
      <c r="D162" s="18">
        <f t="shared" si="1"/>
        <v>3</v>
      </c>
      <c r="E162" s="18" t="str">
        <f t="shared" si="2"/>
        <v>424</v>
      </c>
      <c r="F162" s="1" t="s">
        <v>126</v>
      </c>
      <c r="G162" s="1"/>
      <c r="H162" s="18">
        <f t="shared" si="3"/>
        <v>10</v>
      </c>
    </row>
    <row r="163">
      <c r="A163" s="1">
        <v>4.0</v>
      </c>
      <c r="B163" s="1">
        <v>2.0</v>
      </c>
      <c r="C163" s="1">
        <v>5.0</v>
      </c>
      <c r="D163" s="18">
        <f t="shared" si="1"/>
        <v>3.5</v>
      </c>
      <c r="E163" s="18" t="str">
        <f t="shared" si="2"/>
        <v>425</v>
      </c>
      <c r="F163" s="1" t="s">
        <v>126</v>
      </c>
      <c r="G163" s="1"/>
      <c r="H163" s="18">
        <f t="shared" si="3"/>
        <v>11</v>
      </c>
    </row>
    <row r="164">
      <c r="A164" s="1">
        <v>4.0</v>
      </c>
      <c r="B164" s="1">
        <v>3.0</v>
      </c>
      <c r="C164" s="1">
        <v>0.0</v>
      </c>
      <c r="D164" s="18">
        <f t="shared" si="1"/>
        <v>1.5</v>
      </c>
      <c r="E164" s="18" t="str">
        <f t="shared" si="2"/>
        <v>430</v>
      </c>
      <c r="F164" s="1" t="s">
        <v>126</v>
      </c>
      <c r="G164" s="1"/>
      <c r="H164" s="18">
        <f t="shared" si="3"/>
        <v>7</v>
      </c>
    </row>
    <row r="165">
      <c r="A165" s="1">
        <v>4.0</v>
      </c>
      <c r="B165" s="1">
        <v>3.0</v>
      </c>
      <c r="C165" s="1">
        <v>1.0</v>
      </c>
      <c r="D165" s="18">
        <f t="shared" si="1"/>
        <v>2</v>
      </c>
      <c r="E165" s="18" t="str">
        <f t="shared" si="2"/>
        <v>431</v>
      </c>
      <c r="F165" s="1" t="s">
        <v>126</v>
      </c>
      <c r="G165" s="1"/>
      <c r="H165" s="18">
        <f t="shared" si="3"/>
        <v>8</v>
      </c>
    </row>
    <row r="166">
      <c r="A166" s="1">
        <v>4.0</v>
      </c>
      <c r="B166" s="1">
        <v>3.0</v>
      </c>
      <c r="C166" s="1">
        <v>2.0</v>
      </c>
      <c r="D166" s="18">
        <f t="shared" si="1"/>
        <v>2.5</v>
      </c>
      <c r="E166" s="18" t="str">
        <f t="shared" si="2"/>
        <v>432</v>
      </c>
      <c r="F166" s="1" t="s">
        <v>126</v>
      </c>
      <c r="G166" s="1"/>
      <c r="H166" s="18">
        <f t="shared" si="3"/>
        <v>9</v>
      </c>
    </row>
    <row r="167">
      <c r="A167" s="1">
        <v>4.0</v>
      </c>
      <c r="B167" s="1">
        <v>3.0</v>
      </c>
      <c r="C167" s="1">
        <v>3.0</v>
      </c>
      <c r="D167" s="18">
        <f t="shared" si="1"/>
        <v>3</v>
      </c>
      <c r="E167" s="18" t="str">
        <f t="shared" si="2"/>
        <v>433</v>
      </c>
      <c r="F167" s="1" t="s">
        <v>126</v>
      </c>
      <c r="G167" s="1"/>
      <c r="H167" s="18">
        <f t="shared" si="3"/>
        <v>10</v>
      </c>
    </row>
    <row r="168">
      <c r="A168" s="1">
        <v>4.0</v>
      </c>
      <c r="B168" s="1">
        <v>3.0</v>
      </c>
      <c r="C168" s="1">
        <v>4.0</v>
      </c>
      <c r="D168" s="18">
        <f t="shared" si="1"/>
        <v>3.5</v>
      </c>
      <c r="E168" s="18" t="str">
        <f t="shared" si="2"/>
        <v>434</v>
      </c>
      <c r="F168" s="1" t="s">
        <v>126</v>
      </c>
      <c r="G168" s="1"/>
      <c r="H168" s="18">
        <f t="shared" si="3"/>
        <v>11</v>
      </c>
    </row>
    <row r="169">
      <c r="A169" s="1">
        <v>4.0</v>
      </c>
      <c r="B169" s="1">
        <v>3.0</v>
      </c>
      <c r="C169" s="1">
        <v>5.0</v>
      </c>
      <c r="D169" s="18">
        <f t="shared" si="1"/>
        <v>4</v>
      </c>
      <c r="E169" s="18" t="str">
        <f t="shared" si="2"/>
        <v>435</v>
      </c>
      <c r="F169" s="1" t="s">
        <v>126</v>
      </c>
      <c r="G169" s="1"/>
      <c r="H169" s="18">
        <f t="shared" si="3"/>
        <v>12</v>
      </c>
    </row>
    <row r="170">
      <c r="A170" s="1">
        <v>4.0</v>
      </c>
      <c r="B170" s="1">
        <v>4.0</v>
      </c>
      <c r="C170" s="1">
        <v>0.0</v>
      </c>
      <c r="D170" s="18">
        <f t="shared" si="1"/>
        <v>2</v>
      </c>
      <c r="E170" s="18" t="str">
        <f t="shared" si="2"/>
        <v>440</v>
      </c>
      <c r="F170" s="1" t="s">
        <v>123</v>
      </c>
      <c r="G170" s="1"/>
      <c r="H170" s="18">
        <f t="shared" si="3"/>
        <v>8</v>
      </c>
    </row>
    <row r="171">
      <c r="A171" s="1">
        <v>4.0</v>
      </c>
      <c r="B171" s="1">
        <v>4.0</v>
      </c>
      <c r="C171" s="1">
        <v>1.0</v>
      </c>
      <c r="D171" s="18">
        <f t="shared" si="1"/>
        <v>2.5</v>
      </c>
      <c r="E171" s="18" t="str">
        <f t="shared" si="2"/>
        <v>441</v>
      </c>
      <c r="F171" s="1" t="s">
        <v>123</v>
      </c>
      <c r="G171" s="1"/>
      <c r="H171" s="18">
        <f t="shared" si="3"/>
        <v>9</v>
      </c>
    </row>
    <row r="172">
      <c r="A172" s="1">
        <v>4.0</v>
      </c>
      <c r="B172" s="1">
        <v>4.0</v>
      </c>
      <c r="C172" s="1">
        <v>2.0</v>
      </c>
      <c r="D172" s="18">
        <f t="shared" si="1"/>
        <v>3</v>
      </c>
      <c r="E172" s="18" t="str">
        <f t="shared" si="2"/>
        <v>442</v>
      </c>
      <c r="F172" s="1" t="s">
        <v>123</v>
      </c>
      <c r="G172" s="1"/>
      <c r="H172" s="18">
        <f t="shared" si="3"/>
        <v>10</v>
      </c>
    </row>
    <row r="173">
      <c r="A173" s="1">
        <v>4.0</v>
      </c>
      <c r="B173" s="1">
        <v>4.0</v>
      </c>
      <c r="C173" s="1">
        <v>3.0</v>
      </c>
      <c r="D173" s="18">
        <f t="shared" si="1"/>
        <v>3.5</v>
      </c>
      <c r="E173" s="18" t="str">
        <f t="shared" si="2"/>
        <v>443</v>
      </c>
      <c r="F173" s="1" t="s">
        <v>123</v>
      </c>
      <c r="G173" s="1"/>
      <c r="H173" s="18">
        <f t="shared" si="3"/>
        <v>11</v>
      </c>
    </row>
    <row r="174">
      <c r="A174" s="1">
        <v>4.0</v>
      </c>
      <c r="B174" s="1">
        <v>4.0</v>
      </c>
      <c r="C174" s="1">
        <v>4.0</v>
      </c>
      <c r="D174" s="18">
        <f t="shared" si="1"/>
        <v>4</v>
      </c>
      <c r="E174" s="18" t="str">
        <f t="shared" si="2"/>
        <v>444</v>
      </c>
      <c r="F174" s="1" t="s">
        <v>123</v>
      </c>
      <c r="G174" s="1"/>
      <c r="H174" s="18">
        <f t="shared" si="3"/>
        <v>12</v>
      </c>
    </row>
    <row r="175">
      <c r="A175" s="1">
        <v>4.0</v>
      </c>
      <c r="B175" s="1">
        <v>4.0</v>
      </c>
      <c r="C175" s="1">
        <v>5.0</v>
      </c>
      <c r="D175" s="18">
        <f t="shared" si="1"/>
        <v>4.5</v>
      </c>
      <c r="E175" s="18" t="str">
        <f t="shared" si="2"/>
        <v>445</v>
      </c>
      <c r="F175" s="1" t="s">
        <v>123</v>
      </c>
      <c r="G175" s="1"/>
      <c r="H175" s="18">
        <f t="shared" si="3"/>
        <v>13</v>
      </c>
    </row>
    <row r="176">
      <c r="A176" s="1">
        <v>4.0</v>
      </c>
      <c r="B176" s="1">
        <v>5.0</v>
      </c>
      <c r="C176" s="1">
        <v>0.0</v>
      </c>
      <c r="D176" s="18">
        <f t="shared" si="1"/>
        <v>2.5</v>
      </c>
      <c r="E176" s="18" t="str">
        <f t="shared" si="2"/>
        <v>450</v>
      </c>
      <c r="F176" s="1" t="s">
        <v>123</v>
      </c>
      <c r="G176" s="1"/>
      <c r="H176" s="18">
        <f t="shared" si="3"/>
        <v>9</v>
      </c>
    </row>
    <row r="177">
      <c r="A177" s="1">
        <v>4.0</v>
      </c>
      <c r="B177" s="1">
        <v>5.0</v>
      </c>
      <c r="C177" s="1">
        <v>1.0</v>
      </c>
      <c r="D177" s="18">
        <f t="shared" si="1"/>
        <v>3</v>
      </c>
      <c r="E177" s="18" t="str">
        <f t="shared" si="2"/>
        <v>451</v>
      </c>
      <c r="F177" s="1" t="s">
        <v>123</v>
      </c>
      <c r="G177" s="1"/>
      <c r="H177" s="18">
        <f t="shared" si="3"/>
        <v>10</v>
      </c>
    </row>
    <row r="178">
      <c r="A178" s="1">
        <v>4.0</v>
      </c>
      <c r="B178" s="1">
        <v>5.0</v>
      </c>
      <c r="C178" s="1">
        <v>2.0</v>
      </c>
      <c r="D178" s="18">
        <f t="shared" si="1"/>
        <v>3.5</v>
      </c>
      <c r="E178" s="18" t="str">
        <f t="shared" si="2"/>
        <v>452</v>
      </c>
      <c r="F178" s="1" t="s">
        <v>123</v>
      </c>
      <c r="G178" s="1"/>
      <c r="H178" s="18">
        <f t="shared" si="3"/>
        <v>11</v>
      </c>
    </row>
    <row r="179">
      <c r="A179" s="1">
        <v>4.0</v>
      </c>
      <c r="B179" s="1">
        <v>5.0</v>
      </c>
      <c r="C179" s="1">
        <v>3.0</v>
      </c>
      <c r="D179" s="18">
        <f t="shared" si="1"/>
        <v>4</v>
      </c>
      <c r="E179" s="18" t="str">
        <f t="shared" si="2"/>
        <v>453</v>
      </c>
      <c r="F179" s="1" t="s">
        <v>123</v>
      </c>
      <c r="G179" s="1"/>
      <c r="H179" s="18">
        <f t="shared" si="3"/>
        <v>12</v>
      </c>
    </row>
    <row r="180">
      <c r="A180" s="1">
        <v>4.0</v>
      </c>
      <c r="B180" s="1">
        <v>5.0</v>
      </c>
      <c r="C180" s="1">
        <v>4.0</v>
      </c>
      <c r="D180" s="18">
        <f t="shared" si="1"/>
        <v>4.5</v>
      </c>
      <c r="E180" s="18" t="str">
        <f t="shared" si="2"/>
        <v>454</v>
      </c>
      <c r="F180" s="1" t="s">
        <v>123</v>
      </c>
      <c r="G180" s="1"/>
      <c r="H180" s="18">
        <f t="shared" si="3"/>
        <v>13</v>
      </c>
    </row>
    <row r="181">
      <c r="A181" s="1">
        <v>4.0</v>
      </c>
      <c r="B181" s="1">
        <v>5.0</v>
      </c>
      <c r="C181" s="1">
        <v>5.0</v>
      </c>
      <c r="D181" s="18">
        <f t="shared" si="1"/>
        <v>5</v>
      </c>
      <c r="E181" s="18" t="str">
        <f t="shared" si="2"/>
        <v>455</v>
      </c>
      <c r="F181" s="1" t="s">
        <v>123</v>
      </c>
      <c r="G181" s="1"/>
      <c r="H181" s="18">
        <f t="shared" si="3"/>
        <v>14</v>
      </c>
    </row>
    <row r="182">
      <c r="A182" s="1">
        <v>5.0</v>
      </c>
      <c r="B182" s="1">
        <v>0.0</v>
      </c>
      <c r="C182" s="1">
        <v>0.0</v>
      </c>
      <c r="D182" s="18">
        <f t="shared" si="1"/>
        <v>0</v>
      </c>
      <c r="E182" s="18" t="str">
        <f t="shared" si="2"/>
        <v>500</v>
      </c>
      <c r="F182" s="1" t="s">
        <v>119</v>
      </c>
      <c r="G182" s="1"/>
      <c r="H182" s="18">
        <f t="shared" si="3"/>
        <v>5</v>
      </c>
    </row>
    <row r="183">
      <c r="A183" s="1">
        <v>5.0</v>
      </c>
      <c r="B183" s="1">
        <v>0.0</v>
      </c>
      <c r="C183" s="1">
        <v>1.0</v>
      </c>
      <c r="D183" s="18">
        <f t="shared" si="1"/>
        <v>0.5</v>
      </c>
      <c r="E183" s="18" t="str">
        <f t="shared" si="2"/>
        <v>501</v>
      </c>
      <c r="F183" s="1" t="s">
        <v>119</v>
      </c>
      <c r="G183" s="1"/>
      <c r="H183" s="18">
        <f t="shared" si="3"/>
        <v>6</v>
      </c>
    </row>
    <row r="184">
      <c r="A184" s="1">
        <v>5.0</v>
      </c>
      <c r="B184" s="1">
        <v>0.0</v>
      </c>
      <c r="C184" s="1">
        <v>2.0</v>
      </c>
      <c r="D184" s="18">
        <f t="shared" si="1"/>
        <v>1</v>
      </c>
      <c r="E184" s="18" t="str">
        <f t="shared" si="2"/>
        <v>502</v>
      </c>
      <c r="F184" s="1" t="s">
        <v>119</v>
      </c>
      <c r="G184" s="1"/>
      <c r="H184" s="18">
        <f t="shared" si="3"/>
        <v>7</v>
      </c>
    </row>
    <row r="185">
      <c r="A185" s="1">
        <v>5.0</v>
      </c>
      <c r="B185" s="1">
        <v>0.0</v>
      </c>
      <c r="C185" s="1">
        <v>3.0</v>
      </c>
      <c r="D185" s="18">
        <f t="shared" si="1"/>
        <v>1.5</v>
      </c>
      <c r="E185" s="18" t="str">
        <f t="shared" si="2"/>
        <v>503</v>
      </c>
      <c r="F185" s="1" t="s">
        <v>119</v>
      </c>
      <c r="G185" s="1"/>
      <c r="H185" s="18">
        <f t="shared" si="3"/>
        <v>8</v>
      </c>
    </row>
    <row r="186">
      <c r="A186" s="1">
        <v>5.0</v>
      </c>
      <c r="B186" s="1">
        <v>0.0</v>
      </c>
      <c r="C186" s="1">
        <v>4.0</v>
      </c>
      <c r="D186" s="18">
        <f t="shared" si="1"/>
        <v>2</v>
      </c>
      <c r="E186" s="18" t="str">
        <f t="shared" si="2"/>
        <v>504</v>
      </c>
      <c r="F186" s="1" t="s">
        <v>119</v>
      </c>
      <c r="G186" s="1"/>
      <c r="H186" s="18">
        <f t="shared" si="3"/>
        <v>9</v>
      </c>
    </row>
    <row r="187">
      <c r="A187" s="1">
        <v>5.0</v>
      </c>
      <c r="B187" s="1">
        <v>0.0</v>
      </c>
      <c r="C187" s="1">
        <v>5.0</v>
      </c>
      <c r="D187" s="18">
        <f t="shared" si="1"/>
        <v>2.5</v>
      </c>
      <c r="E187" s="18" t="str">
        <f t="shared" si="2"/>
        <v>505</v>
      </c>
      <c r="F187" s="1" t="s">
        <v>119</v>
      </c>
      <c r="G187" s="1"/>
      <c r="H187" s="18">
        <f t="shared" si="3"/>
        <v>10</v>
      </c>
    </row>
    <row r="188">
      <c r="A188" s="1">
        <v>5.0</v>
      </c>
      <c r="B188" s="1">
        <v>1.0</v>
      </c>
      <c r="C188" s="1">
        <v>0.0</v>
      </c>
      <c r="D188" s="18">
        <f t="shared" si="1"/>
        <v>0.5</v>
      </c>
      <c r="E188" s="18" t="str">
        <f t="shared" si="2"/>
        <v>510</v>
      </c>
      <c r="F188" s="1" t="s">
        <v>145</v>
      </c>
      <c r="G188" s="1"/>
      <c r="H188" s="18">
        <f t="shared" si="3"/>
        <v>6</v>
      </c>
    </row>
    <row r="189">
      <c r="A189" s="1">
        <v>5.0</v>
      </c>
      <c r="B189" s="1">
        <v>1.0</v>
      </c>
      <c r="C189" s="1">
        <v>1.0</v>
      </c>
      <c r="D189" s="18">
        <f t="shared" si="1"/>
        <v>1</v>
      </c>
      <c r="E189" s="18" t="str">
        <f t="shared" si="2"/>
        <v>511</v>
      </c>
      <c r="F189" s="1" t="s">
        <v>145</v>
      </c>
      <c r="G189" s="1"/>
      <c r="H189" s="18">
        <f t="shared" si="3"/>
        <v>7</v>
      </c>
    </row>
    <row r="190">
      <c r="A190" s="1">
        <v>5.0</v>
      </c>
      <c r="B190" s="1">
        <v>1.0</v>
      </c>
      <c r="C190" s="1">
        <v>2.0</v>
      </c>
      <c r="D190" s="18">
        <f t="shared" si="1"/>
        <v>1.5</v>
      </c>
      <c r="E190" s="18" t="str">
        <f t="shared" si="2"/>
        <v>512</v>
      </c>
      <c r="F190" s="1" t="s">
        <v>145</v>
      </c>
      <c r="G190" s="1"/>
      <c r="H190" s="18">
        <f t="shared" si="3"/>
        <v>8</v>
      </c>
    </row>
    <row r="191">
      <c r="A191" s="1">
        <v>5.0</v>
      </c>
      <c r="B191" s="1">
        <v>1.0</v>
      </c>
      <c r="C191" s="1">
        <v>3.0</v>
      </c>
      <c r="D191" s="18">
        <f t="shared" si="1"/>
        <v>2</v>
      </c>
      <c r="E191" s="18" t="str">
        <f t="shared" si="2"/>
        <v>513</v>
      </c>
      <c r="F191" s="1" t="s">
        <v>145</v>
      </c>
      <c r="G191" s="1"/>
      <c r="H191" s="18">
        <f t="shared" si="3"/>
        <v>9</v>
      </c>
    </row>
    <row r="192">
      <c r="A192" s="1">
        <v>5.0</v>
      </c>
      <c r="B192" s="1">
        <v>1.0</v>
      </c>
      <c r="C192" s="1">
        <v>4.0</v>
      </c>
      <c r="D192" s="18">
        <f t="shared" si="1"/>
        <v>2.5</v>
      </c>
      <c r="E192" s="18" t="str">
        <f t="shared" si="2"/>
        <v>514</v>
      </c>
      <c r="F192" s="1" t="s">
        <v>145</v>
      </c>
      <c r="G192" s="1"/>
      <c r="H192" s="18">
        <f t="shared" si="3"/>
        <v>10</v>
      </c>
    </row>
    <row r="193">
      <c r="A193" s="1">
        <v>5.0</v>
      </c>
      <c r="B193" s="1">
        <v>1.0</v>
      </c>
      <c r="C193" s="1">
        <v>5.0</v>
      </c>
      <c r="D193" s="18">
        <f t="shared" si="1"/>
        <v>3</v>
      </c>
      <c r="E193" s="18" t="str">
        <f t="shared" si="2"/>
        <v>515</v>
      </c>
      <c r="F193" s="1" t="s">
        <v>145</v>
      </c>
      <c r="G193" s="1"/>
      <c r="H193" s="18">
        <f t="shared" si="3"/>
        <v>11</v>
      </c>
    </row>
    <row r="194">
      <c r="A194" s="1">
        <v>5.0</v>
      </c>
      <c r="B194" s="1">
        <v>2.0</v>
      </c>
      <c r="C194" s="1">
        <v>0.0</v>
      </c>
      <c r="D194" s="18">
        <f t="shared" si="1"/>
        <v>1</v>
      </c>
      <c r="E194" s="18" t="str">
        <f t="shared" si="2"/>
        <v>520</v>
      </c>
      <c r="F194" s="1" t="s">
        <v>126</v>
      </c>
      <c r="G194" s="1"/>
      <c r="H194" s="18">
        <f t="shared" si="3"/>
        <v>7</v>
      </c>
    </row>
    <row r="195">
      <c r="A195" s="1">
        <v>5.0</v>
      </c>
      <c r="B195" s="1">
        <v>2.0</v>
      </c>
      <c r="C195" s="1">
        <v>1.0</v>
      </c>
      <c r="D195" s="18">
        <f t="shared" si="1"/>
        <v>1.5</v>
      </c>
      <c r="E195" s="18" t="str">
        <f t="shared" si="2"/>
        <v>521</v>
      </c>
      <c r="F195" s="1" t="s">
        <v>126</v>
      </c>
      <c r="G195" s="1"/>
      <c r="H195" s="18">
        <f t="shared" si="3"/>
        <v>8</v>
      </c>
    </row>
    <row r="196">
      <c r="A196" s="1">
        <v>5.0</v>
      </c>
      <c r="B196" s="1">
        <v>2.0</v>
      </c>
      <c r="C196" s="1">
        <v>2.0</v>
      </c>
      <c r="D196" s="18">
        <f t="shared" si="1"/>
        <v>2</v>
      </c>
      <c r="E196" s="18" t="str">
        <f t="shared" si="2"/>
        <v>522</v>
      </c>
      <c r="F196" s="1" t="s">
        <v>126</v>
      </c>
      <c r="G196" s="1"/>
      <c r="H196" s="18">
        <f t="shared" si="3"/>
        <v>9</v>
      </c>
    </row>
    <row r="197">
      <c r="A197" s="1">
        <v>5.0</v>
      </c>
      <c r="B197" s="1">
        <v>2.0</v>
      </c>
      <c r="C197" s="1">
        <v>3.0</v>
      </c>
      <c r="D197" s="18">
        <f t="shared" si="1"/>
        <v>2.5</v>
      </c>
      <c r="E197" s="18" t="str">
        <f t="shared" si="2"/>
        <v>523</v>
      </c>
      <c r="F197" s="1" t="s">
        <v>126</v>
      </c>
      <c r="G197" s="1"/>
      <c r="H197" s="18">
        <f t="shared" si="3"/>
        <v>10</v>
      </c>
    </row>
    <row r="198">
      <c r="A198" s="1">
        <v>5.0</v>
      </c>
      <c r="B198" s="1">
        <v>2.0</v>
      </c>
      <c r="C198" s="1">
        <v>4.0</v>
      </c>
      <c r="D198" s="18">
        <f t="shared" si="1"/>
        <v>3</v>
      </c>
      <c r="E198" s="18" t="str">
        <f t="shared" si="2"/>
        <v>524</v>
      </c>
      <c r="F198" s="1" t="s">
        <v>126</v>
      </c>
      <c r="G198" s="1"/>
      <c r="H198" s="18">
        <f t="shared" si="3"/>
        <v>11</v>
      </c>
    </row>
    <row r="199">
      <c r="A199" s="1">
        <v>5.0</v>
      </c>
      <c r="B199" s="1">
        <v>2.0</v>
      </c>
      <c r="C199" s="1">
        <v>5.0</v>
      </c>
      <c r="D199" s="18">
        <f t="shared" si="1"/>
        <v>3.5</v>
      </c>
      <c r="E199" s="18" t="str">
        <f t="shared" si="2"/>
        <v>525</v>
      </c>
      <c r="F199" s="1" t="s">
        <v>126</v>
      </c>
      <c r="G199" s="1"/>
      <c r="H199" s="18">
        <f t="shared" si="3"/>
        <v>12</v>
      </c>
    </row>
    <row r="200">
      <c r="A200" s="1">
        <v>5.0</v>
      </c>
      <c r="B200" s="1">
        <v>3.0</v>
      </c>
      <c r="C200" s="1">
        <v>0.0</v>
      </c>
      <c r="D200" s="18">
        <f t="shared" si="1"/>
        <v>1.5</v>
      </c>
      <c r="E200" s="18" t="str">
        <f t="shared" si="2"/>
        <v>530</v>
      </c>
      <c r="F200" s="1" t="s">
        <v>126</v>
      </c>
      <c r="G200" s="1"/>
      <c r="H200" s="18">
        <f t="shared" si="3"/>
        <v>8</v>
      </c>
    </row>
    <row r="201">
      <c r="A201" s="1">
        <v>5.0</v>
      </c>
      <c r="B201" s="1">
        <v>3.0</v>
      </c>
      <c r="C201" s="1">
        <v>1.0</v>
      </c>
      <c r="D201" s="18">
        <f t="shared" si="1"/>
        <v>2</v>
      </c>
      <c r="E201" s="18" t="str">
        <f t="shared" si="2"/>
        <v>531</v>
      </c>
      <c r="F201" s="1" t="s">
        <v>126</v>
      </c>
      <c r="G201" s="1"/>
      <c r="H201" s="18">
        <f t="shared" si="3"/>
        <v>9</v>
      </c>
    </row>
    <row r="202">
      <c r="A202" s="1">
        <v>5.0</v>
      </c>
      <c r="B202" s="1">
        <v>3.0</v>
      </c>
      <c r="C202" s="1">
        <v>2.0</v>
      </c>
      <c r="D202" s="18">
        <f t="shared" si="1"/>
        <v>2.5</v>
      </c>
      <c r="E202" s="18" t="str">
        <f t="shared" si="2"/>
        <v>532</v>
      </c>
      <c r="F202" s="1" t="s">
        <v>126</v>
      </c>
      <c r="G202" s="1"/>
      <c r="H202" s="18">
        <f t="shared" si="3"/>
        <v>10</v>
      </c>
    </row>
    <row r="203">
      <c r="A203" s="1">
        <v>5.0</v>
      </c>
      <c r="B203" s="1">
        <v>3.0</v>
      </c>
      <c r="C203" s="1">
        <v>3.0</v>
      </c>
      <c r="D203" s="18">
        <f t="shared" si="1"/>
        <v>3</v>
      </c>
      <c r="E203" s="18" t="str">
        <f t="shared" si="2"/>
        <v>533</v>
      </c>
      <c r="F203" s="1" t="s">
        <v>126</v>
      </c>
      <c r="G203" s="1"/>
      <c r="H203" s="18">
        <f t="shared" si="3"/>
        <v>11</v>
      </c>
    </row>
    <row r="204">
      <c r="A204" s="1">
        <v>5.0</v>
      </c>
      <c r="B204" s="1">
        <v>3.0</v>
      </c>
      <c r="C204" s="1">
        <v>4.0</v>
      </c>
      <c r="D204" s="18">
        <f t="shared" si="1"/>
        <v>3.5</v>
      </c>
      <c r="E204" s="18" t="str">
        <f t="shared" si="2"/>
        <v>534</v>
      </c>
      <c r="F204" s="1" t="s">
        <v>126</v>
      </c>
      <c r="G204" s="1"/>
      <c r="H204" s="18">
        <f t="shared" si="3"/>
        <v>12</v>
      </c>
    </row>
    <row r="205">
      <c r="A205" s="1">
        <v>5.0</v>
      </c>
      <c r="B205" s="1">
        <v>3.0</v>
      </c>
      <c r="C205" s="1">
        <v>5.0</v>
      </c>
      <c r="D205" s="18">
        <f t="shared" si="1"/>
        <v>4</v>
      </c>
      <c r="E205" s="18" t="str">
        <f t="shared" si="2"/>
        <v>535</v>
      </c>
      <c r="F205" s="1" t="s">
        <v>126</v>
      </c>
      <c r="G205" s="1"/>
      <c r="H205" s="18">
        <f t="shared" si="3"/>
        <v>13</v>
      </c>
    </row>
    <row r="206">
      <c r="A206" s="1">
        <v>5.0</v>
      </c>
      <c r="B206" s="1">
        <v>4.0</v>
      </c>
      <c r="C206" s="1">
        <v>0.0</v>
      </c>
      <c r="D206" s="18">
        <f t="shared" si="1"/>
        <v>2</v>
      </c>
      <c r="E206" s="18" t="str">
        <f t="shared" si="2"/>
        <v>540</v>
      </c>
      <c r="F206" s="1" t="s">
        <v>121</v>
      </c>
      <c r="G206" s="1"/>
      <c r="H206" s="18">
        <f t="shared" si="3"/>
        <v>9</v>
      </c>
    </row>
    <row r="207">
      <c r="A207" s="1">
        <v>5.0</v>
      </c>
      <c r="B207" s="1">
        <v>4.0</v>
      </c>
      <c r="C207" s="1">
        <v>1.0</v>
      </c>
      <c r="D207" s="18">
        <f t="shared" si="1"/>
        <v>2.5</v>
      </c>
      <c r="E207" s="18" t="str">
        <f t="shared" si="2"/>
        <v>541</v>
      </c>
      <c r="F207" s="1" t="s">
        <v>121</v>
      </c>
      <c r="G207" s="1"/>
      <c r="H207" s="18">
        <f t="shared" si="3"/>
        <v>10</v>
      </c>
    </row>
    <row r="208">
      <c r="A208" s="1">
        <v>5.0</v>
      </c>
      <c r="B208" s="1">
        <v>4.0</v>
      </c>
      <c r="C208" s="1">
        <v>2.0</v>
      </c>
      <c r="D208" s="18">
        <f t="shared" si="1"/>
        <v>3</v>
      </c>
      <c r="E208" s="18" t="str">
        <f t="shared" si="2"/>
        <v>542</v>
      </c>
      <c r="F208" s="1" t="s">
        <v>121</v>
      </c>
      <c r="G208" s="1"/>
      <c r="H208" s="18">
        <f t="shared" si="3"/>
        <v>11</v>
      </c>
    </row>
    <row r="209">
      <c r="A209" s="1">
        <v>5.0</v>
      </c>
      <c r="B209" s="1">
        <v>4.0</v>
      </c>
      <c r="C209" s="1">
        <v>3.0</v>
      </c>
      <c r="D209" s="18">
        <f t="shared" si="1"/>
        <v>3.5</v>
      </c>
      <c r="E209" s="18" t="str">
        <f t="shared" si="2"/>
        <v>543</v>
      </c>
      <c r="F209" s="1" t="s">
        <v>121</v>
      </c>
      <c r="G209" s="1"/>
      <c r="H209" s="18">
        <f t="shared" si="3"/>
        <v>12</v>
      </c>
      <c r="J209" s="1">
        <v>0.0</v>
      </c>
      <c r="K209" s="1" t="s">
        <v>146</v>
      </c>
    </row>
    <row r="210">
      <c r="A210" s="1">
        <v>5.0</v>
      </c>
      <c r="B210" s="1">
        <v>4.0</v>
      </c>
      <c r="C210" s="1">
        <v>4.0</v>
      </c>
      <c r="D210" s="18">
        <f t="shared" si="1"/>
        <v>4</v>
      </c>
      <c r="E210" s="18" t="str">
        <f t="shared" si="2"/>
        <v>544</v>
      </c>
      <c r="F210" s="1" t="s">
        <v>121</v>
      </c>
      <c r="G210" s="1"/>
      <c r="H210" s="18">
        <f t="shared" si="3"/>
        <v>13</v>
      </c>
      <c r="J210" s="1">
        <v>1.0</v>
      </c>
      <c r="K210" s="1" t="s">
        <v>146</v>
      </c>
    </row>
    <row r="211">
      <c r="A211" s="1">
        <v>5.0</v>
      </c>
      <c r="B211" s="1">
        <v>4.0</v>
      </c>
      <c r="C211" s="1">
        <v>5.0</v>
      </c>
      <c r="D211" s="18">
        <f t="shared" si="1"/>
        <v>4.5</v>
      </c>
      <c r="E211" s="18" t="str">
        <f t="shared" si="2"/>
        <v>545</v>
      </c>
      <c r="F211" s="1" t="s">
        <v>121</v>
      </c>
      <c r="G211" s="1"/>
      <c r="H211" s="18">
        <f t="shared" si="3"/>
        <v>14</v>
      </c>
      <c r="J211" s="1">
        <v>2.0</v>
      </c>
      <c r="K211" s="1" t="s">
        <v>146</v>
      </c>
    </row>
    <row r="212">
      <c r="A212" s="1">
        <v>5.0</v>
      </c>
      <c r="B212" s="1">
        <v>5.0</v>
      </c>
      <c r="C212" s="1">
        <v>0.0</v>
      </c>
      <c r="D212" s="18">
        <f t="shared" si="1"/>
        <v>2.5</v>
      </c>
      <c r="E212" s="18" t="str">
        <f t="shared" si="2"/>
        <v>550</v>
      </c>
      <c r="F212" s="1" t="s">
        <v>121</v>
      </c>
      <c r="G212" s="1"/>
      <c r="H212" s="18">
        <f t="shared" si="3"/>
        <v>10</v>
      </c>
      <c r="J212" s="1">
        <v>3.0</v>
      </c>
      <c r="K212" s="1" t="s">
        <v>146</v>
      </c>
    </row>
    <row r="213">
      <c r="A213" s="1">
        <v>5.0</v>
      </c>
      <c r="B213" s="1">
        <v>5.0</v>
      </c>
      <c r="C213" s="1">
        <v>1.0</v>
      </c>
      <c r="D213" s="18">
        <f t="shared" si="1"/>
        <v>3</v>
      </c>
      <c r="E213" s="18" t="str">
        <f t="shared" si="2"/>
        <v>551</v>
      </c>
      <c r="F213" s="1" t="s">
        <v>121</v>
      </c>
      <c r="G213" s="1"/>
      <c r="H213" s="18">
        <f t="shared" si="3"/>
        <v>11</v>
      </c>
      <c r="J213" s="1">
        <v>4.0</v>
      </c>
      <c r="K213" s="1" t="s">
        <v>146</v>
      </c>
    </row>
    <row r="214">
      <c r="A214" s="1">
        <v>5.0</v>
      </c>
      <c r="B214" s="1">
        <v>5.0</v>
      </c>
      <c r="C214" s="1">
        <v>2.0</v>
      </c>
      <c r="D214" s="18">
        <f t="shared" si="1"/>
        <v>3.5</v>
      </c>
      <c r="E214" s="18" t="str">
        <f t="shared" si="2"/>
        <v>552</v>
      </c>
      <c r="F214" s="1" t="s">
        <v>121</v>
      </c>
      <c r="G214" s="1"/>
      <c r="H214" s="18">
        <f t="shared" si="3"/>
        <v>12</v>
      </c>
      <c r="J214" s="1">
        <v>5.0</v>
      </c>
      <c r="K214" s="1" t="s">
        <v>147</v>
      </c>
    </row>
    <row r="215">
      <c r="A215" s="1">
        <v>5.0</v>
      </c>
      <c r="B215" s="1">
        <v>5.0</v>
      </c>
      <c r="C215" s="1">
        <v>3.0</v>
      </c>
      <c r="D215" s="18">
        <f t="shared" si="1"/>
        <v>4</v>
      </c>
      <c r="E215" s="18" t="str">
        <f t="shared" si="2"/>
        <v>553</v>
      </c>
      <c r="F215" s="1" t="s">
        <v>121</v>
      </c>
      <c r="G215" s="1"/>
      <c r="H215" s="18">
        <f t="shared" si="3"/>
        <v>13</v>
      </c>
      <c r="J215" s="1">
        <v>6.0</v>
      </c>
      <c r="K215" s="1" t="s">
        <v>147</v>
      </c>
    </row>
    <row r="216">
      <c r="A216" s="1">
        <v>5.0</v>
      </c>
      <c r="B216" s="1">
        <v>5.0</v>
      </c>
      <c r="C216" s="1">
        <v>4.0</v>
      </c>
      <c r="D216" s="18">
        <f t="shared" si="1"/>
        <v>4.5</v>
      </c>
      <c r="E216" s="18" t="str">
        <f t="shared" si="2"/>
        <v>554</v>
      </c>
      <c r="F216" s="1" t="s">
        <v>121</v>
      </c>
      <c r="G216" s="1"/>
      <c r="H216" s="18">
        <f t="shared" si="3"/>
        <v>14</v>
      </c>
      <c r="J216" s="1">
        <v>7.0</v>
      </c>
      <c r="K216" s="1" t="s">
        <v>147</v>
      </c>
    </row>
    <row r="217">
      <c r="A217" s="1">
        <v>5.0</v>
      </c>
      <c r="B217" s="1">
        <v>5.0</v>
      </c>
      <c r="C217" s="1">
        <v>5.0</v>
      </c>
      <c r="D217" s="18">
        <f t="shared" si="1"/>
        <v>5</v>
      </c>
      <c r="E217" s="18" t="str">
        <f t="shared" si="2"/>
        <v>555</v>
      </c>
      <c r="F217" s="1" t="s">
        <v>121</v>
      </c>
      <c r="G217" s="1"/>
      <c r="H217" s="18">
        <f t="shared" si="3"/>
        <v>15</v>
      </c>
      <c r="J217" s="1">
        <v>8.0</v>
      </c>
      <c r="K217" s="1" t="s">
        <v>147</v>
      </c>
    </row>
    <row r="218">
      <c r="J218" s="1">
        <v>9.0</v>
      </c>
      <c r="K218" s="1" t="s">
        <v>147</v>
      </c>
    </row>
    <row r="219">
      <c r="J219" s="1">
        <v>10.0</v>
      </c>
      <c r="K219" s="1" t="s">
        <v>147</v>
      </c>
    </row>
    <row r="220">
      <c r="J220" s="1">
        <v>11.0</v>
      </c>
      <c r="K220" s="1" t="s">
        <v>148</v>
      </c>
    </row>
    <row r="221">
      <c r="J221" s="1">
        <v>12.0</v>
      </c>
      <c r="K221" s="1" t="s">
        <v>148</v>
      </c>
    </row>
    <row r="222">
      <c r="J222" s="1">
        <v>13.0</v>
      </c>
      <c r="K222" s="1" t="s">
        <v>148</v>
      </c>
    </row>
    <row r="223">
      <c r="J223" s="1">
        <v>14.0</v>
      </c>
      <c r="K223" s="1" t="s">
        <v>148</v>
      </c>
    </row>
    <row r="224">
      <c r="J224" s="1">
        <v>15.0</v>
      </c>
      <c r="K224" s="1" t="s">
        <v>148</v>
      </c>
    </row>
  </sheetData>
  <autoFilter ref="$A$1:$AD$217"/>
  <conditionalFormatting sqref="H1:H1000">
    <cfRule type="colorScale" priority="1">
      <colorScale>
        <cfvo type="min"/>
        <cfvo type="percent" val="50"/>
        <cfvo type="max"/>
        <color rgb="FF00FF00"/>
        <color rgb="FF00FFFF"/>
        <color rgb="FFFFFF00"/>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3" max="3" width="63.25"/>
    <col customWidth="1" min="5" max="5" width="5.38"/>
    <col customWidth="1" min="6" max="6" width="16.0"/>
    <col customWidth="1" min="7" max="7" width="2.38"/>
    <col customWidth="1" min="8" max="8" width="4.63"/>
  </cols>
  <sheetData>
    <row r="1">
      <c r="A1" s="1" t="s">
        <v>149</v>
      </c>
      <c r="B1" s="1"/>
      <c r="C1" s="1"/>
      <c r="D1" s="1"/>
      <c r="E1" s="1" t="s">
        <v>150</v>
      </c>
    </row>
    <row r="2">
      <c r="A2" s="1" t="s">
        <v>151</v>
      </c>
      <c r="D2" s="1"/>
      <c r="E2" s="1" t="s">
        <v>152</v>
      </c>
      <c r="H2" s="1" t="s">
        <v>153</v>
      </c>
    </row>
    <row r="3">
      <c r="A3" s="1" t="s">
        <v>154</v>
      </c>
      <c r="B3" s="1" t="s">
        <v>155</v>
      </c>
      <c r="C3" s="20" t="s">
        <v>156</v>
      </c>
      <c r="D3" s="1"/>
      <c r="E3" s="1" t="s">
        <v>154</v>
      </c>
      <c r="F3" s="1" t="s">
        <v>157</v>
      </c>
      <c r="H3" s="1" t="s">
        <v>154</v>
      </c>
      <c r="I3" s="1" t="s">
        <v>158</v>
      </c>
    </row>
    <row r="4">
      <c r="B4" s="1" t="s">
        <v>159</v>
      </c>
      <c r="C4" s="20" t="s">
        <v>160</v>
      </c>
      <c r="D4" s="1"/>
      <c r="E4" s="1" t="s">
        <v>161</v>
      </c>
      <c r="F4" s="1" t="s">
        <v>162</v>
      </c>
      <c r="I4" s="1" t="s">
        <v>163</v>
      </c>
    </row>
    <row r="5">
      <c r="B5" s="1" t="s">
        <v>164</v>
      </c>
      <c r="C5" s="20" t="s">
        <v>165</v>
      </c>
      <c r="D5" s="1"/>
      <c r="E5" s="1" t="s">
        <v>161</v>
      </c>
      <c r="F5" s="1" t="s">
        <v>158</v>
      </c>
      <c r="I5" s="1" t="s">
        <v>166</v>
      </c>
    </row>
    <row r="6">
      <c r="B6" s="1" t="s">
        <v>167</v>
      </c>
      <c r="C6" s="20" t="s">
        <v>168</v>
      </c>
      <c r="D6" s="1"/>
      <c r="E6" s="1" t="s">
        <v>161</v>
      </c>
      <c r="F6" s="1" t="s">
        <v>169</v>
      </c>
      <c r="I6" s="1" t="s">
        <v>170</v>
      </c>
    </row>
    <row r="7">
      <c r="B7" s="1" t="s">
        <v>171</v>
      </c>
      <c r="C7" s="20" t="s">
        <v>172</v>
      </c>
      <c r="D7" s="1"/>
      <c r="F7" s="1" t="s">
        <v>173</v>
      </c>
    </row>
    <row r="8">
      <c r="B8" s="1" t="s">
        <v>174</v>
      </c>
      <c r="C8" s="20" t="s">
        <v>175</v>
      </c>
      <c r="D8" s="1"/>
      <c r="F8" s="1" t="s">
        <v>176</v>
      </c>
      <c r="H8" s="1" t="s">
        <v>177</v>
      </c>
    </row>
    <row r="9">
      <c r="B9" s="1" t="s">
        <v>178</v>
      </c>
      <c r="C9" s="20" t="s">
        <v>179</v>
      </c>
      <c r="D9" s="1"/>
      <c r="H9" s="1" t="s">
        <v>154</v>
      </c>
      <c r="I9" s="1" t="s">
        <v>162</v>
      </c>
    </row>
    <row r="10">
      <c r="B10" s="1" t="s">
        <v>180</v>
      </c>
      <c r="C10" s="20" t="s">
        <v>181</v>
      </c>
      <c r="D10" s="1"/>
      <c r="E10" s="1" t="s">
        <v>182</v>
      </c>
      <c r="I10" s="1" t="s">
        <v>183</v>
      </c>
    </row>
    <row r="11">
      <c r="B11" s="1"/>
      <c r="C11" s="1"/>
      <c r="D11" s="1"/>
      <c r="E11" s="1" t="s">
        <v>154</v>
      </c>
      <c r="F11" s="1" t="s">
        <v>169</v>
      </c>
      <c r="I11" s="1" t="s">
        <v>184</v>
      </c>
    </row>
    <row r="12">
      <c r="B12" s="1"/>
      <c r="C12" s="1"/>
      <c r="D12" s="1"/>
      <c r="F12" s="1" t="s">
        <v>185</v>
      </c>
      <c r="I12" s="1" t="s">
        <v>186</v>
      </c>
    </row>
    <row r="13">
      <c r="I13" s="1" t="s">
        <v>187</v>
      </c>
    </row>
    <row r="14">
      <c r="E14" s="1" t="s">
        <v>188</v>
      </c>
      <c r="I14" s="1" t="s">
        <v>189</v>
      </c>
    </row>
    <row r="15">
      <c r="E15" s="1" t="s">
        <v>154</v>
      </c>
      <c r="F15" s="1" t="s">
        <v>169</v>
      </c>
      <c r="I15" s="1" t="s">
        <v>190</v>
      </c>
    </row>
    <row r="16">
      <c r="F16" s="1" t="s">
        <v>191</v>
      </c>
    </row>
    <row r="17">
      <c r="F17" s="1" t="s">
        <v>192</v>
      </c>
    </row>
    <row r="18">
      <c r="F18" s="1" t="s">
        <v>193</v>
      </c>
    </row>
    <row r="20">
      <c r="E20" s="1" t="s">
        <v>194</v>
      </c>
    </row>
    <row r="21">
      <c r="E21" s="1" t="s">
        <v>154</v>
      </c>
      <c r="F21" s="1" t="s">
        <v>169</v>
      </c>
    </row>
    <row r="22">
      <c r="F22" s="1" t="s">
        <v>195</v>
      </c>
    </row>
    <row r="24">
      <c r="E24" s="1" t="s">
        <v>196</v>
      </c>
    </row>
    <row r="25">
      <c r="E25" s="1" t="s">
        <v>154</v>
      </c>
      <c r="F25" s="1" t="s">
        <v>169</v>
      </c>
    </row>
    <row r="26">
      <c r="F26" s="1" t="s">
        <v>197</v>
      </c>
    </row>
  </sheetData>
  <mergeCells count="1">
    <mergeCell ref="A2:C2"/>
  </mergeCells>
  <drawing r:id="rId1"/>
</worksheet>
</file>