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0970" windowHeight="9675"/>
  </bookViews>
  <sheets>
    <sheet name="SailingShips" sheetId="2" r:id="rId1"/>
  </sheets>
  <calcPr calcId="125725"/>
</workbook>
</file>

<file path=xl/calcChain.xml><?xml version="1.0" encoding="utf-8"?>
<calcChain xmlns="http://schemas.openxmlformats.org/spreadsheetml/2006/main">
  <c r="AN23" i="2"/>
  <c r="AM23"/>
  <c r="AL23"/>
  <c r="AK23"/>
  <c r="AN21"/>
  <c r="AM21"/>
  <c r="AL21"/>
  <c r="AK21"/>
  <c r="AN20"/>
  <c r="AM20"/>
  <c r="AL20"/>
  <c r="AK20"/>
  <c r="AN19"/>
  <c r="AM19"/>
  <c r="AL19"/>
  <c r="AK19"/>
  <c r="AN18"/>
  <c r="AM18"/>
  <c r="AL18"/>
  <c r="AK18"/>
  <c r="AN17"/>
  <c r="AM17"/>
  <c r="AL17"/>
  <c r="AK17"/>
  <c r="AN15"/>
  <c r="AM15"/>
  <c r="AL15"/>
  <c r="AK15"/>
  <c r="AN14"/>
  <c r="AM14"/>
  <c r="AL14"/>
  <c r="AK14"/>
  <c r="AN13"/>
  <c r="AM13"/>
  <c r="AL13"/>
  <c r="AK13"/>
  <c r="AN12"/>
  <c r="AM12"/>
  <c r="AL12"/>
  <c r="AK12"/>
  <c r="AN11"/>
  <c r="AM11"/>
  <c r="AL11"/>
  <c r="AK11"/>
  <c r="AM8"/>
  <c r="AL8"/>
  <c r="AN3"/>
  <c r="AL3"/>
  <c r="AK3"/>
  <c r="AJ23"/>
  <c r="AI23"/>
  <c r="AH23"/>
  <c r="AG23"/>
  <c r="AJ21"/>
  <c r="AI21"/>
  <c r="AH21"/>
  <c r="AG21"/>
  <c r="AJ20"/>
  <c r="AI20"/>
  <c r="AH20"/>
  <c r="AG20"/>
  <c r="AJ19"/>
  <c r="AI19"/>
  <c r="AH19"/>
  <c r="AG19"/>
  <c r="AJ18"/>
  <c r="AI18"/>
  <c r="AH18"/>
  <c r="AG18"/>
  <c r="AJ17"/>
  <c r="AI17"/>
  <c r="AH17"/>
  <c r="AG17"/>
  <c r="AJ15"/>
  <c r="AI15"/>
  <c r="AH15"/>
  <c r="AG15"/>
  <c r="AJ14"/>
  <c r="AI14"/>
  <c r="AH14"/>
  <c r="AG14"/>
  <c r="AJ13"/>
  <c r="AI13"/>
  <c r="AH13"/>
  <c r="AG13"/>
  <c r="AJ12"/>
  <c r="AI12"/>
  <c r="AH12"/>
  <c r="AG12"/>
  <c r="AJ11"/>
  <c r="AI11"/>
  <c r="AH11"/>
  <c r="AG11"/>
  <c r="AI8"/>
  <c r="AH8"/>
  <c r="AG5"/>
  <c r="AJ3"/>
  <c r="AG3"/>
  <c r="AF23"/>
  <c r="AE23"/>
  <c r="AD23"/>
  <c r="AC23"/>
  <c r="AF21"/>
  <c r="AE21"/>
  <c r="AD21"/>
  <c r="AC21"/>
  <c r="AF20"/>
  <c r="AE20"/>
  <c r="AD20"/>
  <c r="AC20"/>
  <c r="AF19"/>
  <c r="AE19"/>
  <c r="AD19"/>
  <c r="AC19"/>
  <c r="AF18"/>
  <c r="AE18"/>
  <c r="AD18"/>
  <c r="AC18"/>
  <c r="AF17"/>
  <c r="AE17"/>
  <c r="AD17"/>
  <c r="AC17"/>
  <c r="AF15"/>
  <c r="AE15"/>
  <c r="AD15"/>
  <c r="AC15"/>
  <c r="AF14"/>
  <c r="AE14"/>
  <c r="AD14"/>
  <c r="AC14"/>
  <c r="AF13"/>
  <c r="AE13"/>
  <c r="AD13"/>
  <c r="AC13"/>
  <c r="AF12"/>
  <c r="AE12"/>
  <c r="AD12"/>
  <c r="AC12"/>
  <c r="AF11"/>
  <c r="AE11"/>
  <c r="AD11"/>
  <c r="AC11"/>
  <c r="AF3"/>
  <c r="AC3"/>
  <c r="AB23"/>
  <c r="AA23"/>
  <c r="Z23"/>
  <c r="Y23"/>
  <c r="AB21"/>
  <c r="AA21"/>
  <c r="Z21"/>
  <c r="Y21"/>
  <c r="AB20"/>
  <c r="AA20"/>
  <c r="Z20"/>
  <c r="Y20"/>
  <c r="AB19"/>
  <c r="AA19"/>
  <c r="Z19"/>
  <c r="Y19"/>
  <c r="AB18"/>
  <c r="AA18"/>
  <c r="Z18"/>
  <c r="Y18"/>
  <c r="AB17"/>
  <c r="AA17"/>
  <c r="Z17"/>
  <c r="Y17"/>
  <c r="AB15"/>
  <c r="AA15"/>
  <c r="Z15"/>
  <c r="Y15"/>
  <c r="AB14"/>
  <c r="AA14"/>
  <c r="Z14"/>
  <c r="Y14"/>
  <c r="AB13"/>
  <c r="AA13"/>
  <c r="Z13"/>
  <c r="Y13"/>
  <c r="AB12"/>
  <c r="AA12"/>
  <c r="Z12"/>
  <c r="Y12"/>
  <c r="AB11"/>
  <c r="AA11"/>
  <c r="Z11"/>
  <c r="Y11"/>
  <c r="AB9"/>
  <c r="AF9" s="1"/>
  <c r="AA9"/>
  <c r="AE9" s="1"/>
  <c r="Z9"/>
  <c r="AD9" s="1"/>
  <c r="Y9"/>
  <c r="AC9" s="1"/>
  <c r="AB8"/>
  <c r="AN8" s="1"/>
  <c r="AA8"/>
  <c r="Z8"/>
  <c r="Y8"/>
  <c r="AK8" s="1"/>
  <c r="AB7"/>
  <c r="AA7"/>
  <c r="Z7"/>
  <c r="Y7"/>
  <c r="AB6"/>
  <c r="AN6" s="1"/>
  <c r="AA6"/>
  <c r="Z6"/>
  <c r="AL6" s="1"/>
  <c r="Y6"/>
  <c r="AB5"/>
  <c r="AA5"/>
  <c r="Z5"/>
  <c r="Y5"/>
  <c r="AB4"/>
  <c r="AN4" s="1"/>
  <c r="AA4"/>
  <c r="Z4"/>
  <c r="AL4" s="1"/>
  <c r="Y4"/>
  <c r="AB3"/>
  <c r="AA3"/>
  <c r="AE3" s="1"/>
  <c r="Z3"/>
  <c r="AD3" s="1"/>
  <c r="Y3"/>
  <c r="AB2"/>
  <c r="AN2" s="1"/>
  <c r="AA2"/>
  <c r="AM2" s="1"/>
  <c r="Z2"/>
  <c r="AL2" s="1"/>
  <c r="Y2"/>
  <c r="AK2" s="1"/>
  <c r="H23"/>
  <c r="H21"/>
  <c r="H20"/>
  <c r="H19"/>
  <c r="H18"/>
  <c r="H17"/>
  <c r="H15"/>
  <c r="H14"/>
  <c r="H13"/>
  <c r="H12"/>
  <c r="H11"/>
  <c r="H9"/>
  <c r="H8"/>
  <c r="H7"/>
  <c r="H6"/>
  <c r="H5"/>
  <c r="H4"/>
  <c r="H3"/>
  <c r="H2"/>
  <c r="T23"/>
  <c r="S23"/>
  <c r="R23"/>
  <c r="Q23"/>
  <c r="O23"/>
  <c r="T21"/>
  <c r="S21"/>
  <c r="R21"/>
  <c r="Q21"/>
  <c r="O21"/>
  <c r="T15"/>
  <c r="S15"/>
  <c r="R15"/>
  <c r="Q15"/>
  <c r="O15"/>
  <c r="T20"/>
  <c r="S20"/>
  <c r="R20"/>
  <c r="Q20"/>
  <c r="O20"/>
  <c r="T14"/>
  <c r="S14"/>
  <c r="R14"/>
  <c r="Q14"/>
  <c r="O14"/>
  <c r="T19"/>
  <c r="S19"/>
  <c r="R19"/>
  <c r="Q19"/>
  <c r="O19"/>
  <c r="T18"/>
  <c r="S18"/>
  <c r="R18"/>
  <c r="Q18"/>
  <c r="O18"/>
  <c r="T13"/>
  <c r="S13"/>
  <c r="R13"/>
  <c r="Q13"/>
  <c r="O13"/>
  <c r="T11"/>
  <c r="S11"/>
  <c r="R11"/>
  <c r="Q11"/>
  <c r="O11"/>
  <c r="T17"/>
  <c r="S17"/>
  <c r="R17"/>
  <c r="Q17"/>
  <c r="O17"/>
  <c r="T12"/>
  <c r="S12"/>
  <c r="R12"/>
  <c r="Q12"/>
  <c r="O12"/>
  <c r="T9"/>
  <c r="AJ9" s="1"/>
  <c r="S9"/>
  <c r="AI9" s="1"/>
  <c r="R9"/>
  <c r="AH9" s="1"/>
  <c r="Q9"/>
  <c r="AG9" s="1"/>
  <c r="O9"/>
  <c r="T8"/>
  <c r="AJ8" s="1"/>
  <c r="S8"/>
  <c r="R8"/>
  <c r="Q8"/>
  <c r="AG8" s="1"/>
  <c r="O8"/>
  <c r="T7"/>
  <c r="AJ7" s="1"/>
  <c r="S7"/>
  <c r="AI7" s="1"/>
  <c r="R7"/>
  <c r="AH7" s="1"/>
  <c r="Q7"/>
  <c r="AG7" s="1"/>
  <c r="O7"/>
  <c r="T6"/>
  <c r="AJ6" s="1"/>
  <c r="S6"/>
  <c r="AI6" s="1"/>
  <c r="R6"/>
  <c r="AH6" s="1"/>
  <c r="Q6"/>
  <c r="AG6" s="1"/>
  <c r="O6"/>
  <c r="T5"/>
  <c r="AJ5" s="1"/>
  <c r="S5"/>
  <c r="AI5" s="1"/>
  <c r="R5"/>
  <c r="AH5" s="1"/>
  <c r="Q5"/>
  <c r="O5"/>
  <c r="T4"/>
  <c r="AJ4" s="1"/>
  <c r="S4"/>
  <c r="AI4" s="1"/>
  <c r="R4"/>
  <c r="AH4" s="1"/>
  <c r="Q4"/>
  <c r="AG4" s="1"/>
  <c r="O4"/>
  <c r="T3"/>
  <c r="S3"/>
  <c r="AI3" s="1"/>
  <c r="R3"/>
  <c r="AH3" s="1"/>
  <c r="Q3"/>
  <c r="O3"/>
  <c r="T2"/>
  <c r="AJ2" s="1"/>
  <c r="S2"/>
  <c r="AI2" s="1"/>
  <c r="R2"/>
  <c r="AH2" s="1"/>
  <c r="Q2"/>
  <c r="AG2" s="1"/>
  <c r="O2"/>
  <c r="AM3" l="1"/>
  <c r="AK7"/>
  <c r="AN7"/>
  <c r="AL7"/>
  <c r="AK5"/>
  <c r="AN5"/>
  <c r="AK4"/>
  <c r="AM4"/>
  <c r="AM6"/>
  <c r="AM7"/>
  <c r="AK6"/>
  <c r="AM5"/>
  <c r="AL5"/>
  <c r="AK9"/>
  <c r="AM9"/>
  <c r="AL9"/>
  <c r="AN9"/>
  <c r="P2"/>
  <c r="X2" s="1"/>
  <c r="P4"/>
  <c r="AE4" s="1"/>
  <c r="P6"/>
  <c r="W6" s="1"/>
  <c r="P8"/>
  <c r="AF8" s="1"/>
  <c r="P11"/>
  <c r="W11" s="1"/>
  <c r="P13"/>
  <c r="P15"/>
  <c r="V15" s="1"/>
  <c r="P18"/>
  <c r="P20"/>
  <c r="W20" s="1"/>
  <c r="P23"/>
  <c r="P3"/>
  <c r="W3" s="1"/>
  <c r="P5"/>
  <c r="AE5" s="1"/>
  <c r="P7"/>
  <c r="V7" s="1"/>
  <c r="P9"/>
  <c r="P12"/>
  <c r="W12" s="1"/>
  <c r="P14"/>
  <c r="P17"/>
  <c r="W17" s="1"/>
  <c r="P19"/>
  <c r="P21"/>
  <c r="W21" s="1"/>
  <c r="W5"/>
  <c r="W18"/>
  <c r="W14"/>
  <c r="W15"/>
  <c r="W23"/>
  <c r="U2"/>
  <c r="W8"/>
  <c r="W13"/>
  <c r="W19"/>
  <c r="V3"/>
  <c r="U6"/>
  <c r="W4"/>
  <c r="U4"/>
  <c r="X4"/>
  <c r="V4"/>
  <c r="W9"/>
  <c r="U9"/>
  <c r="X9"/>
  <c r="V9"/>
  <c r="U12"/>
  <c r="V12"/>
  <c r="U11"/>
  <c r="V11"/>
  <c r="U21"/>
  <c r="V21"/>
  <c r="U17"/>
  <c r="V17"/>
  <c r="U20"/>
  <c r="V20"/>
  <c r="V2"/>
  <c r="V5"/>
  <c r="X5"/>
  <c r="X8"/>
  <c r="V13"/>
  <c r="X13"/>
  <c r="V18"/>
  <c r="X18"/>
  <c r="V19"/>
  <c r="X19"/>
  <c r="V14"/>
  <c r="X14"/>
  <c r="X15"/>
  <c r="V23"/>
  <c r="X23"/>
  <c r="U5"/>
  <c r="U8"/>
  <c r="U13"/>
  <c r="U18"/>
  <c r="U19"/>
  <c r="U14"/>
  <c r="U23"/>
  <c r="X7" l="1"/>
  <c r="V8"/>
  <c r="W7"/>
  <c r="AD7"/>
  <c r="AC7"/>
  <c r="AF7"/>
  <c r="AE7"/>
  <c r="AD4"/>
  <c r="AC4"/>
  <c r="AF4"/>
  <c r="AD5"/>
  <c r="AC5"/>
  <c r="AF5"/>
  <c r="AD6"/>
  <c r="AE6"/>
  <c r="V6"/>
  <c r="AF6"/>
  <c r="AC6"/>
  <c r="AC8"/>
  <c r="AD8"/>
  <c r="AE8"/>
  <c r="AD2"/>
  <c r="AC2"/>
  <c r="AF2"/>
  <c r="AE2"/>
  <c r="U3"/>
  <c r="U15"/>
  <c r="U7"/>
  <c r="W2"/>
  <c r="X20"/>
  <c r="X17"/>
  <c r="X21"/>
  <c r="X11"/>
  <c r="X12"/>
  <c r="X6"/>
  <c r="X3"/>
</calcChain>
</file>

<file path=xl/sharedStrings.xml><?xml version="1.0" encoding="utf-8"?>
<sst xmlns="http://schemas.openxmlformats.org/spreadsheetml/2006/main" count="82" uniqueCount="49">
  <si>
    <t>Clipper</t>
  </si>
  <si>
    <t>Date</t>
  </si>
  <si>
    <t>Name</t>
  </si>
  <si>
    <t>Life</t>
  </si>
  <si>
    <t>Model Life</t>
  </si>
  <si>
    <t>All</t>
  </si>
  <si>
    <t>Cost</t>
  </si>
  <si>
    <t>Cargo</t>
  </si>
  <si>
    <t>Paddle Steamer</t>
  </si>
  <si>
    <t>PASS</t>
  </si>
  <si>
    <t>Merchantman</t>
  </si>
  <si>
    <t>Barque</t>
  </si>
  <si>
    <t>Brig</t>
  </si>
  <si>
    <t>Schooner</t>
  </si>
  <si>
    <t>Windjammer</t>
  </si>
  <si>
    <t>Steam ship</t>
  </si>
  <si>
    <t>Fish Island Trawler</t>
  </si>
  <si>
    <t>Mail</t>
  </si>
  <si>
    <t>Fish</t>
  </si>
  <si>
    <t>Rel%</t>
  </si>
  <si>
    <t>Harbour Point</t>
  </si>
  <si>
    <t>Sunk Rock</t>
  </si>
  <si>
    <t>Barletta</t>
  </si>
  <si>
    <t>Whitgift Баржа</t>
  </si>
  <si>
    <t>Ocean</t>
  </si>
  <si>
    <t>River</t>
  </si>
  <si>
    <t>Liquid</t>
  </si>
  <si>
    <t>Cargo/Bulk</t>
  </si>
  <si>
    <t>Pass/Mail/Cargo</t>
  </si>
  <si>
    <t>Run</t>
  </si>
  <si>
    <t>Pass</t>
  </si>
  <si>
    <t>Little Cumbrae</t>
  </si>
  <si>
    <t>Fastnet</t>
  </si>
  <si>
    <t>Altamira</t>
  </si>
  <si>
    <t>Castle Point</t>
  </si>
  <si>
    <t>Frisco Bay</t>
  </si>
  <si>
    <t>Eddystone</t>
  </si>
  <si>
    <t>Total</t>
  </si>
  <si>
    <t>Running cost factor</t>
  </si>
  <si>
    <t>Factor</t>
  </si>
  <si>
    <t>Cargo $</t>
  </si>
  <si>
    <t>Pass $</t>
  </si>
  <si>
    <t>Mail $</t>
  </si>
  <si>
    <t>Fish $</t>
  </si>
  <si>
    <t>Load</t>
  </si>
  <si>
    <t>Cargo Age</t>
  </si>
  <si>
    <t>no Bulk</t>
  </si>
  <si>
    <t>no Pass/Mail</t>
  </si>
  <si>
    <t>Pass/Mail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</si>
</sst>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Verdana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2" fillId="0" borderId="2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2" xfId="0" applyFont="1" applyBorder="1"/>
    <xf numFmtId="0" fontId="0" fillId="0" borderId="6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5" borderId="3" xfId="0" applyFont="1" applyFill="1" applyBorder="1"/>
    <xf numFmtId="0" fontId="2" fillId="5" borderId="2" xfId="0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0" fontId="1" fillId="0" borderId="6" xfId="0" applyFont="1" applyFill="1" applyBorder="1"/>
    <xf numFmtId="0" fontId="0" fillId="0" borderId="1" xfId="0" applyBorder="1"/>
    <xf numFmtId="0" fontId="2" fillId="6" borderId="1" xfId="0" applyFont="1" applyFill="1" applyBorder="1"/>
    <xf numFmtId="0" fontId="3" fillId="0" borderId="8" xfId="0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1" fillId="0" borderId="14" xfId="0" applyFont="1" applyBorder="1"/>
    <xf numFmtId="1" fontId="0" fillId="0" borderId="3" xfId="0" applyNumberFormat="1" applyFont="1" applyBorder="1"/>
    <xf numFmtId="1" fontId="0" fillId="0" borderId="8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2" fontId="0" fillId="0" borderId="7" xfId="0" applyNumberFormat="1" applyFont="1" applyBorder="1"/>
    <xf numFmtId="2" fontId="0" fillId="0" borderId="0" xfId="0" applyNumberFormat="1" applyFont="1" applyBorder="1"/>
    <xf numFmtId="2" fontId="0" fillId="0" borderId="8" xfId="0" applyNumberFormat="1" applyFont="1" applyBorder="1"/>
    <xf numFmtId="0" fontId="0" fillId="0" borderId="3" xfId="0" applyFont="1" applyBorder="1"/>
    <xf numFmtId="0" fontId="0" fillId="0" borderId="0" xfId="0" applyFont="1"/>
    <xf numFmtId="1" fontId="0" fillId="0" borderId="2" xfId="0" applyNumberFormat="1" applyFont="1" applyBorder="1"/>
    <xf numFmtId="0" fontId="0" fillId="0" borderId="2" xfId="0" applyFont="1" applyBorder="1"/>
    <xf numFmtId="1" fontId="0" fillId="0" borderId="4" xfId="0" applyNumberFormat="1" applyFont="1" applyBorder="1"/>
    <xf numFmtId="1" fontId="0" fillId="0" borderId="11" xfId="0" applyNumberFormat="1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0" xfId="0" applyNumberFormat="1" applyFont="1" applyBorder="1"/>
    <xf numFmtId="0" fontId="0" fillId="0" borderId="9" xfId="0" applyFont="1" applyBorder="1"/>
    <xf numFmtId="2" fontId="0" fillId="0" borderId="11" xfId="0" applyNumberFormat="1" applyFont="1" applyBorder="1"/>
    <xf numFmtId="0" fontId="0" fillId="0" borderId="4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1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/>
  <cols>
    <col min="1" max="1" width="20.140625" customWidth="1"/>
    <col min="2" max="2" width="5.140625" bestFit="1" customWidth="1"/>
    <col min="3" max="3" width="6.28515625" customWidth="1"/>
    <col min="4" max="4" width="4.28515625" bestFit="1" customWidth="1"/>
    <col min="5" max="5" width="16.85546875" bestFit="1" customWidth="1"/>
    <col min="6" max="6" width="7" customWidth="1"/>
    <col min="7" max="7" width="7.140625" customWidth="1"/>
    <col min="8" max="8" width="7.28515625" customWidth="1"/>
    <col min="9" max="9" width="6.5703125" bestFit="1" customWidth="1"/>
    <col min="10" max="10" width="5.5703125" bestFit="1" customWidth="1"/>
    <col min="11" max="11" width="6" bestFit="1" customWidth="1"/>
    <col min="12" max="13" width="5.28515625" customWidth="1"/>
    <col min="14" max="14" width="5.140625" customWidth="1"/>
    <col min="15" max="15" width="5" bestFit="1" customWidth="1"/>
    <col min="16" max="17" width="7" hidden="1" customWidth="1"/>
    <col min="18" max="18" width="6.42578125" hidden="1" customWidth="1"/>
    <col min="19" max="19" width="6.28515625" hidden="1" customWidth="1"/>
    <col min="20" max="20" width="6.42578125" hidden="1" customWidth="1"/>
    <col min="25" max="28" width="0" hidden="1" customWidth="1"/>
    <col min="33" max="33" width="8.140625" customWidth="1"/>
    <col min="34" max="34" width="8" customWidth="1"/>
    <col min="35" max="35" width="8.42578125" customWidth="1"/>
    <col min="42" max="42" width="11.42578125" customWidth="1"/>
  </cols>
  <sheetData>
    <row r="1" spans="1:43">
      <c r="A1" s="1" t="s">
        <v>2</v>
      </c>
      <c r="B1" s="1" t="s">
        <v>1</v>
      </c>
      <c r="C1" s="1" t="s">
        <v>19</v>
      </c>
      <c r="D1" s="1" t="s">
        <v>3</v>
      </c>
      <c r="E1" s="1" t="s">
        <v>7</v>
      </c>
      <c r="F1" s="1" t="s">
        <v>6</v>
      </c>
      <c r="G1" s="1" t="s">
        <v>29</v>
      </c>
      <c r="H1" s="1" t="s">
        <v>39</v>
      </c>
      <c r="I1" s="14" t="s">
        <v>24</v>
      </c>
      <c r="J1" s="15" t="s">
        <v>25</v>
      </c>
      <c r="K1" s="2" t="s">
        <v>7</v>
      </c>
      <c r="L1" s="2" t="s">
        <v>9</v>
      </c>
      <c r="M1" s="2" t="s">
        <v>17</v>
      </c>
      <c r="N1" s="2" t="s">
        <v>18</v>
      </c>
      <c r="O1" s="2" t="s">
        <v>3</v>
      </c>
      <c r="P1" s="27" t="s">
        <v>37</v>
      </c>
      <c r="Q1" s="14" t="s">
        <v>7</v>
      </c>
      <c r="R1" s="14" t="s">
        <v>30</v>
      </c>
      <c r="S1" s="14" t="s">
        <v>17</v>
      </c>
      <c r="T1" s="14" t="s">
        <v>18</v>
      </c>
      <c r="U1" s="14" t="s">
        <v>7</v>
      </c>
      <c r="V1" s="14" t="s">
        <v>30</v>
      </c>
      <c r="W1" s="14" t="s">
        <v>17</v>
      </c>
      <c r="X1" s="19" t="s">
        <v>18</v>
      </c>
      <c r="Y1" s="15" t="s">
        <v>7</v>
      </c>
      <c r="Z1" s="15" t="s">
        <v>30</v>
      </c>
      <c r="AA1" s="15" t="s">
        <v>17</v>
      </c>
      <c r="AB1" s="15" t="s">
        <v>18</v>
      </c>
      <c r="AC1" s="15" t="s">
        <v>7</v>
      </c>
      <c r="AD1" s="15" t="s">
        <v>30</v>
      </c>
      <c r="AE1" s="15" t="s">
        <v>17</v>
      </c>
      <c r="AF1" s="15" t="s">
        <v>18</v>
      </c>
      <c r="AG1" s="18" t="s">
        <v>40</v>
      </c>
      <c r="AH1" s="18" t="s">
        <v>41</v>
      </c>
      <c r="AI1" s="18" t="s">
        <v>42</v>
      </c>
      <c r="AJ1" s="18" t="s">
        <v>43</v>
      </c>
      <c r="AK1" s="16" t="s">
        <v>40</v>
      </c>
      <c r="AL1" s="16" t="s">
        <v>41</v>
      </c>
      <c r="AM1" s="16" t="s">
        <v>42</v>
      </c>
      <c r="AN1" s="16" t="s">
        <v>43</v>
      </c>
      <c r="AO1" s="20" t="s">
        <v>44</v>
      </c>
      <c r="AP1" s="20" t="s">
        <v>4</v>
      </c>
      <c r="AQ1" s="20" t="s">
        <v>45</v>
      </c>
    </row>
    <row r="2" spans="1:43">
      <c r="A2" s="17" t="s">
        <v>0</v>
      </c>
      <c r="B2" s="33">
        <v>1820</v>
      </c>
      <c r="C2" s="11">
        <v>81</v>
      </c>
      <c r="D2" s="34">
        <v>20</v>
      </c>
      <c r="E2" s="35" t="s">
        <v>46</v>
      </c>
      <c r="F2" s="12">
        <v>57128</v>
      </c>
      <c r="G2" s="6">
        <v>3600</v>
      </c>
      <c r="H2" s="6">
        <f>G2*$B25</f>
        <v>3600</v>
      </c>
      <c r="I2" s="11">
        <v>32</v>
      </c>
      <c r="J2" s="36">
        <v>16</v>
      </c>
      <c r="K2" s="60">
        <v>160</v>
      </c>
      <c r="L2" s="65">
        <v>120</v>
      </c>
      <c r="M2" s="62">
        <v>160</v>
      </c>
      <c r="N2" s="61">
        <v>160</v>
      </c>
      <c r="O2" s="37">
        <f t="shared" ref="O2:O9" si="0">F2/D2</f>
        <v>2856.4</v>
      </c>
      <c r="P2" s="38">
        <f>H2+O2</f>
        <v>6456.4</v>
      </c>
      <c r="Q2" s="34">
        <f>K2*I2</f>
        <v>5120</v>
      </c>
      <c r="R2" s="34">
        <f>L2*I2</f>
        <v>3840</v>
      </c>
      <c r="S2" s="34">
        <f>M2*I2</f>
        <v>5120</v>
      </c>
      <c r="T2" s="35">
        <f>N2*I2</f>
        <v>5120</v>
      </c>
      <c r="U2" s="39">
        <f>P2/Q2</f>
        <v>1.261015625</v>
      </c>
      <c r="V2" s="40">
        <f>P2/R2</f>
        <v>1.6813541666666665</v>
      </c>
      <c r="W2" s="40">
        <f>P2/S2</f>
        <v>1.261015625</v>
      </c>
      <c r="X2" s="40">
        <f>P2/T2</f>
        <v>1.261015625</v>
      </c>
      <c r="Y2" s="41">
        <f>K2*J2</f>
        <v>2560</v>
      </c>
      <c r="Z2" s="42">
        <f>L2*J2</f>
        <v>1920</v>
      </c>
      <c r="AA2" s="42">
        <f>M2*J2</f>
        <v>2560</v>
      </c>
      <c r="AB2" s="43">
        <f>N2*J2</f>
        <v>2560</v>
      </c>
      <c r="AC2" s="44">
        <f>P2/Y2</f>
        <v>2.5220312499999999</v>
      </c>
      <c r="AD2" s="45">
        <f>P2/Z2</f>
        <v>3.362708333333333</v>
      </c>
      <c r="AE2" s="45">
        <f>P2/AA2</f>
        <v>2.5220312499999999</v>
      </c>
      <c r="AF2" s="46">
        <f>P2/AB2</f>
        <v>2.5220312499999999</v>
      </c>
      <c r="AG2" s="44">
        <f>F2/Q2</f>
        <v>11.1578125</v>
      </c>
      <c r="AH2" s="45">
        <f>F2/R2</f>
        <v>14.877083333333333</v>
      </c>
      <c r="AI2" s="45">
        <f>F2/S2</f>
        <v>11.1578125</v>
      </c>
      <c r="AJ2" s="46">
        <f>F2/T2</f>
        <v>11.1578125</v>
      </c>
      <c r="AK2" s="44">
        <f>F2/Y2</f>
        <v>22.315625000000001</v>
      </c>
      <c r="AL2" s="45">
        <f>F2/Z2</f>
        <v>29.754166666666666</v>
      </c>
      <c r="AM2" s="45">
        <f>F2/AA2</f>
        <v>22.315625000000001</v>
      </c>
      <c r="AN2" s="46">
        <f>F2/AB2</f>
        <v>22.315625000000001</v>
      </c>
      <c r="AO2" s="47">
        <v>10</v>
      </c>
      <c r="AP2" s="47">
        <v>65</v>
      </c>
      <c r="AQ2" s="48">
        <v>4</v>
      </c>
    </row>
    <row r="3" spans="1:43">
      <c r="A3" s="21" t="s">
        <v>8</v>
      </c>
      <c r="B3" s="41">
        <v>1830</v>
      </c>
      <c r="C3" s="6">
        <v>63</v>
      </c>
      <c r="D3" s="42">
        <v>40</v>
      </c>
      <c r="E3" s="43" t="s">
        <v>48</v>
      </c>
      <c r="F3" s="5">
        <v>24754</v>
      </c>
      <c r="G3" s="6">
        <v>3400</v>
      </c>
      <c r="H3" s="6">
        <f>G3*B25</f>
        <v>3400</v>
      </c>
      <c r="I3" s="6">
        <v>21</v>
      </c>
      <c r="J3" s="7">
        <v>21</v>
      </c>
      <c r="K3" s="5"/>
      <c r="L3" s="6">
        <v>120</v>
      </c>
      <c r="M3" s="63">
        <v>120</v>
      </c>
      <c r="N3" s="7"/>
      <c r="O3" s="49">
        <f t="shared" si="0"/>
        <v>618.85</v>
      </c>
      <c r="P3" s="38">
        <f t="shared" ref="P3:P23" si="1">H3+O3</f>
        <v>4018.85</v>
      </c>
      <c r="Q3" s="42">
        <f t="shared" ref="Q3:Q9" si="2">K3*I3</f>
        <v>0</v>
      </c>
      <c r="R3" s="42">
        <f t="shared" ref="R3:R9" si="3">L3*I3</f>
        <v>2520</v>
      </c>
      <c r="S3" s="42">
        <f t="shared" ref="S3:S9" si="4">M3*I3</f>
        <v>2520</v>
      </c>
      <c r="T3" s="43">
        <f t="shared" ref="T3:T9" si="5">N3*I3</f>
        <v>0</v>
      </c>
      <c r="U3" s="44" t="e">
        <f t="shared" ref="U3:U9" si="6">P3/Q3</f>
        <v>#DIV/0!</v>
      </c>
      <c r="V3" s="45">
        <f t="shared" ref="V3:V9" si="7">P3/R3</f>
        <v>1.5947817460317459</v>
      </c>
      <c r="W3" s="45">
        <f t="shared" ref="W3:W9" si="8">P3/S3</f>
        <v>1.5947817460317459</v>
      </c>
      <c r="X3" s="45" t="e">
        <f t="shared" ref="X3:X9" si="9">P3/T3</f>
        <v>#DIV/0!</v>
      </c>
      <c r="Y3" s="41">
        <f t="shared" ref="Y3:Y23" si="10">K3*J3</f>
        <v>0</v>
      </c>
      <c r="Z3" s="42">
        <f t="shared" ref="Z3:Z23" si="11">L3*J3</f>
        <v>2520</v>
      </c>
      <c r="AA3" s="42">
        <f t="shared" ref="AA3:AA23" si="12">M3*J3</f>
        <v>2520</v>
      </c>
      <c r="AB3" s="43">
        <f t="shared" ref="AB3:AB23" si="13">N3*J3</f>
        <v>0</v>
      </c>
      <c r="AC3" s="44" t="e">
        <f t="shared" ref="AC3:AC23" si="14">P3/Y3</f>
        <v>#DIV/0!</v>
      </c>
      <c r="AD3" s="45">
        <f t="shared" ref="AD3:AD23" si="15">P3/Z3</f>
        <v>1.5947817460317459</v>
      </c>
      <c r="AE3" s="45">
        <f t="shared" ref="AE3:AE23" si="16">P3/AA3</f>
        <v>1.5947817460317459</v>
      </c>
      <c r="AF3" s="46" t="e">
        <f t="shared" ref="AF3:AF23" si="17">P3/AB3</f>
        <v>#DIV/0!</v>
      </c>
      <c r="AG3" s="44" t="e">
        <f t="shared" ref="AG3:AG23" si="18">F3/Q3</f>
        <v>#DIV/0!</v>
      </c>
      <c r="AH3" s="45">
        <f t="shared" ref="AH3:AH23" si="19">F3/R3</f>
        <v>9.8230158730158728</v>
      </c>
      <c r="AI3" s="45">
        <f t="shared" ref="AI3:AI23" si="20">F3/S3</f>
        <v>9.8230158730158728</v>
      </c>
      <c r="AJ3" s="46" t="e">
        <f t="shared" ref="AJ3:AJ23" si="21">F3/T3</f>
        <v>#DIV/0!</v>
      </c>
      <c r="AK3" s="44" t="e">
        <f t="shared" ref="AK3:AK23" si="22">F3/Y3</f>
        <v>#DIV/0!</v>
      </c>
      <c r="AL3" s="45">
        <f t="shared" ref="AL3:AL23" si="23">F3/Z3</f>
        <v>9.8230158730158728</v>
      </c>
      <c r="AM3" s="45">
        <f t="shared" ref="AM3:AM23" si="24">F3/AA3</f>
        <v>9.8230158730158728</v>
      </c>
      <c r="AN3" s="46" t="e">
        <f t="shared" ref="AN3:AN23" si="25">F3/AB3</f>
        <v>#DIV/0!</v>
      </c>
      <c r="AO3" s="50">
        <v>30</v>
      </c>
      <c r="AP3" s="50">
        <v>30</v>
      </c>
      <c r="AQ3" s="48">
        <v>3</v>
      </c>
    </row>
    <row r="4" spans="1:43">
      <c r="A4" s="21" t="s">
        <v>10</v>
      </c>
      <c r="B4" s="41">
        <v>1750</v>
      </c>
      <c r="C4" s="6">
        <v>97</v>
      </c>
      <c r="D4" s="42">
        <v>40</v>
      </c>
      <c r="E4" s="43" t="s">
        <v>46</v>
      </c>
      <c r="F4" s="5">
        <v>33300</v>
      </c>
      <c r="G4" s="6">
        <v>2624</v>
      </c>
      <c r="H4" s="6">
        <f>G4*B25</f>
        <v>2624</v>
      </c>
      <c r="I4" s="6">
        <v>26</v>
      </c>
      <c r="J4" s="7">
        <v>26</v>
      </c>
      <c r="K4" s="5">
        <v>100</v>
      </c>
      <c r="L4" s="64">
        <v>80</v>
      </c>
      <c r="M4" s="63">
        <v>100</v>
      </c>
      <c r="N4" s="30">
        <v>100</v>
      </c>
      <c r="O4" s="49">
        <f t="shared" si="0"/>
        <v>832.5</v>
      </c>
      <c r="P4" s="38">
        <f t="shared" si="1"/>
        <v>3456.5</v>
      </c>
      <c r="Q4" s="42">
        <f t="shared" si="2"/>
        <v>2600</v>
      </c>
      <c r="R4" s="42">
        <f t="shared" si="3"/>
        <v>2080</v>
      </c>
      <c r="S4" s="42">
        <f t="shared" si="4"/>
        <v>2600</v>
      </c>
      <c r="T4" s="43">
        <f t="shared" si="5"/>
        <v>2600</v>
      </c>
      <c r="U4" s="44">
        <f t="shared" si="6"/>
        <v>1.3294230769230768</v>
      </c>
      <c r="V4" s="45">
        <f t="shared" si="7"/>
        <v>1.6617788461538461</v>
      </c>
      <c r="W4" s="45">
        <f t="shared" si="8"/>
        <v>1.3294230769230768</v>
      </c>
      <c r="X4" s="45">
        <f t="shared" si="9"/>
        <v>1.3294230769230768</v>
      </c>
      <c r="Y4" s="41">
        <f t="shared" si="10"/>
        <v>2600</v>
      </c>
      <c r="Z4" s="42">
        <f t="shared" si="11"/>
        <v>2080</v>
      </c>
      <c r="AA4" s="42">
        <f t="shared" si="12"/>
        <v>2600</v>
      </c>
      <c r="AB4" s="43">
        <f t="shared" si="13"/>
        <v>2600</v>
      </c>
      <c r="AC4" s="44">
        <f t="shared" si="14"/>
        <v>1.3294230769230768</v>
      </c>
      <c r="AD4" s="45">
        <f t="shared" si="15"/>
        <v>1.6617788461538461</v>
      </c>
      <c r="AE4" s="45">
        <f t="shared" si="16"/>
        <v>1.3294230769230768</v>
      </c>
      <c r="AF4" s="46">
        <f t="shared" si="17"/>
        <v>1.3294230769230768</v>
      </c>
      <c r="AG4" s="44">
        <f t="shared" si="18"/>
        <v>12.807692307692308</v>
      </c>
      <c r="AH4" s="45">
        <f t="shared" si="19"/>
        <v>16.009615384615383</v>
      </c>
      <c r="AI4" s="45">
        <f t="shared" si="20"/>
        <v>12.807692307692308</v>
      </c>
      <c r="AJ4" s="46">
        <f t="shared" si="21"/>
        <v>12.807692307692308</v>
      </c>
      <c r="AK4" s="44">
        <f t="shared" si="22"/>
        <v>12.807692307692308</v>
      </c>
      <c r="AL4" s="45">
        <f t="shared" si="23"/>
        <v>16.009615384615383</v>
      </c>
      <c r="AM4" s="45">
        <f t="shared" si="24"/>
        <v>12.807692307692308</v>
      </c>
      <c r="AN4" s="46">
        <f t="shared" si="25"/>
        <v>12.807692307692308</v>
      </c>
      <c r="AO4" s="50">
        <v>25</v>
      </c>
      <c r="AP4" s="50">
        <v>110</v>
      </c>
      <c r="AQ4" s="48">
        <v>2</v>
      </c>
    </row>
    <row r="5" spans="1:43">
      <c r="A5" s="21" t="s">
        <v>11</v>
      </c>
      <c r="B5" s="41">
        <v>1740</v>
      </c>
      <c r="C5" s="6">
        <v>96</v>
      </c>
      <c r="D5" s="42">
        <v>40</v>
      </c>
      <c r="E5" s="43" t="s">
        <v>47</v>
      </c>
      <c r="F5" s="5">
        <v>32000</v>
      </c>
      <c r="G5" s="6">
        <v>1968</v>
      </c>
      <c r="H5" s="6">
        <f>G5*B25</f>
        <v>1968</v>
      </c>
      <c r="I5" s="6">
        <v>20</v>
      </c>
      <c r="J5" s="7">
        <v>20</v>
      </c>
      <c r="K5" s="5">
        <v>120</v>
      </c>
      <c r="L5" s="6"/>
      <c r="M5" s="6"/>
      <c r="N5" s="30">
        <v>120</v>
      </c>
      <c r="O5" s="49">
        <f t="shared" si="0"/>
        <v>800</v>
      </c>
      <c r="P5" s="38">
        <f t="shared" si="1"/>
        <v>2768</v>
      </c>
      <c r="Q5" s="42">
        <f t="shared" si="2"/>
        <v>2400</v>
      </c>
      <c r="R5" s="42">
        <f t="shared" si="3"/>
        <v>0</v>
      </c>
      <c r="S5" s="42">
        <f t="shared" si="4"/>
        <v>0</v>
      </c>
      <c r="T5" s="43">
        <f t="shared" si="5"/>
        <v>2400</v>
      </c>
      <c r="U5" s="44">
        <f t="shared" si="6"/>
        <v>1.1533333333333333</v>
      </c>
      <c r="V5" s="45" t="e">
        <f t="shared" si="7"/>
        <v>#DIV/0!</v>
      </c>
      <c r="W5" s="45" t="e">
        <f t="shared" si="8"/>
        <v>#DIV/0!</v>
      </c>
      <c r="X5" s="45">
        <f t="shared" si="9"/>
        <v>1.1533333333333333</v>
      </c>
      <c r="Y5" s="41">
        <f t="shared" si="10"/>
        <v>2400</v>
      </c>
      <c r="Z5" s="42">
        <f t="shared" si="11"/>
        <v>0</v>
      </c>
      <c r="AA5" s="42">
        <f t="shared" si="12"/>
        <v>0</v>
      </c>
      <c r="AB5" s="43">
        <f t="shared" si="13"/>
        <v>2400</v>
      </c>
      <c r="AC5" s="44">
        <f t="shared" si="14"/>
        <v>1.1533333333333333</v>
      </c>
      <c r="AD5" s="45" t="e">
        <f t="shared" si="15"/>
        <v>#DIV/0!</v>
      </c>
      <c r="AE5" s="45" t="e">
        <f t="shared" si="16"/>
        <v>#DIV/0!</v>
      </c>
      <c r="AF5" s="46">
        <f t="shared" si="17"/>
        <v>1.1533333333333333</v>
      </c>
      <c r="AG5" s="44">
        <f t="shared" si="18"/>
        <v>13.333333333333334</v>
      </c>
      <c r="AH5" s="45" t="e">
        <f t="shared" si="19"/>
        <v>#DIV/0!</v>
      </c>
      <c r="AI5" s="45" t="e">
        <f t="shared" si="20"/>
        <v>#DIV/0!</v>
      </c>
      <c r="AJ5" s="46">
        <f t="shared" si="21"/>
        <v>13.333333333333334</v>
      </c>
      <c r="AK5" s="44">
        <f t="shared" si="22"/>
        <v>13.333333333333334</v>
      </c>
      <c r="AL5" s="45" t="e">
        <f t="shared" si="23"/>
        <v>#DIV/0!</v>
      </c>
      <c r="AM5" s="45" t="e">
        <f t="shared" si="24"/>
        <v>#DIV/0!</v>
      </c>
      <c r="AN5" s="46">
        <f t="shared" si="25"/>
        <v>13.333333333333334</v>
      </c>
      <c r="AO5" s="50">
        <v>20</v>
      </c>
      <c r="AP5" s="50">
        <v>120</v>
      </c>
      <c r="AQ5" s="48">
        <v>2</v>
      </c>
    </row>
    <row r="6" spans="1:43">
      <c r="A6" s="21" t="s">
        <v>12</v>
      </c>
      <c r="B6" s="41">
        <v>1700</v>
      </c>
      <c r="C6" s="6">
        <v>94</v>
      </c>
      <c r="D6" s="42">
        <v>40</v>
      </c>
      <c r="E6" s="43" t="s">
        <v>47</v>
      </c>
      <c r="F6" s="5">
        <v>15360</v>
      </c>
      <c r="G6" s="6">
        <v>984</v>
      </c>
      <c r="H6" s="6">
        <f>G6*B25</f>
        <v>984</v>
      </c>
      <c r="I6" s="6">
        <v>20</v>
      </c>
      <c r="J6" s="7">
        <v>20</v>
      </c>
      <c r="K6" s="5">
        <v>50</v>
      </c>
      <c r="L6" s="6"/>
      <c r="M6" s="6"/>
      <c r="N6" s="30">
        <v>50</v>
      </c>
      <c r="O6" s="49">
        <f t="shared" si="0"/>
        <v>384</v>
      </c>
      <c r="P6" s="38">
        <f t="shared" si="1"/>
        <v>1368</v>
      </c>
      <c r="Q6" s="42">
        <f t="shared" si="2"/>
        <v>1000</v>
      </c>
      <c r="R6" s="42">
        <f t="shared" si="3"/>
        <v>0</v>
      </c>
      <c r="S6" s="42">
        <f t="shared" si="4"/>
        <v>0</v>
      </c>
      <c r="T6" s="43">
        <f t="shared" si="5"/>
        <v>1000</v>
      </c>
      <c r="U6" s="44">
        <f t="shared" si="6"/>
        <v>1.3680000000000001</v>
      </c>
      <c r="V6" s="45" t="e">
        <f t="shared" si="7"/>
        <v>#DIV/0!</v>
      </c>
      <c r="W6" s="45" t="e">
        <f t="shared" si="8"/>
        <v>#DIV/0!</v>
      </c>
      <c r="X6" s="45">
        <f t="shared" si="9"/>
        <v>1.3680000000000001</v>
      </c>
      <c r="Y6" s="41">
        <f t="shared" si="10"/>
        <v>1000</v>
      </c>
      <c r="Z6" s="42">
        <f t="shared" si="11"/>
        <v>0</v>
      </c>
      <c r="AA6" s="42">
        <f t="shared" si="12"/>
        <v>0</v>
      </c>
      <c r="AB6" s="43">
        <f t="shared" si="13"/>
        <v>1000</v>
      </c>
      <c r="AC6" s="44">
        <f t="shared" si="14"/>
        <v>1.3680000000000001</v>
      </c>
      <c r="AD6" s="45" t="e">
        <f t="shared" si="15"/>
        <v>#DIV/0!</v>
      </c>
      <c r="AE6" s="45" t="e">
        <f t="shared" si="16"/>
        <v>#DIV/0!</v>
      </c>
      <c r="AF6" s="46">
        <f t="shared" si="17"/>
        <v>1.3680000000000001</v>
      </c>
      <c r="AG6" s="44">
        <f t="shared" si="18"/>
        <v>15.36</v>
      </c>
      <c r="AH6" s="45" t="e">
        <f t="shared" si="19"/>
        <v>#DIV/0!</v>
      </c>
      <c r="AI6" s="45" t="e">
        <f t="shared" si="20"/>
        <v>#DIV/0!</v>
      </c>
      <c r="AJ6" s="46">
        <f t="shared" si="21"/>
        <v>15.36</v>
      </c>
      <c r="AK6" s="44">
        <f t="shared" si="22"/>
        <v>15.36</v>
      </c>
      <c r="AL6" s="45" t="e">
        <f t="shared" si="23"/>
        <v>#DIV/0!</v>
      </c>
      <c r="AM6" s="45" t="e">
        <f t="shared" si="24"/>
        <v>#DIV/0!</v>
      </c>
      <c r="AN6" s="46">
        <f t="shared" si="25"/>
        <v>15.36</v>
      </c>
      <c r="AO6" s="50">
        <v>20</v>
      </c>
      <c r="AP6" s="50">
        <v>160</v>
      </c>
      <c r="AQ6" s="48">
        <v>2</v>
      </c>
    </row>
    <row r="7" spans="1:43">
      <c r="A7" s="21" t="s">
        <v>13</v>
      </c>
      <c r="B7" s="41">
        <v>1700</v>
      </c>
      <c r="C7" s="6">
        <v>85</v>
      </c>
      <c r="D7" s="42">
        <v>30</v>
      </c>
      <c r="E7" s="43" t="s">
        <v>46</v>
      </c>
      <c r="F7" s="5">
        <v>22850</v>
      </c>
      <c r="G7" s="6">
        <v>820</v>
      </c>
      <c r="H7" s="6">
        <f>G7*B25</f>
        <v>820</v>
      </c>
      <c r="I7" s="6">
        <v>26</v>
      </c>
      <c r="J7" s="7">
        <v>26</v>
      </c>
      <c r="K7" s="5">
        <v>40</v>
      </c>
      <c r="L7" s="64">
        <v>30</v>
      </c>
      <c r="M7" s="63">
        <v>40</v>
      </c>
      <c r="N7" s="7">
        <v>40</v>
      </c>
      <c r="O7" s="49">
        <f t="shared" si="0"/>
        <v>761.66666666666663</v>
      </c>
      <c r="P7" s="38">
        <f t="shared" si="1"/>
        <v>1581.6666666666665</v>
      </c>
      <c r="Q7" s="42">
        <f t="shared" si="2"/>
        <v>1040</v>
      </c>
      <c r="R7" s="42">
        <f t="shared" si="3"/>
        <v>780</v>
      </c>
      <c r="S7" s="42">
        <f t="shared" si="4"/>
        <v>1040</v>
      </c>
      <c r="T7" s="43">
        <f t="shared" si="5"/>
        <v>1040</v>
      </c>
      <c r="U7" s="44">
        <f t="shared" si="6"/>
        <v>1.5208333333333333</v>
      </c>
      <c r="V7" s="45">
        <f t="shared" si="7"/>
        <v>2.0277777777777777</v>
      </c>
      <c r="W7" s="45">
        <f t="shared" si="8"/>
        <v>1.5208333333333333</v>
      </c>
      <c r="X7" s="45">
        <f t="shared" si="9"/>
        <v>1.5208333333333333</v>
      </c>
      <c r="Y7" s="41">
        <f t="shared" si="10"/>
        <v>1040</v>
      </c>
      <c r="Z7" s="42">
        <f t="shared" si="11"/>
        <v>780</v>
      </c>
      <c r="AA7" s="42">
        <f t="shared" si="12"/>
        <v>1040</v>
      </c>
      <c r="AB7" s="43">
        <f t="shared" si="13"/>
        <v>1040</v>
      </c>
      <c r="AC7" s="44">
        <f t="shared" si="14"/>
        <v>1.5208333333333333</v>
      </c>
      <c r="AD7" s="45">
        <f t="shared" si="15"/>
        <v>2.0277777777777777</v>
      </c>
      <c r="AE7" s="45">
        <f t="shared" si="16"/>
        <v>1.5208333333333333</v>
      </c>
      <c r="AF7" s="46">
        <f t="shared" si="17"/>
        <v>1.5208333333333333</v>
      </c>
      <c r="AG7" s="44">
        <f t="shared" si="18"/>
        <v>21.971153846153847</v>
      </c>
      <c r="AH7" s="45">
        <f t="shared" si="19"/>
        <v>29.294871794871796</v>
      </c>
      <c r="AI7" s="45">
        <f t="shared" si="20"/>
        <v>21.971153846153847</v>
      </c>
      <c r="AJ7" s="46">
        <f t="shared" si="21"/>
        <v>21.971153846153847</v>
      </c>
      <c r="AK7" s="44">
        <f t="shared" si="22"/>
        <v>21.971153846153847</v>
      </c>
      <c r="AL7" s="45">
        <f t="shared" si="23"/>
        <v>29.294871794871796</v>
      </c>
      <c r="AM7" s="45">
        <f t="shared" si="24"/>
        <v>21.971153846153847</v>
      </c>
      <c r="AN7" s="46">
        <f t="shared" si="25"/>
        <v>21.971153846153847</v>
      </c>
      <c r="AO7" s="50">
        <v>15</v>
      </c>
      <c r="AP7" s="50">
        <v>160</v>
      </c>
      <c r="AQ7" s="48">
        <v>2</v>
      </c>
    </row>
    <row r="8" spans="1:43">
      <c r="A8" s="21" t="s">
        <v>14</v>
      </c>
      <c r="B8" s="41">
        <v>1870</v>
      </c>
      <c r="C8" s="6">
        <v>81</v>
      </c>
      <c r="D8" s="42">
        <v>30</v>
      </c>
      <c r="E8" s="43" t="s">
        <v>47</v>
      </c>
      <c r="F8" s="5">
        <v>64746</v>
      </c>
      <c r="G8" s="6">
        <v>7200</v>
      </c>
      <c r="H8" s="6">
        <f>G8*B25</f>
        <v>7200</v>
      </c>
      <c r="I8" s="6">
        <v>36</v>
      </c>
      <c r="J8" s="7">
        <v>12</v>
      </c>
      <c r="K8" s="5">
        <v>240</v>
      </c>
      <c r="L8" s="6"/>
      <c r="M8" s="6"/>
      <c r="N8" s="30">
        <v>240</v>
      </c>
      <c r="O8" s="49">
        <f t="shared" si="0"/>
        <v>2158.1999999999998</v>
      </c>
      <c r="P8" s="38">
        <f t="shared" si="1"/>
        <v>9358.2000000000007</v>
      </c>
      <c r="Q8" s="42">
        <f t="shared" si="2"/>
        <v>8640</v>
      </c>
      <c r="R8" s="42">
        <f t="shared" si="3"/>
        <v>0</v>
      </c>
      <c r="S8" s="42">
        <f t="shared" si="4"/>
        <v>0</v>
      </c>
      <c r="T8" s="43">
        <f t="shared" si="5"/>
        <v>8640</v>
      </c>
      <c r="U8" s="44">
        <f t="shared" si="6"/>
        <v>1.0831250000000001</v>
      </c>
      <c r="V8" s="45" t="e">
        <f t="shared" si="7"/>
        <v>#DIV/0!</v>
      </c>
      <c r="W8" s="45" t="e">
        <f t="shared" si="8"/>
        <v>#DIV/0!</v>
      </c>
      <c r="X8" s="45">
        <f t="shared" si="9"/>
        <v>1.0831250000000001</v>
      </c>
      <c r="Y8" s="41">
        <f t="shared" si="10"/>
        <v>2880</v>
      </c>
      <c r="Z8" s="42">
        <f t="shared" si="11"/>
        <v>0</v>
      </c>
      <c r="AA8" s="42">
        <f t="shared" si="12"/>
        <v>0</v>
      </c>
      <c r="AB8" s="43">
        <f t="shared" si="13"/>
        <v>2880</v>
      </c>
      <c r="AC8" s="44">
        <f t="shared" si="14"/>
        <v>3.2493750000000001</v>
      </c>
      <c r="AD8" s="45" t="e">
        <f t="shared" si="15"/>
        <v>#DIV/0!</v>
      </c>
      <c r="AE8" s="45" t="e">
        <f t="shared" si="16"/>
        <v>#DIV/0!</v>
      </c>
      <c r="AF8" s="46">
        <f t="shared" si="17"/>
        <v>3.2493750000000001</v>
      </c>
      <c r="AG8" s="44">
        <f t="shared" si="18"/>
        <v>7.4937500000000004</v>
      </c>
      <c r="AH8" s="45" t="e">
        <f t="shared" si="19"/>
        <v>#DIV/0!</v>
      </c>
      <c r="AI8" s="45" t="e">
        <f t="shared" si="20"/>
        <v>#DIV/0!</v>
      </c>
      <c r="AJ8" s="46">
        <f t="shared" si="21"/>
        <v>7.4937500000000004</v>
      </c>
      <c r="AK8" s="44">
        <f t="shared" si="22"/>
        <v>22.481249999999999</v>
      </c>
      <c r="AL8" s="45" t="e">
        <f t="shared" si="23"/>
        <v>#DIV/0!</v>
      </c>
      <c r="AM8" s="45" t="e">
        <f t="shared" si="24"/>
        <v>#DIV/0!</v>
      </c>
      <c r="AN8" s="46">
        <f t="shared" si="25"/>
        <v>22.481249999999999</v>
      </c>
      <c r="AO8" s="50">
        <v>10</v>
      </c>
      <c r="AP8" s="50">
        <v>50</v>
      </c>
      <c r="AQ8" s="48">
        <v>4</v>
      </c>
    </row>
    <row r="9" spans="1:43">
      <c r="A9" s="22" t="s">
        <v>15</v>
      </c>
      <c r="B9" s="41">
        <v>1850</v>
      </c>
      <c r="C9" s="6">
        <v>88</v>
      </c>
      <c r="D9" s="42">
        <v>40</v>
      </c>
      <c r="E9" s="43" t="s">
        <v>48</v>
      </c>
      <c r="F9" s="5">
        <v>76170</v>
      </c>
      <c r="G9" s="6">
        <v>6562</v>
      </c>
      <c r="H9" s="6">
        <f>G9*B25</f>
        <v>6562</v>
      </c>
      <c r="I9" s="6">
        <v>32</v>
      </c>
      <c r="J9" s="7">
        <v>12</v>
      </c>
      <c r="K9" s="5"/>
      <c r="L9" s="6">
        <v>240</v>
      </c>
      <c r="M9" s="63">
        <v>200</v>
      </c>
      <c r="N9" s="7"/>
      <c r="O9" s="49">
        <f t="shared" si="0"/>
        <v>1904.25</v>
      </c>
      <c r="P9" s="38">
        <f t="shared" si="1"/>
        <v>8466.25</v>
      </c>
      <c r="Q9" s="42">
        <f t="shared" si="2"/>
        <v>0</v>
      </c>
      <c r="R9" s="42">
        <f t="shared" si="3"/>
        <v>7680</v>
      </c>
      <c r="S9" s="42">
        <f t="shared" si="4"/>
        <v>6400</v>
      </c>
      <c r="T9" s="43">
        <f t="shared" si="5"/>
        <v>0</v>
      </c>
      <c r="U9" s="44" t="e">
        <f t="shared" si="6"/>
        <v>#DIV/0!</v>
      </c>
      <c r="V9" s="45">
        <f t="shared" si="7"/>
        <v>1.1023763020833333</v>
      </c>
      <c r="W9" s="45">
        <f t="shared" si="8"/>
        <v>1.3228515624999999</v>
      </c>
      <c r="X9" s="45" t="e">
        <f t="shared" si="9"/>
        <v>#DIV/0!</v>
      </c>
      <c r="Y9" s="41">
        <f t="shared" si="10"/>
        <v>0</v>
      </c>
      <c r="Z9" s="42">
        <f t="shared" si="11"/>
        <v>2880</v>
      </c>
      <c r="AA9" s="42">
        <f t="shared" si="12"/>
        <v>2400</v>
      </c>
      <c r="AB9" s="43">
        <f t="shared" si="13"/>
        <v>0</v>
      </c>
      <c r="AC9" s="44" t="e">
        <f t="shared" si="14"/>
        <v>#DIV/0!</v>
      </c>
      <c r="AD9" s="45">
        <f t="shared" si="15"/>
        <v>2.9396701388888888</v>
      </c>
      <c r="AE9" s="45">
        <f t="shared" si="16"/>
        <v>3.5276041666666669</v>
      </c>
      <c r="AF9" s="46" t="e">
        <f t="shared" si="17"/>
        <v>#DIV/0!</v>
      </c>
      <c r="AG9" s="44" t="e">
        <f t="shared" si="18"/>
        <v>#DIV/0!</v>
      </c>
      <c r="AH9" s="45">
        <f t="shared" si="19"/>
        <v>9.91796875</v>
      </c>
      <c r="AI9" s="45">
        <f t="shared" si="20"/>
        <v>11.901562500000001</v>
      </c>
      <c r="AJ9" s="46" t="e">
        <f t="shared" si="21"/>
        <v>#DIV/0!</v>
      </c>
      <c r="AK9" s="44" t="e">
        <f t="shared" si="22"/>
        <v>#DIV/0!</v>
      </c>
      <c r="AL9" s="45">
        <f t="shared" si="23"/>
        <v>26.447916666666668</v>
      </c>
      <c r="AM9" s="45">
        <f t="shared" si="24"/>
        <v>31.737500000000001</v>
      </c>
      <c r="AN9" s="46" t="e">
        <f t="shared" si="25"/>
        <v>#DIV/0!</v>
      </c>
      <c r="AO9" s="50">
        <v>5</v>
      </c>
      <c r="AP9" s="50">
        <v>60</v>
      </c>
      <c r="AQ9" s="48">
        <v>4</v>
      </c>
    </row>
    <row r="10" spans="1:43">
      <c r="A10" s="4"/>
      <c r="B10" s="5"/>
      <c r="C10" s="6"/>
      <c r="D10" s="6"/>
      <c r="E10" s="43"/>
      <c r="F10" s="5"/>
      <c r="G10" s="6"/>
      <c r="H10" s="6"/>
      <c r="I10" s="6"/>
      <c r="J10" s="7"/>
      <c r="K10" s="5"/>
      <c r="L10" s="6"/>
      <c r="M10" s="6"/>
      <c r="N10" s="7"/>
      <c r="O10" s="49"/>
      <c r="P10" s="38"/>
      <c r="Q10" s="42"/>
      <c r="R10" s="42"/>
      <c r="S10" s="42"/>
      <c r="T10" s="43"/>
      <c r="U10" s="44"/>
      <c r="V10" s="45"/>
      <c r="W10" s="45"/>
      <c r="X10" s="45"/>
      <c r="Y10" s="41"/>
      <c r="Z10" s="42"/>
      <c r="AA10" s="42"/>
      <c r="AB10" s="43"/>
      <c r="AC10" s="44"/>
      <c r="AD10" s="45"/>
      <c r="AE10" s="45"/>
      <c r="AF10" s="46"/>
      <c r="AG10" s="44"/>
      <c r="AH10" s="45"/>
      <c r="AI10" s="45"/>
      <c r="AJ10" s="46"/>
      <c r="AK10" s="44"/>
      <c r="AL10" s="45"/>
      <c r="AM10" s="45"/>
      <c r="AN10" s="46"/>
      <c r="AO10" s="50"/>
      <c r="AP10" s="50"/>
      <c r="AQ10" s="48"/>
    </row>
    <row r="11" spans="1:43">
      <c r="A11" s="23" t="s">
        <v>21</v>
      </c>
      <c r="B11" s="5">
        <v>1860</v>
      </c>
      <c r="C11" s="6">
        <v>71</v>
      </c>
      <c r="D11" s="6">
        <v>40</v>
      </c>
      <c r="E11" s="7" t="s">
        <v>28</v>
      </c>
      <c r="F11" s="5">
        <v>21328</v>
      </c>
      <c r="G11" s="6">
        <v>4462</v>
      </c>
      <c r="H11" s="6">
        <f>G11*B25</f>
        <v>4462</v>
      </c>
      <c r="I11" s="6">
        <v>32</v>
      </c>
      <c r="J11" s="7">
        <v>32</v>
      </c>
      <c r="K11" s="5">
        <v>25</v>
      </c>
      <c r="L11" s="6">
        <v>100</v>
      </c>
      <c r="M11" s="6">
        <v>80</v>
      </c>
      <c r="N11" s="7"/>
      <c r="O11" s="49">
        <f>F11/D11</f>
        <v>533.20000000000005</v>
      </c>
      <c r="P11" s="38">
        <f t="shared" si="1"/>
        <v>4995.2</v>
      </c>
      <c r="Q11" s="42">
        <f>K11*I11</f>
        <v>800</v>
      </c>
      <c r="R11" s="42">
        <f>L11*I11</f>
        <v>3200</v>
      </c>
      <c r="S11" s="42">
        <f>M11*I11</f>
        <v>2560</v>
      </c>
      <c r="T11" s="43">
        <f>N11*I11</f>
        <v>0</v>
      </c>
      <c r="U11" s="44">
        <f>P11/Q11</f>
        <v>6.2439999999999998</v>
      </c>
      <c r="V11" s="45">
        <f>P11/R11</f>
        <v>1.5609999999999999</v>
      </c>
      <c r="W11" s="45">
        <f>P11/S11</f>
        <v>1.9512499999999999</v>
      </c>
      <c r="X11" s="45" t="e">
        <f>P11/T11</f>
        <v>#DIV/0!</v>
      </c>
      <c r="Y11" s="41">
        <f t="shared" si="10"/>
        <v>800</v>
      </c>
      <c r="Z11" s="42">
        <f t="shared" si="11"/>
        <v>3200</v>
      </c>
      <c r="AA11" s="42">
        <f t="shared" si="12"/>
        <v>2560</v>
      </c>
      <c r="AB11" s="43">
        <f t="shared" si="13"/>
        <v>0</v>
      </c>
      <c r="AC11" s="44">
        <f t="shared" si="14"/>
        <v>6.2439999999999998</v>
      </c>
      <c r="AD11" s="45">
        <f t="shared" si="15"/>
        <v>1.5609999999999999</v>
      </c>
      <c r="AE11" s="45">
        <f t="shared" si="16"/>
        <v>1.9512499999999999</v>
      </c>
      <c r="AF11" s="46" t="e">
        <f t="shared" si="17"/>
        <v>#DIV/0!</v>
      </c>
      <c r="AG11" s="44">
        <f t="shared" si="18"/>
        <v>26.66</v>
      </c>
      <c r="AH11" s="45">
        <f t="shared" si="19"/>
        <v>6.665</v>
      </c>
      <c r="AI11" s="45">
        <f t="shared" si="20"/>
        <v>8.3312500000000007</v>
      </c>
      <c r="AJ11" s="46" t="e">
        <f t="shared" si="21"/>
        <v>#DIV/0!</v>
      </c>
      <c r="AK11" s="44">
        <f t="shared" si="22"/>
        <v>26.66</v>
      </c>
      <c r="AL11" s="45">
        <f t="shared" si="23"/>
        <v>6.665</v>
      </c>
      <c r="AM11" s="45">
        <f t="shared" si="24"/>
        <v>8.3312500000000007</v>
      </c>
      <c r="AN11" s="46" t="e">
        <f t="shared" si="25"/>
        <v>#DIV/0!</v>
      </c>
      <c r="AO11" s="50">
        <v>30</v>
      </c>
      <c r="AP11" s="50"/>
      <c r="AQ11" s="48">
        <v>4</v>
      </c>
    </row>
    <row r="12" spans="1:43">
      <c r="A12" s="24" t="s">
        <v>16</v>
      </c>
      <c r="B12" s="5">
        <v>1860</v>
      </c>
      <c r="C12" s="6">
        <v>58</v>
      </c>
      <c r="D12" s="6">
        <v>40</v>
      </c>
      <c r="E12" s="7" t="s">
        <v>28</v>
      </c>
      <c r="F12" s="5">
        <v>7616</v>
      </c>
      <c r="G12" s="6">
        <v>1836</v>
      </c>
      <c r="H12" s="6">
        <f>G12*B25</f>
        <v>1836</v>
      </c>
      <c r="I12" s="6">
        <v>29</v>
      </c>
      <c r="J12" s="7">
        <v>29</v>
      </c>
      <c r="K12" s="5">
        <v>24</v>
      </c>
      <c r="L12" s="6">
        <v>18</v>
      </c>
      <c r="M12" s="6">
        <v>32</v>
      </c>
      <c r="N12" s="7">
        <v>46</v>
      </c>
      <c r="O12" s="49">
        <f>F12/D12</f>
        <v>190.4</v>
      </c>
      <c r="P12" s="38">
        <f t="shared" si="1"/>
        <v>2026.4</v>
      </c>
      <c r="Q12" s="42">
        <f>K12*I12</f>
        <v>696</v>
      </c>
      <c r="R12" s="42">
        <f>L12*I12</f>
        <v>522</v>
      </c>
      <c r="S12" s="42">
        <f>M12*I12</f>
        <v>928</v>
      </c>
      <c r="T12" s="43">
        <f>N12*I12</f>
        <v>1334</v>
      </c>
      <c r="U12" s="44">
        <f>P12/Q12</f>
        <v>2.9114942528735632</v>
      </c>
      <c r="V12" s="45">
        <f>P12/R12</f>
        <v>3.8819923371647511</v>
      </c>
      <c r="W12" s="45">
        <f>P12/S12</f>
        <v>2.1836206896551724</v>
      </c>
      <c r="X12" s="45">
        <f>P12/T12</f>
        <v>1.51904047976012</v>
      </c>
      <c r="Y12" s="41">
        <f t="shared" si="10"/>
        <v>696</v>
      </c>
      <c r="Z12" s="42">
        <f t="shared" si="11"/>
        <v>522</v>
      </c>
      <c r="AA12" s="42">
        <f t="shared" si="12"/>
        <v>928</v>
      </c>
      <c r="AB12" s="43">
        <f t="shared" si="13"/>
        <v>1334</v>
      </c>
      <c r="AC12" s="44">
        <f t="shared" si="14"/>
        <v>2.9114942528735632</v>
      </c>
      <c r="AD12" s="45">
        <f t="shared" si="15"/>
        <v>3.8819923371647511</v>
      </c>
      <c r="AE12" s="45">
        <f t="shared" si="16"/>
        <v>2.1836206896551724</v>
      </c>
      <c r="AF12" s="46">
        <f t="shared" si="17"/>
        <v>1.51904047976012</v>
      </c>
      <c r="AG12" s="44">
        <f t="shared" si="18"/>
        <v>10.942528735632184</v>
      </c>
      <c r="AH12" s="45">
        <f t="shared" si="19"/>
        <v>14.590038314176246</v>
      </c>
      <c r="AI12" s="45">
        <f t="shared" si="20"/>
        <v>8.2068965517241388</v>
      </c>
      <c r="AJ12" s="46">
        <f t="shared" si="21"/>
        <v>5.7091454272863569</v>
      </c>
      <c r="AK12" s="44">
        <f t="shared" si="22"/>
        <v>10.942528735632184</v>
      </c>
      <c r="AL12" s="45">
        <f t="shared" si="23"/>
        <v>14.590038314176246</v>
      </c>
      <c r="AM12" s="45">
        <f t="shared" si="24"/>
        <v>8.2068965517241388</v>
      </c>
      <c r="AN12" s="46">
        <f t="shared" si="25"/>
        <v>5.7091454272863569</v>
      </c>
      <c r="AO12" s="50">
        <v>15</v>
      </c>
      <c r="AP12" s="50"/>
      <c r="AQ12" s="48">
        <v>4</v>
      </c>
    </row>
    <row r="13" spans="1:43">
      <c r="A13" s="24" t="s">
        <v>22</v>
      </c>
      <c r="B13" s="5">
        <v>1860</v>
      </c>
      <c r="C13" s="6">
        <v>49</v>
      </c>
      <c r="D13" s="6">
        <v>40</v>
      </c>
      <c r="E13" s="7" t="s">
        <v>28</v>
      </c>
      <c r="F13" s="5">
        <v>39608</v>
      </c>
      <c r="G13" s="6">
        <v>9712</v>
      </c>
      <c r="H13" s="6">
        <f>G13*B25</f>
        <v>9712</v>
      </c>
      <c r="I13" s="6">
        <v>32</v>
      </c>
      <c r="J13" s="7">
        <v>32</v>
      </c>
      <c r="K13" s="5">
        <v>96</v>
      </c>
      <c r="L13" s="6">
        <v>248</v>
      </c>
      <c r="M13" s="6">
        <v>120</v>
      </c>
      <c r="N13" s="7"/>
      <c r="O13" s="49">
        <f>F13/D13</f>
        <v>990.2</v>
      </c>
      <c r="P13" s="38">
        <f t="shared" si="1"/>
        <v>10702.2</v>
      </c>
      <c r="Q13" s="42">
        <f>K13*I13</f>
        <v>3072</v>
      </c>
      <c r="R13" s="42">
        <f>L13*I13</f>
        <v>7936</v>
      </c>
      <c r="S13" s="42">
        <f>M13*I13</f>
        <v>3840</v>
      </c>
      <c r="T13" s="43">
        <f>N13*I13</f>
        <v>0</v>
      </c>
      <c r="U13" s="44">
        <f>P13/Q13</f>
        <v>3.4837890625000001</v>
      </c>
      <c r="V13" s="45">
        <f>P13/R13</f>
        <v>1.3485635080645162</v>
      </c>
      <c r="W13" s="45">
        <f>P13/S13</f>
        <v>2.7870312500000001</v>
      </c>
      <c r="X13" s="45" t="e">
        <f>P13/T13</f>
        <v>#DIV/0!</v>
      </c>
      <c r="Y13" s="41">
        <f t="shared" si="10"/>
        <v>3072</v>
      </c>
      <c r="Z13" s="42">
        <f t="shared" si="11"/>
        <v>7936</v>
      </c>
      <c r="AA13" s="42">
        <f t="shared" si="12"/>
        <v>3840</v>
      </c>
      <c r="AB13" s="43">
        <f t="shared" si="13"/>
        <v>0</v>
      </c>
      <c r="AC13" s="44">
        <f t="shared" si="14"/>
        <v>3.4837890625000001</v>
      </c>
      <c r="AD13" s="45">
        <f t="shared" si="15"/>
        <v>1.3485635080645162</v>
      </c>
      <c r="AE13" s="45">
        <f t="shared" si="16"/>
        <v>2.7870312500000001</v>
      </c>
      <c r="AF13" s="46" t="e">
        <f t="shared" si="17"/>
        <v>#DIV/0!</v>
      </c>
      <c r="AG13" s="44">
        <f t="shared" si="18"/>
        <v>12.893229166666666</v>
      </c>
      <c r="AH13" s="45">
        <f t="shared" si="19"/>
        <v>4.990927419354839</v>
      </c>
      <c r="AI13" s="45">
        <f t="shared" si="20"/>
        <v>10.314583333333333</v>
      </c>
      <c r="AJ13" s="46" t="e">
        <f t="shared" si="21"/>
        <v>#DIV/0!</v>
      </c>
      <c r="AK13" s="44">
        <f t="shared" si="22"/>
        <v>12.893229166666666</v>
      </c>
      <c r="AL13" s="45">
        <f t="shared" si="23"/>
        <v>4.990927419354839</v>
      </c>
      <c r="AM13" s="45">
        <f t="shared" si="24"/>
        <v>10.314583333333333</v>
      </c>
      <c r="AN13" s="46" t="e">
        <f t="shared" si="25"/>
        <v>#DIV/0!</v>
      </c>
      <c r="AO13" s="50">
        <v>12</v>
      </c>
      <c r="AP13" s="50"/>
      <c r="AQ13" s="48">
        <v>4</v>
      </c>
    </row>
    <row r="14" spans="1:43">
      <c r="A14" s="24" t="s">
        <v>32</v>
      </c>
      <c r="B14" s="5">
        <v>1900</v>
      </c>
      <c r="C14" s="6">
        <v>57</v>
      </c>
      <c r="D14" s="6">
        <v>40</v>
      </c>
      <c r="E14" s="7" t="s">
        <v>28</v>
      </c>
      <c r="F14" s="5">
        <v>120350</v>
      </c>
      <c r="G14" s="6">
        <v>23362</v>
      </c>
      <c r="H14" s="6">
        <f>G14*B25</f>
        <v>23362</v>
      </c>
      <c r="I14" s="6">
        <v>45</v>
      </c>
      <c r="J14" s="7">
        <v>31</v>
      </c>
      <c r="K14" s="5">
        <v>250</v>
      </c>
      <c r="L14" s="6">
        <v>720</v>
      </c>
      <c r="M14" s="6">
        <v>320</v>
      </c>
      <c r="N14" s="7"/>
      <c r="O14" s="49">
        <f>F14/D14</f>
        <v>3008.75</v>
      </c>
      <c r="P14" s="38">
        <f t="shared" si="1"/>
        <v>26370.75</v>
      </c>
      <c r="Q14" s="42">
        <f>K14*I14</f>
        <v>11250</v>
      </c>
      <c r="R14" s="42">
        <f>L14*I14</f>
        <v>32400</v>
      </c>
      <c r="S14" s="42">
        <f>M14*I14</f>
        <v>14400</v>
      </c>
      <c r="T14" s="43">
        <f>N14*I14</f>
        <v>0</v>
      </c>
      <c r="U14" s="44">
        <f>P14/Q14</f>
        <v>2.3440666666666665</v>
      </c>
      <c r="V14" s="45">
        <f>P14/R14</f>
        <v>0.81391203703703707</v>
      </c>
      <c r="W14" s="45">
        <f>P14/S14</f>
        <v>1.8313020833333333</v>
      </c>
      <c r="X14" s="45" t="e">
        <f>P14/T14</f>
        <v>#DIV/0!</v>
      </c>
      <c r="Y14" s="41">
        <f t="shared" si="10"/>
        <v>7750</v>
      </c>
      <c r="Z14" s="42">
        <f t="shared" si="11"/>
        <v>22320</v>
      </c>
      <c r="AA14" s="42">
        <f t="shared" si="12"/>
        <v>9920</v>
      </c>
      <c r="AB14" s="43">
        <f t="shared" si="13"/>
        <v>0</v>
      </c>
      <c r="AC14" s="44">
        <f t="shared" si="14"/>
        <v>3.4026774193548386</v>
      </c>
      <c r="AD14" s="45">
        <f t="shared" si="15"/>
        <v>1.1814852150537634</v>
      </c>
      <c r="AE14" s="45">
        <f t="shared" si="16"/>
        <v>2.6583417338709676</v>
      </c>
      <c r="AF14" s="46" t="e">
        <f t="shared" si="17"/>
        <v>#DIV/0!</v>
      </c>
      <c r="AG14" s="44">
        <f t="shared" si="18"/>
        <v>10.697777777777778</v>
      </c>
      <c r="AH14" s="45">
        <f t="shared" si="19"/>
        <v>3.7145061728395063</v>
      </c>
      <c r="AI14" s="45">
        <f t="shared" si="20"/>
        <v>8.3576388888888893</v>
      </c>
      <c r="AJ14" s="46" t="e">
        <f t="shared" si="21"/>
        <v>#DIV/0!</v>
      </c>
      <c r="AK14" s="44">
        <f t="shared" si="22"/>
        <v>15.529032258064516</v>
      </c>
      <c r="AL14" s="45">
        <f t="shared" si="23"/>
        <v>5.3920250896057347</v>
      </c>
      <c r="AM14" s="45">
        <f t="shared" si="24"/>
        <v>12.132056451612904</v>
      </c>
      <c r="AN14" s="46" t="e">
        <f t="shared" si="25"/>
        <v>#DIV/0!</v>
      </c>
      <c r="AO14" s="50">
        <v>12</v>
      </c>
      <c r="AP14" s="50"/>
      <c r="AQ14" s="48">
        <v>4</v>
      </c>
    </row>
    <row r="15" spans="1:43">
      <c r="A15" s="25" t="s">
        <v>34</v>
      </c>
      <c r="B15" s="5">
        <v>1900</v>
      </c>
      <c r="C15" s="6">
        <v>70</v>
      </c>
      <c r="D15" s="6">
        <v>25</v>
      </c>
      <c r="E15" s="7" t="s">
        <v>28</v>
      </c>
      <c r="F15" s="5">
        <v>54842</v>
      </c>
      <c r="G15" s="6">
        <v>9450</v>
      </c>
      <c r="H15" s="6">
        <f>G15*B25</f>
        <v>9450</v>
      </c>
      <c r="I15" s="6">
        <v>45</v>
      </c>
      <c r="J15" s="7">
        <v>31</v>
      </c>
      <c r="K15" s="5">
        <v>180</v>
      </c>
      <c r="L15" s="6">
        <v>300</v>
      </c>
      <c r="M15" s="6">
        <v>240</v>
      </c>
      <c r="N15" s="7"/>
      <c r="O15" s="49">
        <f>F15/D15</f>
        <v>2193.6799999999998</v>
      </c>
      <c r="P15" s="38">
        <f t="shared" si="1"/>
        <v>11643.68</v>
      </c>
      <c r="Q15" s="42">
        <f>K15*I15</f>
        <v>8100</v>
      </c>
      <c r="R15" s="42">
        <f>L15*I15</f>
        <v>13500</v>
      </c>
      <c r="S15" s="42">
        <f>M15*I15</f>
        <v>10800</v>
      </c>
      <c r="T15" s="43">
        <f>N15*I15</f>
        <v>0</v>
      </c>
      <c r="U15" s="44">
        <f>P15/Q15</f>
        <v>1.4374913580246913</v>
      </c>
      <c r="V15" s="45">
        <f>P15/R15</f>
        <v>0.86249481481481483</v>
      </c>
      <c r="W15" s="45">
        <f>P15/S15</f>
        <v>1.0781185185185185</v>
      </c>
      <c r="X15" s="45" t="e">
        <f>P15/T15</f>
        <v>#DIV/0!</v>
      </c>
      <c r="Y15" s="41">
        <f t="shared" si="10"/>
        <v>5580</v>
      </c>
      <c r="Z15" s="42">
        <f t="shared" si="11"/>
        <v>9300</v>
      </c>
      <c r="AA15" s="42">
        <f t="shared" si="12"/>
        <v>7440</v>
      </c>
      <c r="AB15" s="43">
        <f t="shared" si="13"/>
        <v>0</v>
      </c>
      <c r="AC15" s="44">
        <f t="shared" si="14"/>
        <v>2.0866810035842294</v>
      </c>
      <c r="AD15" s="45">
        <f t="shared" si="15"/>
        <v>1.2520086021505377</v>
      </c>
      <c r="AE15" s="45">
        <f t="shared" si="16"/>
        <v>1.565010752688172</v>
      </c>
      <c r="AF15" s="46" t="e">
        <f t="shared" si="17"/>
        <v>#DIV/0!</v>
      </c>
      <c r="AG15" s="44">
        <f t="shared" si="18"/>
        <v>6.7706172839506173</v>
      </c>
      <c r="AH15" s="45">
        <f t="shared" si="19"/>
        <v>4.0623703703703704</v>
      </c>
      <c r="AI15" s="45">
        <f t="shared" si="20"/>
        <v>5.077962962962963</v>
      </c>
      <c r="AJ15" s="46" t="e">
        <f t="shared" si="21"/>
        <v>#DIV/0!</v>
      </c>
      <c r="AK15" s="44">
        <f t="shared" si="22"/>
        <v>9.8283154121863792</v>
      </c>
      <c r="AL15" s="45">
        <f t="shared" si="23"/>
        <v>5.8969892473118284</v>
      </c>
      <c r="AM15" s="45">
        <f t="shared" si="24"/>
        <v>7.3712365591397848</v>
      </c>
      <c r="AN15" s="46" t="e">
        <f t="shared" si="25"/>
        <v>#DIV/0!</v>
      </c>
      <c r="AO15" s="50">
        <v>20</v>
      </c>
      <c r="AP15" s="50"/>
      <c r="AQ15" s="48">
        <v>4</v>
      </c>
    </row>
    <row r="16" spans="1:43">
      <c r="A16" s="13"/>
      <c r="B16" s="48"/>
      <c r="C16" s="48"/>
      <c r="D16" s="48"/>
      <c r="E16" s="43"/>
      <c r="F16" s="48"/>
      <c r="G16" s="48"/>
      <c r="H16" s="6"/>
      <c r="I16" s="48"/>
      <c r="J16" s="7"/>
      <c r="K16" s="48"/>
      <c r="L16" s="48"/>
      <c r="M16" s="48"/>
      <c r="N16" s="43"/>
      <c r="O16" s="50"/>
      <c r="P16" s="38"/>
      <c r="Q16" s="48"/>
      <c r="R16" s="48"/>
      <c r="S16" s="48"/>
      <c r="T16" s="43"/>
      <c r="U16" s="48"/>
      <c r="V16" s="48"/>
      <c r="W16" s="48"/>
      <c r="X16" s="48"/>
      <c r="Y16" s="41"/>
      <c r="Z16" s="42"/>
      <c r="AA16" s="42"/>
      <c r="AB16" s="43"/>
      <c r="AC16" s="44"/>
      <c r="AD16" s="45"/>
      <c r="AE16" s="45"/>
      <c r="AF16" s="46"/>
      <c r="AG16" s="44"/>
      <c r="AH16" s="45"/>
      <c r="AI16" s="45"/>
      <c r="AJ16" s="46"/>
      <c r="AK16" s="44"/>
      <c r="AL16" s="45"/>
      <c r="AM16" s="45"/>
      <c r="AN16" s="46"/>
      <c r="AO16" s="50"/>
      <c r="AP16" s="50"/>
      <c r="AQ16" s="48"/>
    </row>
    <row r="17" spans="1:43">
      <c r="A17" s="23" t="s">
        <v>20</v>
      </c>
      <c r="B17" s="5">
        <v>1860</v>
      </c>
      <c r="C17" s="6">
        <v>71</v>
      </c>
      <c r="D17" s="6">
        <v>40</v>
      </c>
      <c r="E17" s="7" t="s">
        <v>5</v>
      </c>
      <c r="F17" s="5">
        <v>6092</v>
      </c>
      <c r="G17" s="6">
        <v>1968</v>
      </c>
      <c r="H17" s="6">
        <f>G17*B25</f>
        <v>1968</v>
      </c>
      <c r="I17" s="6">
        <v>30</v>
      </c>
      <c r="J17" s="7">
        <v>30</v>
      </c>
      <c r="K17" s="5">
        <v>20</v>
      </c>
      <c r="L17" s="6">
        <v>27</v>
      </c>
      <c r="M17" s="6">
        <v>30</v>
      </c>
      <c r="N17" s="7">
        <v>20</v>
      </c>
      <c r="O17" s="49">
        <f>F17/D17</f>
        <v>152.30000000000001</v>
      </c>
      <c r="P17" s="38">
        <f t="shared" si="1"/>
        <v>2120.3000000000002</v>
      </c>
      <c r="Q17" s="42">
        <f>K17*I17</f>
        <v>600</v>
      </c>
      <c r="R17" s="42">
        <f>L17*I17</f>
        <v>810</v>
      </c>
      <c r="S17" s="42">
        <f>M17*I17</f>
        <v>900</v>
      </c>
      <c r="T17" s="43">
        <f>N17*I17</f>
        <v>600</v>
      </c>
      <c r="U17" s="44">
        <f>P17/Q17</f>
        <v>3.5338333333333338</v>
      </c>
      <c r="V17" s="45">
        <f>P17/R17</f>
        <v>2.6176543209876546</v>
      </c>
      <c r="W17" s="45">
        <f>P17/S17</f>
        <v>2.3558888888888889</v>
      </c>
      <c r="X17" s="45">
        <f>P17/T17</f>
        <v>3.5338333333333338</v>
      </c>
      <c r="Y17" s="41">
        <f t="shared" si="10"/>
        <v>600</v>
      </c>
      <c r="Z17" s="42">
        <f t="shared" si="11"/>
        <v>810</v>
      </c>
      <c r="AA17" s="42">
        <f t="shared" si="12"/>
        <v>900</v>
      </c>
      <c r="AB17" s="43">
        <f t="shared" si="13"/>
        <v>600</v>
      </c>
      <c r="AC17" s="44">
        <f t="shared" si="14"/>
        <v>3.5338333333333338</v>
      </c>
      <c r="AD17" s="45">
        <f t="shared" si="15"/>
        <v>2.6176543209876546</v>
      </c>
      <c r="AE17" s="45">
        <f t="shared" si="16"/>
        <v>2.3558888888888889</v>
      </c>
      <c r="AF17" s="46">
        <f t="shared" si="17"/>
        <v>3.5338333333333338</v>
      </c>
      <c r="AG17" s="44">
        <f t="shared" si="18"/>
        <v>10.153333333333334</v>
      </c>
      <c r="AH17" s="45">
        <f t="shared" si="19"/>
        <v>7.5209876543209875</v>
      </c>
      <c r="AI17" s="45">
        <f t="shared" si="20"/>
        <v>6.7688888888888892</v>
      </c>
      <c r="AJ17" s="46">
        <f t="shared" si="21"/>
        <v>10.153333333333334</v>
      </c>
      <c r="AK17" s="44">
        <f t="shared" si="22"/>
        <v>10.153333333333334</v>
      </c>
      <c r="AL17" s="45">
        <f t="shared" si="23"/>
        <v>7.5209876543209875</v>
      </c>
      <c r="AM17" s="45">
        <f t="shared" si="24"/>
        <v>6.7688888888888892</v>
      </c>
      <c r="AN17" s="46">
        <f t="shared" si="25"/>
        <v>10.153333333333334</v>
      </c>
      <c r="AO17" s="50">
        <v>15</v>
      </c>
      <c r="AP17" s="50"/>
      <c r="AQ17" s="48">
        <v>4</v>
      </c>
    </row>
    <row r="18" spans="1:43">
      <c r="A18" s="24" t="s">
        <v>23</v>
      </c>
      <c r="B18" s="5">
        <v>1860</v>
      </c>
      <c r="C18" s="6">
        <v>73</v>
      </c>
      <c r="D18" s="6">
        <v>60</v>
      </c>
      <c r="E18" s="7" t="s">
        <v>27</v>
      </c>
      <c r="F18" s="5">
        <v>6092</v>
      </c>
      <c r="G18" s="6">
        <v>2886</v>
      </c>
      <c r="H18" s="6">
        <f>G18*B25</f>
        <v>2886</v>
      </c>
      <c r="I18" s="6">
        <v>29</v>
      </c>
      <c r="J18" s="7">
        <v>29</v>
      </c>
      <c r="K18" s="5">
        <v>65</v>
      </c>
      <c r="L18" s="6"/>
      <c r="M18" s="6"/>
      <c r="N18" s="7">
        <v>65</v>
      </c>
      <c r="O18" s="49">
        <f>F18/D18</f>
        <v>101.53333333333333</v>
      </c>
      <c r="P18" s="38">
        <f t="shared" si="1"/>
        <v>2987.5333333333333</v>
      </c>
      <c r="Q18" s="42">
        <f>K18*I18</f>
        <v>1885</v>
      </c>
      <c r="R18" s="42">
        <f>L18*I18</f>
        <v>0</v>
      </c>
      <c r="S18" s="42">
        <f>M18*I18</f>
        <v>0</v>
      </c>
      <c r="T18" s="43">
        <f>N18*I18</f>
        <v>1885</v>
      </c>
      <c r="U18" s="44">
        <f>P18/Q18</f>
        <v>1.5848983200707338</v>
      </c>
      <c r="V18" s="45" t="e">
        <f>P18/R18</f>
        <v>#DIV/0!</v>
      </c>
      <c r="W18" s="45" t="e">
        <f>P18/S18</f>
        <v>#DIV/0!</v>
      </c>
      <c r="X18" s="45">
        <f>P18/T18</f>
        <v>1.5848983200707338</v>
      </c>
      <c r="Y18" s="41">
        <f t="shared" si="10"/>
        <v>1885</v>
      </c>
      <c r="Z18" s="42">
        <f t="shared" si="11"/>
        <v>0</v>
      </c>
      <c r="AA18" s="42">
        <f t="shared" si="12"/>
        <v>0</v>
      </c>
      <c r="AB18" s="43">
        <f t="shared" si="13"/>
        <v>1885</v>
      </c>
      <c r="AC18" s="44">
        <f t="shared" si="14"/>
        <v>1.5848983200707338</v>
      </c>
      <c r="AD18" s="45" t="e">
        <f t="shared" si="15"/>
        <v>#DIV/0!</v>
      </c>
      <c r="AE18" s="45" t="e">
        <f t="shared" si="16"/>
        <v>#DIV/0!</v>
      </c>
      <c r="AF18" s="46">
        <f t="shared" si="17"/>
        <v>1.5848983200707338</v>
      </c>
      <c r="AG18" s="44">
        <f t="shared" si="18"/>
        <v>3.2318302387267903</v>
      </c>
      <c r="AH18" s="45" t="e">
        <f t="shared" si="19"/>
        <v>#DIV/0!</v>
      </c>
      <c r="AI18" s="45" t="e">
        <f t="shared" si="20"/>
        <v>#DIV/0!</v>
      </c>
      <c r="AJ18" s="46">
        <f t="shared" si="21"/>
        <v>3.2318302387267903</v>
      </c>
      <c r="AK18" s="44">
        <f t="shared" si="22"/>
        <v>3.2318302387267903</v>
      </c>
      <c r="AL18" s="45" t="e">
        <f t="shared" si="23"/>
        <v>#DIV/0!</v>
      </c>
      <c r="AM18" s="45" t="e">
        <f t="shared" si="24"/>
        <v>#DIV/0!</v>
      </c>
      <c r="AN18" s="46">
        <f t="shared" si="25"/>
        <v>3.2318302387267903</v>
      </c>
      <c r="AO18" s="50">
        <v>20</v>
      </c>
      <c r="AP18" s="50"/>
      <c r="AQ18" s="48">
        <v>4</v>
      </c>
    </row>
    <row r="19" spans="1:43">
      <c r="A19" s="24" t="s">
        <v>31</v>
      </c>
      <c r="B19" s="5">
        <v>1860</v>
      </c>
      <c r="C19" s="6">
        <v>61</v>
      </c>
      <c r="D19" s="6">
        <v>35</v>
      </c>
      <c r="E19" s="7" t="s">
        <v>27</v>
      </c>
      <c r="F19" s="5">
        <v>18280</v>
      </c>
      <c r="G19" s="6">
        <v>4592</v>
      </c>
      <c r="H19" s="6">
        <f>G19*B25</f>
        <v>4592</v>
      </c>
      <c r="I19" s="6">
        <v>29</v>
      </c>
      <c r="J19" s="7">
        <v>29</v>
      </c>
      <c r="K19" s="5">
        <v>140</v>
      </c>
      <c r="L19" s="6"/>
      <c r="M19" s="6"/>
      <c r="N19" s="7">
        <v>140</v>
      </c>
      <c r="O19" s="49">
        <f>F19/D19</f>
        <v>522.28571428571433</v>
      </c>
      <c r="P19" s="38">
        <f t="shared" si="1"/>
        <v>5114.2857142857147</v>
      </c>
      <c r="Q19" s="42">
        <f>K19*I19</f>
        <v>4060</v>
      </c>
      <c r="R19" s="42">
        <f>L19*I19</f>
        <v>0</v>
      </c>
      <c r="S19" s="42">
        <f>M19*I19</f>
        <v>0</v>
      </c>
      <c r="T19" s="43">
        <f>N19*I19</f>
        <v>4060</v>
      </c>
      <c r="U19" s="44">
        <f>P19/Q19</f>
        <v>1.2596762843068263</v>
      </c>
      <c r="V19" s="45" t="e">
        <f>P19/R19</f>
        <v>#DIV/0!</v>
      </c>
      <c r="W19" s="45" t="e">
        <f>P19/S19</f>
        <v>#DIV/0!</v>
      </c>
      <c r="X19" s="45">
        <f>P19/T19</f>
        <v>1.2596762843068263</v>
      </c>
      <c r="Y19" s="41">
        <f t="shared" si="10"/>
        <v>4060</v>
      </c>
      <c r="Z19" s="42">
        <f t="shared" si="11"/>
        <v>0</v>
      </c>
      <c r="AA19" s="42">
        <f t="shared" si="12"/>
        <v>0</v>
      </c>
      <c r="AB19" s="43">
        <f t="shared" si="13"/>
        <v>4060</v>
      </c>
      <c r="AC19" s="44">
        <f t="shared" si="14"/>
        <v>1.2596762843068263</v>
      </c>
      <c r="AD19" s="45" t="e">
        <f t="shared" si="15"/>
        <v>#DIV/0!</v>
      </c>
      <c r="AE19" s="45" t="e">
        <f t="shared" si="16"/>
        <v>#DIV/0!</v>
      </c>
      <c r="AF19" s="46">
        <f t="shared" si="17"/>
        <v>1.2596762843068263</v>
      </c>
      <c r="AG19" s="44">
        <f t="shared" si="18"/>
        <v>4.5024630541871922</v>
      </c>
      <c r="AH19" s="45" t="e">
        <f t="shared" si="19"/>
        <v>#DIV/0!</v>
      </c>
      <c r="AI19" s="45" t="e">
        <f t="shared" si="20"/>
        <v>#DIV/0!</v>
      </c>
      <c r="AJ19" s="46">
        <f t="shared" si="21"/>
        <v>4.5024630541871922</v>
      </c>
      <c r="AK19" s="44">
        <f t="shared" si="22"/>
        <v>4.5024630541871922</v>
      </c>
      <c r="AL19" s="45" t="e">
        <f t="shared" si="23"/>
        <v>#DIV/0!</v>
      </c>
      <c r="AM19" s="45" t="e">
        <f t="shared" si="24"/>
        <v>#DIV/0!</v>
      </c>
      <c r="AN19" s="46">
        <f t="shared" si="25"/>
        <v>4.5024630541871922</v>
      </c>
      <c r="AO19" s="50">
        <v>20</v>
      </c>
      <c r="AP19" s="50"/>
      <c r="AQ19" s="48">
        <v>4</v>
      </c>
    </row>
    <row r="20" spans="1:43">
      <c r="A20" s="31" t="s">
        <v>33</v>
      </c>
      <c r="B20" s="5">
        <v>1890</v>
      </c>
      <c r="C20" s="6">
        <v>100</v>
      </c>
      <c r="D20" s="6">
        <v>40</v>
      </c>
      <c r="E20" s="7" t="s">
        <v>27</v>
      </c>
      <c r="F20" s="5">
        <v>42656</v>
      </c>
      <c r="G20" s="6">
        <v>7086</v>
      </c>
      <c r="H20" s="6">
        <f>G20*B25</f>
        <v>7086</v>
      </c>
      <c r="I20" s="6">
        <v>29</v>
      </c>
      <c r="J20" s="7">
        <v>20</v>
      </c>
      <c r="K20" s="5">
        <v>360</v>
      </c>
      <c r="L20" s="6"/>
      <c r="M20" s="6"/>
      <c r="N20" s="7">
        <v>360</v>
      </c>
      <c r="O20" s="49">
        <f>F20/D20</f>
        <v>1066.4000000000001</v>
      </c>
      <c r="P20" s="38">
        <f t="shared" si="1"/>
        <v>8152.4</v>
      </c>
      <c r="Q20" s="42">
        <f>K20*I20</f>
        <v>10440</v>
      </c>
      <c r="R20" s="42">
        <f>L20*I20</f>
        <v>0</v>
      </c>
      <c r="S20" s="42">
        <f>M20*I20</f>
        <v>0</v>
      </c>
      <c r="T20" s="43">
        <f>N20*I20</f>
        <v>10440</v>
      </c>
      <c r="U20" s="44">
        <f>P20/Q20</f>
        <v>0.78088122605363985</v>
      </c>
      <c r="V20" s="45" t="e">
        <f>P20/R20</f>
        <v>#DIV/0!</v>
      </c>
      <c r="W20" s="45" t="e">
        <f>P20/S20</f>
        <v>#DIV/0!</v>
      </c>
      <c r="X20" s="45">
        <f>P20/T20</f>
        <v>0.78088122605363985</v>
      </c>
      <c r="Y20" s="41">
        <f t="shared" si="10"/>
        <v>7200</v>
      </c>
      <c r="Z20" s="42">
        <f t="shared" si="11"/>
        <v>0</v>
      </c>
      <c r="AA20" s="42">
        <f t="shared" si="12"/>
        <v>0</v>
      </c>
      <c r="AB20" s="43">
        <f t="shared" si="13"/>
        <v>7200</v>
      </c>
      <c r="AC20" s="44">
        <f t="shared" si="14"/>
        <v>1.1322777777777777</v>
      </c>
      <c r="AD20" s="45" t="e">
        <f t="shared" si="15"/>
        <v>#DIV/0!</v>
      </c>
      <c r="AE20" s="45" t="e">
        <f t="shared" si="16"/>
        <v>#DIV/0!</v>
      </c>
      <c r="AF20" s="46">
        <f t="shared" si="17"/>
        <v>1.1322777777777777</v>
      </c>
      <c r="AG20" s="44">
        <f t="shared" si="18"/>
        <v>4.0858237547892724</v>
      </c>
      <c r="AH20" s="45" t="e">
        <f t="shared" si="19"/>
        <v>#DIV/0!</v>
      </c>
      <c r="AI20" s="45" t="e">
        <f t="shared" si="20"/>
        <v>#DIV/0!</v>
      </c>
      <c r="AJ20" s="46">
        <f t="shared" si="21"/>
        <v>4.0858237547892724</v>
      </c>
      <c r="AK20" s="44">
        <f t="shared" si="22"/>
        <v>5.9244444444444442</v>
      </c>
      <c r="AL20" s="45" t="e">
        <f t="shared" si="23"/>
        <v>#DIV/0!</v>
      </c>
      <c r="AM20" s="45" t="e">
        <f t="shared" si="24"/>
        <v>#DIV/0!</v>
      </c>
      <c r="AN20" s="46">
        <f t="shared" si="25"/>
        <v>5.9244444444444442</v>
      </c>
      <c r="AO20" s="50">
        <v>20</v>
      </c>
      <c r="AP20" s="50"/>
      <c r="AQ20" s="48">
        <v>4</v>
      </c>
    </row>
    <row r="21" spans="1:43">
      <c r="A21" s="32" t="s">
        <v>35</v>
      </c>
      <c r="B21" s="5">
        <v>1905</v>
      </c>
      <c r="C21" s="6">
        <v>90</v>
      </c>
      <c r="D21" s="6">
        <v>35</v>
      </c>
      <c r="E21" s="7" t="s">
        <v>27</v>
      </c>
      <c r="F21" s="5">
        <v>109686</v>
      </c>
      <c r="G21" s="6">
        <v>17586</v>
      </c>
      <c r="H21" s="6">
        <f>G21*B25</f>
        <v>17586</v>
      </c>
      <c r="I21" s="6">
        <v>29</v>
      </c>
      <c r="J21" s="7">
        <v>20</v>
      </c>
      <c r="K21" s="5">
        <v>810</v>
      </c>
      <c r="L21" s="6"/>
      <c r="M21" s="6"/>
      <c r="N21" s="7">
        <v>810</v>
      </c>
      <c r="O21" s="49">
        <f>F21/D21</f>
        <v>3133.8857142857141</v>
      </c>
      <c r="P21" s="38">
        <f t="shared" si="1"/>
        <v>20719.885714285716</v>
      </c>
      <c r="Q21" s="42">
        <f>K21*I21</f>
        <v>23490</v>
      </c>
      <c r="R21" s="42">
        <f>L21*I21</f>
        <v>0</v>
      </c>
      <c r="S21" s="42">
        <f>M21*I21</f>
        <v>0</v>
      </c>
      <c r="T21" s="43">
        <f>N21*I21</f>
        <v>23490</v>
      </c>
      <c r="U21" s="44">
        <f>P21/Q21</f>
        <v>0.88207261448640761</v>
      </c>
      <c r="V21" s="45" t="e">
        <f>P21/R21</f>
        <v>#DIV/0!</v>
      </c>
      <c r="W21" s="45" t="e">
        <f>P21/S21</f>
        <v>#DIV/0!</v>
      </c>
      <c r="X21" s="45">
        <f>P21/T21</f>
        <v>0.88207261448640761</v>
      </c>
      <c r="Y21" s="41">
        <f t="shared" si="10"/>
        <v>16200</v>
      </c>
      <c r="Z21" s="42">
        <f t="shared" si="11"/>
        <v>0</v>
      </c>
      <c r="AA21" s="42">
        <f t="shared" si="12"/>
        <v>0</v>
      </c>
      <c r="AB21" s="43">
        <f t="shared" si="13"/>
        <v>16200</v>
      </c>
      <c r="AC21" s="44">
        <f t="shared" si="14"/>
        <v>1.2790052910052911</v>
      </c>
      <c r="AD21" s="45" t="e">
        <f t="shared" si="15"/>
        <v>#DIV/0!</v>
      </c>
      <c r="AE21" s="45" t="e">
        <f t="shared" si="16"/>
        <v>#DIV/0!</v>
      </c>
      <c r="AF21" s="46">
        <f t="shared" si="17"/>
        <v>1.2790052910052911</v>
      </c>
      <c r="AG21" s="44">
        <f t="shared" si="18"/>
        <v>4.6694763729246489</v>
      </c>
      <c r="AH21" s="45" t="e">
        <f t="shared" si="19"/>
        <v>#DIV/0!</v>
      </c>
      <c r="AI21" s="45" t="e">
        <f t="shared" si="20"/>
        <v>#DIV/0!</v>
      </c>
      <c r="AJ21" s="46">
        <f t="shared" si="21"/>
        <v>4.6694763729246489</v>
      </c>
      <c r="AK21" s="44">
        <f t="shared" si="22"/>
        <v>6.7707407407407407</v>
      </c>
      <c r="AL21" s="45" t="e">
        <f t="shared" si="23"/>
        <v>#DIV/0!</v>
      </c>
      <c r="AM21" s="45" t="e">
        <f t="shared" si="24"/>
        <v>#DIV/0!</v>
      </c>
      <c r="AN21" s="46">
        <f t="shared" si="25"/>
        <v>6.7707407407407407</v>
      </c>
      <c r="AO21" s="50">
        <v>20</v>
      </c>
      <c r="AP21" s="50"/>
      <c r="AQ21" s="48">
        <v>4</v>
      </c>
    </row>
    <row r="22" spans="1:43">
      <c r="A22" s="3"/>
      <c r="B22" s="41"/>
      <c r="C22" s="42"/>
      <c r="D22" s="42"/>
      <c r="E22" s="43"/>
      <c r="F22" s="41"/>
      <c r="G22" s="42"/>
      <c r="H22" s="6"/>
      <c r="I22" s="42"/>
      <c r="J22" s="7"/>
      <c r="K22" s="41"/>
      <c r="L22" s="42"/>
      <c r="M22" s="42"/>
      <c r="N22" s="43"/>
      <c r="O22" s="50"/>
      <c r="P22" s="38"/>
      <c r="Q22" s="42"/>
      <c r="R22" s="42"/>
      <c r="S22" s="42"/>
      <c r="T22" s="43"/>
      <c r="U22" s="41"/>
      <c r="V22" s="42"/>
      <c r="W22" s="42"/>
      <c r="X22" s="42"/>
      <c r="Y22" s="41"/>
      <c r="Z22" s="42"/>
      <c r="AA22" s="42"/>
      <c r="AB22" s="43"/>
      <c r="AC22" s="44"/>
      <c r="AD22" s="45"/>
      <c r="AE22" s="45"/>
      <c r="AF22" s="46"/>
      <c r="AG22" s="44"/>
      <c r="AH22" s="45"/>
      <c r="AI22" s="45"/>
      <c r="AJ22" s="46"/>
      <c r="AK22" s="44"/>
      <c r="AL22" s="45"/>
      <c r="AM22" s="45"/>
      <c r="AN22" s="46"/>
      <c r="AO22" s="50"/>
      <c r="AP22" s="50"/>
      <c r="AQ22" s="48"/>
    </row>
    <row r="23" spans="1:43">
      <c r="A23" s="26" t="s">
        <v>36</v>
      </c>
      <c r="B23" s="8">
        <v>1920</v>
      </c>
      <c r="C23" s="9">
        <v>72</v>
      </c>
      <c r="D23" s="9">
        <v>35</v>
      </c>
      <c r="E23" s="10" t="s">
        <v>26</v>
      </c>
      <c r="F23" s="8">
        <v>42656</v>
      </c>
      <c r="G23" s="9">
        <v>9712</v>
      </c>
      <c r="H23" s="9">
        <f>G23*B25</f>
        <v>9712</v>
      </c>
      <c r="I23" s="9">
        <v>32</v>
      </c>
      <c r="J23" s="10">
        <v>32</v>
      </c>
      <c r="K23" s="8">
        <v>330</v>
      </c>
      <c r="L23" s="9"/>
      <c r="M23" s="9"/>
      <c r="N23" s="10"/>
      <c r="O23" s="51">
        <f>F23/D23</f>
        <v>1218.7428571428572</v>
      </c>
      <c r="P23" s="52">
        <f t="shared" si="1"/>
        <v>10930.742857142857</v>
      </c>
      <c r="Q23" s="53">
        <f>K23*I23</f>
        <v>10560</v>
      </c>
      <c r="R23" s="53">
        <f>L23*I23</f>
        <v>0</v>
      </c>
      <c r="S23" s="53">
        <f>M23*I23</f>
        <v>0</v>
      </c>
      <c r="T23" s="54">
        <f>N23*I23</f>
        <v>0</v>
      </c>
      <c r="U23" s="55">
        <f>P23/Q23</f>
        <v>1.0351082251082251</v>
      </c>
      <c r="V23" s="56" t="e">
        <f>P23/R23</f>
        <v>#DIV/0!</v>
      </c>
      <c r="W23" s="56" t="e">
        <f>P23/S23</f>
        <v>#DIV/0!</v>
      </c>
      <c r="X23" s="56" t="e">
        <f>P23/T23</f>
        <v>#DIV/0!</v>
      </c>
      <c r="Y23" s="57">
        <f t="shared" si="10"/>
        <v>10560</v>
      </c>
      <c r="Z23" s="53">
        <f t="shared" si="11"/>
        <v>0</v>
      </c>
      <c r="AA23" s="53">
        <f t="shared" si="12"/>
        <v>0</v>
      </c>
      <c r="AB23" s="54">
        <f t="shared" si="13"/>
        <v>0</v>
      </c>
      <c r="AC23" s="55">
        <f t="shared" si="14"/>
        <v>1.0351082251082251</v>
      </c>
      <c r="AD23" s="56" t="e">
        <f t="shared" si="15"/>
        <v>#DIV/0!</v>
      </c>
      <c r="AE23" s="56" t="e">
        <f t="shared" si="16"/>
        <v>#DIV/0!</v>
      </c>
      <c r="AF23" s="58" t="e">
        <f t="shared" si="17"/>
        <v>#DIV/0!</v>
      </c>
      <c r="AG23" s="55">
        <f t="shared" si="18"/>
        <v>4.0393939393939391</v>
      </c>
      <c r="AH23" s="56" t="e">
        <f t="shared" si="19"/>
        <v>#DIV/0!</v>
      </c>
      <c r="AI23" s="56" t="e">
        <f t="shared" si="20"/>
        <v>#DIV/0!</v>
      </c>
      <c r="AJ23" s="58" t="e">
        <f t="shared" si="21"/>
        <v>#DIV/0!</v>
      </c>
      <c r="AK23" s="55">
        <f t="shared" si="22"/>
        <v>4.0393939393939391</v>
      </c>
      <c r="AL23" s="56" t="e">
        <f t="shared" si="23"/>
        <v>#DIV/0!</v>
      </c>
      <c r="AM23" s="56" t="e">
        <f t="shared" si="24"/>
        <v>#DIV/0!</v>
      </c>
      <c r="AN23" s="58" t="e">
        <f t="shared" si="25"/>
        <v>#DIV/0!</v>
      </c>
      <c r="AO23" s="59">
        <v>40</v>
      </c>
      <c r="AP23" s="59"/>
      <c r="AQ23" s="48">
        <v>4</v>
      </c>
    </row>
    <row r="25" spans="1:43">
      <c r="A25" s="29" t="s">
        <v>38</v>
      </c>
      <c r="B25" s="2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SailingShips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2017-07-26T15:19:59Z</dcterms:created>
  <dcterms:modified xsi:type="dcterms:W3CDTF">2017-10-03T18:41:15Z</dcterms:modified>
</cp:coreProperties>
</file>