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compas\results\"/>
    </mc:Choice>
  </mc:AlternateContent>
  <xr:revisionPtr revIDLastSave="0" documentId="13_ncr:1_{42E274C1-1B3A-4E28-A0A2-DECB2FC66C30}" xr6:coauthVersionLast="47" xr6:coauthVersionMax="47" xr10:uidLastSave="{00000000-0000-0000-0000-000000000000}"/>
  <bookViews>
    <workbookView xWindow="28680" yWindow="-120" windowWidth="29040" windowHeight="15840" xr2:uid="{4524E15B-8C05-4645-AAC7-9D29869D5525}"/>
  </bookViews>
  <sheets>
    <sheet name="compas-one-client" sheetId="4" r:id="rId1"/>
    <sheet name="compas-two-clients" sheetId="2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38" i="2" l="1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M38" i="2"/>
  <c r="L38" i="2"/>
  <c r="K38" i="2"/>
  <c r="J38" i="2"/>
  <c r="I38" i="2"/>
  <c r="H38" i="2"/>
  <c r="G38" i="2"/>
  <c r="F38" i="2"/>
  <c r="E38" i="2"/>
  <c r="D38" i="2"/>
  <c r="C38" i="2"/>
  <c r="B38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M32" i="2"/>
  <c r="L32" i="2"/>
  <c r="K32" i="2"/>
  <c r="J32" i="2"/>
  <c r="I32" i="2"/>
  <c r="H32" i="2"/>
  <c r="G32" i="2"/>
  <c r="F32" i="2"/>
  <c r="E32" i="2"/>
  <c r="D32" i="2"/>
  <c r="C32" i="2"/>
  <c r="B32" i="2"/>
  <c r="C26" i="2"/>
  <c r="D26" i="2"/>
  <c r="G26" i="2"/>
  <c r="F26" i="2"/>
  <c r="I26" i="2"/>
  <c r="J26" i="2"/>
  <c r="L26" i="2"/>
  <c r="M26" i="2"/>
  <c r="T26" i="2"/>
  <c r="U26" i="2"/>
  <c r="W26" i="2"/>
  <c r="X26" i="2"/>
  <c r="Z26" i="2"/>
  <c r="AA26" i="2"/>
  <c r="AC26" i="2"/>
  <c r="AD26" i="2"/>
  <c r="AF26" i="2"/>
  <c r="AG26" i="2"/>
  <c r="AI26" i="2"/>
  <c r="AJ26" i="2"/>
  <c r="AL26" i="2"/>
  <c r="AM26" i="2"/>
  <c r="AO26" i="2"/>
  <c r="AP26" i="2"/>
  <c r="AR26" i="2"/>
  <c r="AS26" i="2"/>
  <c r="AU26" i="2"/>
  <c r="AV26" i="2"/>
  <c r="AX26" i="2"/>
  <c r="AZ26" i="2"/>
  <c r="BB26" i="2"/>
  <c r="BD26" i="2"/>
  <c r="BF26" i="2"/>
  <c r="BE26" i="2"/>
  <c r="BC26" i="2"/>
  <c r="BA26" i="2"/>
  <c r="AY26" i="2"/>
  <c r="AW26" i="2"/>
  <c r="AT26" i="2"/>
  <c r="AQ26" i="2"/>
  <c r="AN26" i="2"/>
  <c r="AK26" i="2"/>
  <c r="AH26" i="2"/>
  <c r="AE26" i="2"/>
  <c r="AB26" i="2"/>
  <c r="Y26" i="2"/>
  <c r="V26" i="2"/>
  <c r="S26" i="2"/>
  <c r="K26" i="2"/>
  <c r="H26" i="2"/>
  <c r="E26" i="2"/>
  <c r="B26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C20" i="2"/>
  <c r="D20" i="2"/>
  <c r="E20" i="2"/>
  <c r="F20" i="2"/>
  <c r="G20" i="2"/>
  <c r="H20" i="2"/>
  <c r="I20" i="2"/>
  <c r="J20" i="2"/>
  <c r="K20" i="2"/>
  <c r="L20" i="2"/>
  <c r="M20" i="2"/>
  <c r="S20" i="2"/>
  <c r="B20" i="2"/>
  <c r="AQ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C14" i="2"/>
  <c r="D14" i="2"/>
  <c r="E14" i="2"/>
  <c r="F14" i="2"/>
  <c r="G14" i="2"/>
  <c r="H14" i="2"/>
  <c r="I14" i="2"/>
  <c r="J14" i="2"/>
  <c r="K14" i="2"/>
  <c r="L14" i="2"/>
  <c r="M14" i="2"/>
  <c r="S14" i="2"/>
  <c r="B14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C8" i="2"/>
  <c r="D8" i="2"/>
  <c r="E8" i="2"/>
  <c r="F8" i="2"/>
  <c r="G8" i="2"/>
  <c r="H8" i="2"/>
  <c r="I8" i="2"/>
  <c r="J8" i="2"/>
  <c r="K8" i="2"/>
  <c r="L8" i="2"/>
  <c r="M8" i="2"/>
  <c r="B8" i="2"/>
</calcChain>
</file>

<file path=xl/sharedStrings.xml><?xml version="1.0" encoding="utf-8"?>
<sst xmlns="http://schemas.openxmlformats.org/spreadsheetml/2006/main" count="470" uniqueCount="117">
  <si>
    <t>Model</t>
  </si>
  <si>
    <t>Accuracy</t>
  </si>
  <si>
    <t>Error</t>
  </si>
  <si>
    <t>LR</t>
  </si>
  <si>
    <t>Batch Size</t>
  </si>
  <si>
    <t>TP</t>
  </si>
  <si>
    <t>FP</t>
  </si>
  <si>
    <t>TN</t>
  </si>
  <si>
    <t>FN</t>
  </si>
  <si>
    <t>LR + C</t>
  </si>
  <si>
    <t>NN + C</t>
  </si>
  <si>
    <t>LR + C + HN</t>
  </si>
  <si>
    <t>NN+C+HN</t>
  </si>
  <si>
    <t>Train Time (s)</t>
  </si>
  <si>
    <t>Dropout</t>
  </si>
  <si>
    <t>NA</t>
  </si>
  <si>
    <t>32</t>
  </si>
  <si>
    <t>Epochs</t>
  </si>
  <si>
    <t># Test</t>
  </si>
  <si>
    <t>1e-4</t>
  </si>
  <si>
    <t>16</t>
  </si>
  <si>
    <t>.45</t>
  </si>
  <si>
    <t>100</t>
  </si>
  <si>
    <t>F1</t>
  </si>
  <si>
    <t>o:10, i:10</t>
  </si>
  <si>
    <t>Error-1</t>
  </si>
  <si>
    <t>Error-2</t>
  </si>
  <si>
    <t>TP-1</t>
  </si>
  <si>
    <t>TP-2</t>
  </si>
  <si>
    <t>FP-1</t>
  </si>
  <si>
    <t>FP-2</t>
  </si>
  <si>
    <t>TN-1</t>
  </si>
  <si>
    <t>TN-2</t>
  </si>
  <si>
    <t>FN-1</t>
  </si>
  <si>
    <t>FN-2</t>
  </si>
  <si>
    <t>ROC-1</t>
  </si>
  <si>
    <t>ROC-2</t>
  </si>
  <si>
    <t>F1-1</t>
  </si>
  <si>
    <t>F1-2</t>
  </si>
  <si>
    <t>Time (s) -1</t>
  </si>
  <si>
    <t>Time (s) - 2</t>
  </si>
  <si>
    <t>NN</t>
  </si>
  <si>
    <t>2e-4</t>
  </si>
  <si>
    <t>5e-4</t>
  </si>
  <si>
    <t>F</t>
  </si>
  <si>
    <t>M</t>
  </si>
  <si>
    <t>All</t>
  </si>
  <si>
    <t>EOD</t>
  </si>
  <si>
    <t>SPD</t>
  </si>
  <si>
    <t>AOD</t>
  </si>
  <si>
    <t>AUC-all</t>
  </si>
  <si>
    <t>C1-ACC</t>
  </si>
  <si>
    <t>C2-ACC</t>
  </si>
  <si>
    <t>EOD-1</t>
  </si>
  <si>
    <t>EOD-2</t>
  </si>
  <si>
    <t>SPD-1</t>
  </si>
  <si>
    <t>SPD-2</t>
  </si>
  <si>
    <t>AOD-1</t>
  </si>
  <si>
    <t>AOD-2</t>
  </si>
  <si>
    <t>110</t>
  </si>
  <si>
    <t>7</t>
  </si>
  <si>
    <t>120</t>
  </si>
  <si>
    <t>8</t>
  </si>
  <si>
    <t>103</t>
  </si>
  <si>
    <t>6</t>
  </si>
  <si>
    <t>106</t>
  </si>
  <si>
    <t>104</t>
  </si>
  <si>
    <t>12</t>
  </si>
  <si>
    <t>300</t>
  </si>
  <si>
    <t>o:3e-2, i1,2:5e-4</t>
  </si>
  <si>
    <t>o:1e-2,i1:1.5e-4,i2:5e-4</t>
  </si>
  <si>
    <t>o:6, i:25</t>
  </si>
  <si>
    <t>alpha</t>
  </si>
  <si>
    <t>weight decay</t>
  </si>
  <si>
    <t>NN + C + HN</t>
  </si>
  <si>
    <t>o: 3e-2,i:5e-4</t>
  </si>
  <si>
    <t>o: 10, i:10</t>
  </si>
  <si>
    <t>o:5, i:50</t>
  </si>
  <si>
    <t>average over 10 runs</t>
  </si>
  <si>
    <t>No DP</t>
  </si>
  <si>
    <t>DP</t>
  </si>
  <si>
    <t>o:3e-2, i:5e-4</t>
  </si>
  <si>
    <t xml:space="preserve">LR + C + dpHN </t>
  </si>
  <si>
    <t>NN + C + dpHN</t>
  </si>
  <si>
    <t>o:5, i:25</t>
  </si>
  <si>
    <t>o:1e-5, i: 5e-4</t>
  </si>
  <si>
    <t>Accuracy 1</t>
  </si>
  <si>
    <t>Accuracy 2</t>
  </si>
  <si>
    <t>Error 1</t>
  </si>
  <si>
    <t>Error 2</t>
  </si>
  <si>
    <t>TP 1</t>
  </si>
  <si>
    <t>TP 2</t>
  </si>
  <si>
    <t>FP 1</t>
  </si>
  <si>
    <t>FP 2</t>
  </si>
  <si>
    <t>TN 1</t>
  </si>
  <si>
    <t>TN 2</t>
  </si>
  <si>
    <t>FN 1</t>
  </si>
  <si>
    <t>FN 2</t>
  </si>
  <si>
    <t>F1 1</t>
  </si>
  <si>
    <t>F1 2</t>
  </si>
  <si>
    <t>AUC 1</t>
  </si>
  <si>
    <t>AUC 2</t>
  </si>
  <si>
    <t>EOD 1</t>
  </si>
  <si>
    <t>EOD 2</t>
  </si>
  <si>
    <t>SPD 1</t>
  </si>
  <si>
    <t>SPD 2</t>
  </si>
  <si>
    <t>AOD 1</t>
  </si>
  <si>
    <t>AOD 2</t>
  </si>
  <si>
    <t>Train Time 1</t>
  </si>
  <si>
    <t>Train Time 2</t>
  </si>
  <si>
    <t>o:5e-5, i1: 7e-3, i2: 1e-3</t>
  </si>
  <si>
    <t>o:.003, i:5e-4</t>
  </si>
  <si>
    <t>.0002</t>
  </si>
  <si>
    <t>150</t>
  </si>
  <si>
    <t>.0009</t>
  </si>
  <si>
    <t>.0005</t>
  </si>
  <si>
    <t>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</si>
</sst>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49" fontId="0" fillId="0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0" borderId="15" xfId="0" applyNumberForma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9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20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" fontId="0" fillId="0" borderId="1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1" fontId="0" fillId="4" borderId="17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0" fillId="5" borderId="13" xfId="0" applyNumberFormat="1" applyFill="1" applyBorder="1" applyAlignment="1">
      <alignment horizontal="center" vertical="center"/>
    </xf>
    <xf numFmtId="1" fontId="0" fillId="5" borderId="12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1" fontId="0" fillId="5" borderId="27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32" xfId="0" applyNumberFormat="1" applyFill="1" applyBorder="1" applyAlignment="1">
      <alignment horizontal="center" vertical="center"/>
    </xf>
    <xf numFmtId="1" fontId="0" fillId="0" borderId="38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0" fillId="4" borderId="31" xfId="0" applyNumberFormat="1" applyFill="1" applyBorder="1" applyAlignment="1">
      <alignment horizontal="center" vertical="center"/>
    </xf>
    <xf numFmtId="1" fontId="0" fillId="4" borderId="25" xfId="0" applyNumberFormat="1" applyFill="1" applyBorder="1" applyAlignment="1">
      <alignment horizontal="center" vertical="center"/>
    </xf>
    <xf numFmtId="1" fontId="0" fillId="5" borderId="31" xfId="0" applyNumberFormat="1" applyFill="1" applyBorder="1" applyAlignment="1">
      <alignment horizontal="center" vertical="center"/>
    </xf>
    <xf numFmtId="1" fontId="0" fillId="5" borderId="25" xfId="0" applyNumberFormat="1" applyFill="1" applyBorder="1" applyAlignment="1">
      <alignment horizontal="center" vertical="center"/>
    </xf>
    <xf numFmtId="1" fontId="0" fillId="4" borderId="37" xfId="0" applyNumberFormat="1" applyFill="1" applyBorder="1" applyAlignment="1">
      <alignment horizontal="center" vertical="center"/>
    </xf>
    <xf numFmtId="1" fontId="0" fillId="5" borderId="37" xfId="0" applyNumberFormat="1" applyFill="1" applyBorder="1" applyAlignment="1">
      <alignment horizontal="center" vertical="center"/>
    </xf>
    <xf numFmtId="1" fontId="0" fillId="0" borderId="0" xfId="0" applyNumberFormat="1" applyFill="1"/>
    <xf numFmtId="11" fontId="0" fillId="0" borderId="1" xfId="0" applyNumberFormat="1" applyFill="1" applyBorder="1" applyAlignment="1">
      <alignment horizontal="center"/>
    </xf>
    <xf numFmtId="11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1" fontId="0" fillId="4" borderId="12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49" fontId="0" fillId="0" borderId="16" xfId="0" applyNumberFormat="1" applyFill="1" applyBorder="1" applyAlignment="1">
      <alignment horizontal="center" vertical="center"/>
    </xf>
    <xf numFmtId="1" fontId="0" fillId="4" borderId="30" xfId="0" applyNumberFormat="1" applyFill="1" applyBorder="1" applyAlignment="1">
      <alignment horizontal="center" vertical="center"/>
    </xf>
    <xf numFmtId="1" fontId="0" fillId="4" borderId="27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5" borderId="27" xfId="0" applyFill="1" applyBorder="1" applyAlignment="1">
      <alignment horizontal="center" vertical="center"/>
    </xf>
    <xf numFmtId="49" fontId="0" fillId="6" borderId="12" xfId="0" applyNumberForma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1" fillId="7" borderId="12" xfId="0" applyNumberFormat="1" applyFont="1" applyFill="1" applyBorder="1" applyAlignment="1">
      <alignment horizontal="center" vertical="center"/>
    </xf>
    <xf numFmtId="49" fontId="0" fillId="7" borderId="12" xfId="0" applyNumberFormat="1" applyFill="1" applyBorder="1" applyAlignment="1">
      <alignment horizontal="center" vertical="center"/>
    </xf>
    <xf numFmtId="165" fontId="0" fillId="5" borderId="13" xfId="0" applyNumberFormat="1" applyFill="1" applyBorder="1" applyAlignment="1">
      <alignment horizontal="center" vertical="center"/>
    </xf>
    <xf numFmtId="164" fontId="0" fillId="4" borderId="31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1" xfId="0" applyNumberFormat="1" applyFill="1" applyBorder="1" applyAlignment="1">
      <alignment horizontal="center" vertical="center"/>
    </xf>
    <xf numFmtId="49" fontId="0" fillId="7" borderId="30" xfId="0" applyNumberFormat="1" applyFill="1" applyBorder="1" applyAlignment="1">
      <alignment horizontal="center" vertical="center"/>
    </xf>
    <xf numFmtId="165" fontId="0" fillId="4" borderId="13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165" fontId="0" fillId="4" borderId="17" xfId="0" applyNumberFormat="1" applyFill="1" applyBorder="1" applyAlignment="1">
      <alignment horizontal="center" vertical="center"/>
    </xf>
    <xf numFmtId="2" fontId="0" fillId="4" borderId="33" xfId="0" applyNumberFormat="1" applyFill="1" applyBorder="1" applyAlignment="1">
      <alignment horizontal="center" vertical="center"/>
    </xf>
    <xf numFmtId="164" fontId="0" fillId="4" borderId="37" xfId="0" applyNumberFormat="1" applyFill="1" applyBorder="1" applyAlignment="1">
      <alignment horizontal="center" vertical="center"/>
    </xf>
    <xf numFmtId="164" fontId="0" fillId="4" borderId="33" xfId="0" applyNumberFormat="1" applyFill="1" applyBorder="1" applyAlignment="1">
      <alignment horizontal="center" vertical="center"/>
    </xf>
    <xf numFmtId="165" fontId="0" fillId="5" borderId="27" xfId="0" applyNumberFormat="1" applyFill="1" applyBorder="1" applyAlignment="1">
      <alignment horizontal="center" vertical="center"/>
    </xf>
    <xf numFmtId="165" fontId="0" fillId="5" borderId="31" xfId="0" applyNumberFormat="1" applyFill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  <xf numFmtId="165" fontId="0" fillId="5" borderId="17" xfId="0" applyNumberFormat="1" applyFill="1" applyBorder="1" applyAlignment="1">
      <alignment horizontal="center" vertical="center"/>
    </xf>
    <xf numFmtId="2" fontId="0" fillId="5" borderId="31" xfId="0" applyNumberFormat="1" applyFill="1" applyBorder="1" applyAlignment="1">
      <alignment horizontal="center" vertical="center"/>
    </xf>
    <xf numFmtId="0" fontId="0" fillId="0" borderId="44" xfId="0" applyFill="1" applyBorder="1"/>
    <xf numFmtId="164" fontId="0" fillId="5" borderId="31" xfId="0" applyNumberFormat="1" applyFill="1" applyBorder="1" applyAlignment="1">
      <alignment horizontal="center" vertical="center"/>
    </xf>
    <xf numFmtId="2" fontId="0" fillId="5" borderId="33" xfId="0" applyNumberFormat="1" applyFill="1" applyBorder="1" applyAlignment="1">
      <alignment horizontal="center" vertical="center"/>
    </xf>
    <xf numFmtId="164" fontId="0" fillId="5" borderId="33" xfId="0" applyNumberFormat="1" applyFill="1" applyBorder="1" applyAlignment="1">
      <alignment horizontal="center" vertical="center"/>
    </xf>
    <xf numFmtId="2" fontId="0" fillId="5" borderId="25" xfId="0" applyNumberFormat="1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1" fontId="0" fillId="5" borderId="30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Alignment="1">
      <alignment vertical="center" textRotation="255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4" fillId="0" borderId="45" xfId="0" applyFont="1" applyBorder="1" applyAlignment="1">
      <alignment horizontal="center" vertical="center" textRotation="255"/>
    </xf>
    <xf numFmtId="0" fontId="4" fillId="0" borderId="46" xfId="0" applyFont="1" applyBorder="1" applyAlignment="1">
      <alignment horizontal="center" vertical="center" textRotation="255"/>
    </xf>
    <xf numFmtId="0" fontId="4" fillId="0" borderId="40" xfId="0" applyFont="1" applyBorder="1" applyAlignment="1">
      <alignment horizontal="center" vertical="center" textRotation="255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5286-5ED5-4E96-8261-8DCB4AC2C91F}">
  <dimension ref="A1:AH21"/>
  <sheetViews>
    <sheetView tabSelected="1" zoomScale="85" zoomScaleNormal="85" workbookViewId="0">
      <selection activeCell="L15" sqref="L15"/>
    </sheetView>
  </sheetViews>
  <sheetFormatPr defaultRowHeight="15" x14ac:dyDescent="0.25"/>
  <cols>
    <col min="1" max="1" width="14.140625" bestFit="1" customWidth="1"/>
    <col min="2" max="6" width="6" bestFit="1" customWidth="1"/>
    <col min="7" max="7" width="6.140625" customWidth="1"/>
    <col min="8" max="8" width="13.140625" bestFit="1" customWidth="1"/>
    <col min="9" max="9" width="8.5703125" bestFit="1" customWidth="1"/>
    <col min="10" max="10" width="12.5703125" bestFit="1" customWidth="1"/>
    <col min="11" max="11" width="8.5703125" bestFit="1" customWidth="1"/>
    <col min="12" max="12" width="8" bestFit="1" customWidth="1"/>
    <col min="13" max="13" width="6.140625" bestFit="1" customWidth="1"/>
    <col min="14" max="14" width="5" bestFit="1" customWidth="1"/>
    <col min="15" max="15" width="4" bestFit="1" customWidth="1"/>
    <col min="16" max="16" width="5" bestFit="1" customWidth="1"/>
    <col min="17" max="17" width="6" bestFit="1" customWidth="1"/>
    <col min="18" max="18" width="5" bestFit="1" customWidth="1"/>
    <col min="19" max="19" width="6" bestFit="1" customWidth="1"/>
    <col min="20" max="22" width="5" bestFit="1" customWidth="1"/>
    <col min="23" max="25" width="6" bestFit="1" customWidth="1"/>
    <col min="26" max="26" width="8.28515625" customWidth="1"/>
    <col min="30" max="30" width="13.140625" bestFit="1" customWidth="1"/>
    <col min="32" max="32" width="13.85546875" bestFit="1" customWidth="1"/>
  </cols>
  <sheetData>
    <row r="1" spans="1:34" ht="15" customHeight="1" x14ac:dyDescent="0.25">
      <c r="A1" s="149" t="s">
        <v>0</v>
      </c>
      <c r="B1" s="151" t="s">
        <v>1</v>
      </c>
      <c r="C1" s="152"/>
      <c r="D1" s="153"/>
      <c r="E1" s="151" t="s">
        <v>2</v>
      </c>
      <c r="F1" s="152"/>
      <c r="G1" s="153"/>
      <c r="H1" s="148" t="s">
        <v>3</v>
      </c>
      <c r="I1" s="148" t="s">
        <v>14</v>
      </c>
      <c r="J1" s="148" t="s">
        <v>17</v>
      </c>
      <c r="K1" s="156" t="s">
        <v>5</v>
      </c>
      <c r="L1" s="157"/>
      <c r="M1" s="158"/>
      <c r="N1" s="151" t="s">
        <v>6</v>
      </c>
      <c r="O1" s="152"/>
      <c r="P1" s="153"/>
      <c r="Q1" s="151" t="s">
        <v>7</v>
      </c>
      <c r="R1" s="152"/>
      <c r="S1" s="153"/>
      <c r="T1" s="151" t="s">
        <v>8</v>
      </c>
      <c r="U1" s="152"/>
      <c r="V1" s="153"/>
      <c r="W1" s="151" t="s">
        <v>23</v>
      </c>
      <c r="X1" s="152"/>
      <c r="Y1" s="153"/>
      <c r="Z1" s="148" t="s">
        <v>50</v>
      </c>
      <c r="AA1" s="146" t="s">
        <v>47</v>
      </c>
      <c r="AB1" s="146" t="s">
        <v>48</v>
      </c>
      <c r="AC1" s="146" t="s">
        <v>49</v>
      </c>
      <c r="AD1" s="148" t="s">
        <v>13</v>
      </c>
      <c r="AF1" s="143" t="s">
        <v>79</v>
      </c>
    </row>
    <row r="2" spans="1:34" x14ac:dyDescent="0.25">
      <c r="A2" s="150"/>
      <c r="B2" s="133" t="s">
        <v>46</v>
      </c>
      <c r="C2" s="133" t="s">
        <v>44</v>
      </c>
      <c r="D2" s="133" t="s">
        <v>45</v>
      </c>
      <c r="E2" s="133" t="s">
        <v>46</v>
      </c>
      <c r="F2" s="133" t="s">
        <v>44</v>
      </c>
      <c r="G2" s="133" t="s">
        <v>45</v>
      </c>
      <c r="H2" s="148"/>
      <c r="I2" s="148"/>
      <c r="J2" s="148"/>
      <c r="K2" s="133" t="s">
        <v>46</v>
      </c>
      <c r="L2" s="133" t="s">
        <v>44</v>
      </c>
      <c r="M2" s="133" t="s">
        <v>45</v>
      </c>
      <c r="N2" s="133" t="s">
        <v>46</v>
      </c>
      <c r="O2" s="133" t="s">
        <v>44</v>
      </c>
      <c r="P2" s="133" t="s">
        <v>45</v>
      </c>
      <c r="Q2" s="133" t="s">
        <v>46</v>
      </c>
      <c r="R2" s="133" t="s">
        <v>44</v>
      </c>
      <c r="S2" s="133" t="s">
        <v>45</v>
      </c>
      <c r="T2" s="133" t="s">
        <v>46</v>
      </c>
      <c r="U2" s="133" t="s">
        <v>44</v>
      </c>
      <c r="V2" s="133" t="s">
        <v>45</v>
      </c>
      <c r="W2" s="133" t="s">
        <v>46</v>
      </c>
      <c r="X2" s="133" t="s">
        <v>44</v>
      </c>
      <c r="Y2" s="133" t="s">
        <v>45</v>
      </c>
      <c r="Z2" s="148"/>
      <c r="AA2" s="147"/>
      <c r="AB2" s="147"/>
      <c r="AC2" s="147"/>
      <c r="AD2" s="148"/>
      <c r="AF2" s="144"/>
    </row>
    <row r="3" spans="1:34" x14ac:dyDescent="0.25">
      <c r="A3" s="132" t="s">
        <v>3</v>
      </c>
      <c r="B3" s="3">
        <v>0.68400000000000005</v>
      </c>
      <c r="C3" s="3">
        <v>0.68200000000000005</v>
      </c>
      <c r="D3" s="3">
        <v>0.68500000000000005</v>
      </c>
      <c r="E3" s="3">
        <v>0.316</v>
      </c>
      <c r="F3" s="3">
        <v>0.318</v>
      </c>
      <c r="G3" s="1">
        <v>0.315</v>
      </c>
      <c r="H3" s="5" t="s">
        <v>42</v>
      </c>
      <c r="I3" s="4" t="s">
        <v>15</v>
      </c>
      <c r="J3" s="4" t="s">
        <v>22</v>
      </c>
      <c r="K3" s="6">
        <v>161.80000000000001</v>
      </c>
      <c r="L3" s="6">
        <v>19.3</v>
      </c>
      <c r="M3" s="6">
        <v>142.5</v>
      </c>
      <c r="N3" s="6">
        <v>71.599999999999994</v>
      </c>
      <c r="O3" s="6">
        <v>6.5</v>
      </c>
      <c r="P3" s="6">
        <v>65.099999999999994</v>
      </c>
      <c r="Q3" s="6">
        <v>260.39999999999998</v>
      </c>
      <c r="R3" s="6">
        <v>58.5</v>
      </c>
      <c r="S3" s="6">
        <v>201.9</v>
      </c>
      <c r="T3" s="6">
        <v>123.2</v>
      </c>
      <c r="U3" s="6">
        <v>29.7</v>
      </c>
      <c r="V3" s="6">
        <v>93.5</v>
      </c>
      <c r="W3" s="6">
        <v>0.624</v>
      </c>
      <c r="X3" s="6">
        <v>0.51400000000000001</v>
      </c>
      <c r="Y3" s="6">
        <v>0.64200000000000002</v>
      </c>
      <c r="Z3" s="6">
        <v>0.63</v>
      </c>
      <c r="AA3" s="12">
        <v>-0.2099</v>
      </c>
      <c r="AB3" s="12">
        <v>-0.18640000000000001</v>
      </c>
      <c r="AC3" s="12">
        <v>-0.1769</v>
      </c>
      <c r="AD3" s="6">
        <v>5.31</v>
      </c>
      <c r="AF3" s="144"/>
    </row>
    <row r="4" spans="1:34" x14ac:dyDescent="0.25">
      <c r="A4" s="132" t="s">
        <v>41</v>
      </c>
      <c r="B4" s="7">
        <v>0.68600000000000005</v>
      </c>
      <c r="C4" s="7">
        <v>0.68799999999999994</v>
      </c>
      <c r="D4" s="7">
        <v>0.68600000000000005</v>
      </c>
      <c r="E4" s="7">
        <v>0.314</v>
      </c>
      <c r="F4" s="7">
        <v>0.312</v>
      </c>
      <c r="G4" s="7">
        <v>0.314</v>
      </c>
      <c r="H4" s="11" t="s">
        <v>19</v>
      </c>
      <c r="I4" s="11" t="s">
        <v>21</v>
      </c>
      <c r="J4" s="11" t="s">
        <v>22</v>
      </c>
      <c r="K4" s="7">
        <v>165.9</v>
      </c>
      <c r="L4" s="7">
        <v>21.6</v>
      </c>
      <c r="M4" s="7">
        <v>144.30000000000001</v>
      </c>
      <c r="N4" s="7">
        <v>74.5</v>
      </c>
      <c r="O4" s="7">
        <v>8.1999999999999993</v>
      </c>
      <c r="P4" s="7">
        <v>66.3</v>
      </c>
      <c r="Q4" s="7">
        <v>257.5</v>
      </c>
      <c r="R4" s="7">
        <v>56.8</v>
      </c>
      <c r="S4" s="7">
        <v>200.7</v>
      </c>
      <c r="T4" s="7">
        <v>119.1</v>
      </c>
      <c r="U4" s="7">
        <v>27.4</v>
      </c>
      <c r="V4" s="7">
        <v>91.7</v>
      </c>
      <c r="W4" s="7">
        <v>0.63100000000000001</v>
      </c>
      <c r="X4" s="7">
        <v>0.54800000000000004</v>
      </c>
      <c r="Y4" s="7">
        <v>0.64600000000000002</v>
      </c>
      <c r="Z4" s="7">
        <v>0.64</v>
      </c>
      <c r="AA4" s="130">
        <v>-0.1706</v>
      </c>
      <c r="AB4" s="130">
        <v>-0.1573</v>
      </c>
      <c r="AC4" s="130">
        <v>-0.1464</v>
      </c>
      <c r="AD4" s="7">
        <v>8.1999999999999993</v>
      </c>
      <c r="AF4" s="144"/>
    </row>
    <row r="5" spans="1:34" x14ac:dyDescent="0.25">
      <c r="A5" s="132" t="s">
        <v>9</v>
      </c>
      <c r="B5" s="2">
        <v>0.68600000000000005</v>
      </c>
      <c r="C5" s="2">
        <v>0.67700000000000005</v>
      </c>
      <c r="D5" s="2">
        <v>0.68799999999999994</v>
      </c>
      <c r="E5" s="2">
        <v>0.314</v>
      </c>
      <c r="F5" s="2">
        <v>0.32300000000000001</v>
      </c>
      <c r="G5" s="2">
        <v>0.312</v>
      </c>
      <c r="H5" s="5" t="s">
        <v>43</v>
      </c>
      <c r="I5" s="4" t="s">
        <v>15</v>
      </c>
      <c r="J5" s="4" t="s">
        <v>22</v>
      </c>
      <c r="K5" s="6">
        <v>158.5</v>
      </c>
      <c r="L5" s="6">
        <v>17</v>
      </c>
      <c r="M5" s="6">
        <v>141.5</v>
      </c>
      <c r="N5" s="6">
        <v>67.2</v>
      </c>
      <c r="O5" s="6">
        <v>4.8</v>
      </c>
      <c r="P5" s="6">
        <v>62.4</v>
      </c>
      <c r="Q5" s="6">
        <v>264.8</v>
      </c>
      <c r="R5" s="6">
        <v>60.2</v>
      </c>
      <c r="S5" s="6">
        <v>204.6</v>
      </c>
      <c r="T5" s="6">
        <v>126.5</v>
      </c>
      <c r="U5" s="6">
        <v>32</v>
      </c>
      <c r="V5" s="6">
        <v>94.5</v>
      </c>
      <c r="W5" s="6">
        <v>0.621</v>
      </c>
      <c r="X5" s="6">
        <v>0.47899999999999998</v>
      </c>
      <c r="Y5" s="6">
        <v>0.64300000000000002</v>
      </c>
      <c r="Z5" s="6">
        <v>0.65</v>
      </c>
      <c r="AA5" s="12">
        <v>-0.25259999999999999</v>
      </c>
      <c r="AB5" s="12">
        <v>-0.21410000000000001</v>
      </c>
      <c r="AC5" s="12">
        <v>-0.20619999999999999</v>
      </c>
      <c r="AD5" s="6">
        <v>7.35</v>
      </c>
      <c r="AF5" s="144"/>
    </row>
    <row r="6" spans="1:34" x14ac:dyDescent="0.25">
      <c r="A6" s="132" t="s">
        <v>10</v>
      </c>
      <c r="B6" s="7">
        <v>0.68300000000000005</v>
      </c>
      <c r="C6" s="7">
        <v>0.69299999999999995</v>
      </c>
      <c r="D6" s="7">
        <v>0.68</v>
      </c>
      <c r="E6" s="7">
        <v>0.317</v>
      </c>
      <c r="F6" s="7">
        <v>0.307</v>
      </c>
      <c r="G6" s="7">
        <v>0.32</v>
      </c>
      <c r="H6" s="11" t="s">
        <v>19</v>
      </c>
      <c r="I6" s="11" t="s">
        <v>21</v>
      </c>
      <c r="J6" s="11" t="s">
        <v>22</v>
      </c>
      <c r="K6" s="9">
        <v>163.80000000000001</v>
      </c>
      <c r="L6" s="9">
        <v>21.2</v>
      </c>
      <c r="M6" s="9">
        <v>142.6</v>
      </c>
      <c r="N6" s="9">
        <v>74.599999999999994</v>
      </c>
      <c r="O6" s="9">
        <v>7.2</v>
      </c>
      <c r="P6" s="9">
        <v>67.400000000000006</v>
      </c>
      <c r="Q6" s="9">
        <v>257.39999999999998</v>
      </c>
      <c r="R6" s="9">
        <v>57.8</v>
      </c>
      <c r="S6" s="9">
        <v>199.6</v>
      </c>
      <c r="T6" s="9">
        <v>121.2</v>
      </c>
      <c r="U6" s="9">
        <v>27.8</v>
      </c>
      <c r="V6" s="9">
        <v>93.4</v>
      </c>
      <c r="W6" s="9">
        <v>0.626</v>
      </c>
      <c r="X6" s="9">
        <v>0.54800000000000004</v>
      </c>
      <c r="Y6" s="9">
        <v>0.63900000000000001</v>
      </c>
      <c r="Z6" s="9">
        <v>0.64</v>
      </c>
      <c r="AA6" s="13">
        <v>-0.1716</v>
      </c>
      <c r="AB6" s="13">
        <v>-0.16839999999999999</v>
      </c>
      <c r="AC6" s="13">
        <v>-0.15659999999999999</v>
      </c>
      <c r="AD6" s="9">
        <v>9.73</v>
      </c>
      <c r="AF6" s="144"/>
    </row>
    <row r="7" spans="1:34" x14ac:dyDescent="0.25">
      <c r="A7" s="132" t="s">
        <v>11</v>
      </c>
      <c r="B7" s="2">
        <v>0.68400000000000005</v>
      </c>
      <c r="C7" s="2">
        <v>0.67400000000000004</v>
      </c>
      <c r="D7" s="2">
        <v>0.68600000000000005</v>
      </c>
      <c r="E7" s="2">
        <v>0.316</v>
      </c>
      <c r="F7" s="2">
        <v>0.32600000000000001</v>
      </c>
      <c r="G7" s="2">
        <v>0.314</v>
      </c>
      <c r="H7" s="4" t="s">
        <v>75</v>
      </c>
      <c r="I7" s="4" t="s">
        <v>15</v>
      </c>
      <c r="J7" s="4" t="s">
        <v>76</v>
      </c>
      <c r="K7" s="6">
        <v>161</v>
      </c>
      <c r="L7" s="6">
        <v>16.5</v>
      </c>
      <c r="M7" s="6">
        <v>144.5</v>
      </c>
      <c r="N7" s="6">
        <v>70.900000000000006</v>
      </c>
      <c r="O7" s="6">
        <v>4.7</v>
      </c>
      <c r="P7" s="6">
        <v>66.2</v>
      </c>
      <c r="Q7" s="6">
        <v>261.10000000000002</v>
      </c>
      <c r="R7" s="6">
        <v>60.3</v>
      </c>
      <c r="S7" s="6">
        <v>200.8</v>
      </c>
      <c r="T7" s="6">
        <v>124</v>
      </c>
      <c r="U7" s="6">
        <v>32.5</v>
      </c>
      <c r="V7" s="6">
        <v>91.5</v>
      </c>
      <c r="W7" s="6">
        <v>0.623</v>
      </c>
      <c r="X7" s="6">
        <v>0.47</v>
      </c>
      <c r="Y7" s="6">
        <v>0.64700000000000002</v>
      </c>
      <c r="Z7" s="6">
        <v>0.65</v>
      </c>
      <c r="AA7" s="12">
        <v>-0.27560000000000001</v>
      </c>
      <c r="AB7" s="12">
        <v>-0.2329</v>
      </c>
      <c r="AC7" s="12">
        <v>-0.22559999999999999</v>
      </c>
      <c r="AD7" s="6">
        <v>9.27</v>
      </c>
      <c r="AF7" s="144"/>
    </row>
    <row r="8" spans="1:34" ht="15.75" thickBot="1" x14ac:dyDescent="0.3">
      <c r="A8" s="133" t="s">
        <v>74</v>
      </c>
      <c r="B8" s="7">
        <v>0.67900000000000005</v>
      </c>
      <c r="C8" s="7">
        <v>0.68400000000000005</v>
      </c>
      <c r="D8" s="7">
        <v>0.67800000000000005</v>
      </c>
      <c r="E8" s="7">
        <v>0.32100000000000001</v>
      </c>
      <c r="F8" s="7">
        <v>0.316</v>
      </c>
      <c r="G8" s="7">
        <v>0.32200000000000001</v>
      </c>
      <c r="H8" s="11" t="s">
        <v>81</v>
      </c>
      <c r="I8" s="11" t="s">
        <v>21</v>
      </c>
      <c r="J8" s="11" t="s">
        <v>77</v>
      </c>
      <c r="K8" s="9">
        <v>164</v>
      </c>
      <c r="L8" s="9">
        <v>21</v>
      </c>
      <c r="M8" s="9">
        <v>143</v>
      </c>
      <c r="N8" s="9">
        <v>77</v>
      </c>
      <c r="O8" s="9">
        <v>8</v>
      </c>
      <c r="P8" s="9">
        <v>69</v>
      </c>
      <c r="Q8" s="9">
        <v>255</v>
      </c>
      <c r="R8" s="9">
        <v>57</v>
      </c>
      <c r="S8" s="9">
        <v>198</v>
      </c>
      <c r="T8" s="9">
        <v>121</v>
      </c>
      <c r="U8" s="9">
        <v>28</v>
      </c>
      <c r="V8" s="9">
        <v>93</v>
      </c>
      <c r="W8" s="9">
        <v>0.622</v>
      </c>
      <c r="X8" s="9">
        <v>0.53600000000000003</v>
      </c>
      <c r="Y8" s="9">
        <v>0.63700000000000001</v>
      </c>
      <c r="Z8" s="9">
        <v>0.66</v>
      </c>
      <c r="AA8" s="9">
        <v>-0.1774</v>
      </c>
      <c r="AB8" s="9">
        <v>-0.1671</v>
      </c>
      <c r="AC8" s="9">
        <v>-0.15640000000000001</v>
      </c>
      <c r="AD8" s="9">
        <v>98.24</v>
      </c>
      <c r="AF8" s="145"/>
    </row>
    <row r="9" spans="1:34" x14ac:dyDescent="0.25">
      <c r="AF9" s="136"/>
    </row>
    <row r="10" spans="1:34" x14ac:dyDescent="0.25">
      <c r="A10" s="159" t="s">
        <v>78</v>
      </c>
      <c r="B10" s="159"/>
      <c r="C10" s="159"/>
    </row>
    <row r="11" spans="1:34" ht="15.75" thickBot="1" x14ac:dyDescent="0.3"/>
    <row r="12" spans="1:34" ht="15" customHeight="1" x14ac:dyDescent="0.25">
      <c r="A12" s="149" t="s">
        <v>0</v>
      </c>
      <c r="B12" s="151" t="s">
        <v>1</v>
      </c>
      <c r="C12" s="152"/>
      <c r="D12" s="153"/>
      <c r="E12" s="151" t="s">
        <v>2</v>
      </c>
      <c r="F12" s="152"/>
      <c r="G12" s="153"/>
      <c r="H12" s="154" t="s">
        <v>73</v>
      </c>
      <c r="I12" s="154" t="s">
        <v>72</v>
      </c>
      <c r="J12" s="148" t="s">
        <v>3</v>
      </c>
      <c r="K12" s="148" t="s">
        <v>14</v>
      </c>
      <c r="L12" s="148" t="s">
        <v>17</v>
      </c>
      <c r="M12" s="156" t="s">
        <v>5</v>
      </c>
      <c r="N12" s="157"/>
      <c r="O12" s="158"/>
      <c r="P12" s="151" t="s">
        <v>6</v>
      </c>
      <c r="Q12" s="152"/>
      <c r="R12" s="153"/>
      <c r="S12" s="151" t="s">
        <v>7</v>
      </c>
      <c r="T12" s="152"/>
      <c r="U12" s="153"/>
      <c r="V12" s="151" t="s">
        <v>8</v>
      </c>
      <c r="W12" s="152"/>
      <c r="X12" s="153"/>
      <c r="Y12" s="151" t="s">
        <v>23</v>
      </c>
      <c r="Z12" s="152"/>
      <c r="AA12" s="153"/>
      <c r="AB12" s="148" t="s">
        <v>50</v>
      </c>
      <c r="AC12" s="146" t="s">
        <v>47</v>
      </c>
      <c r="AD12" s="146" t="s">
        <v>48</v>
      </c>
      <c r="AE12" s="146" t="s">
        <v>49</v>
      </c>
      <c r="AF12" s="148" t="s">
        <v>13</v>
      </c>
      <c r="AH12" s="143" t="s">
        <v>80</v>
      </c>
    </row>
    <row r="13" spans="1:34" x14ac:dyDescent="0.25">
      <c r="A13" s="150"/>
      <c r="B13" s="134" t="s">
        <v>46</v>
      </c>
      <c r="C13" s="134" t="s">
        <v>44</v>
      </c>
      <c r="D13" s="134" t="s">
        <v>45</v>
      </c>
      <c r="E13" s="134" t="s">
        <v>46</v>
      </c>
      <c r="F13" s="134" t="s">
        <v>44</v>
      </c>
      <c r="G13" s="134" t="s">
        <v>45</v>
      </c>
      <c r="H13" s="155"/>
      <c r="I13" s="155"/>
      <c r="J13" s="148"/>
      <c r="K13" s="148"/>
      <c r="L13" s="148"/>
      <c r="M13" s="134" t="s">
        <v>46</v>
      </c>
      <c r="N13" s="134" t="s">
        <v>44</v>
      </c>
      <c r="O13" s="134" t="s">
        <v>45</v>
      </c>
      <c r="P13" s="134" t="s">
        <v>46</v>
      </c>
      <c r="Q13" s="134" t="s">
        <v>44</v>
      </c>
      <c r="R13" s="134" t="s">
        <v>45</v>
      </c>
      <c r="S13" s="134" t="s">
        <v>46</v>
      </c>
      <c r="T13" s="134" t="s">
        <v>44</v>
      </c>
      <c r="U13" s="134" t="s">
        <v>45</v>
      </c>
      <c r="V13" s="134" t="s">
        <v>46</v>
      </c>
      <c r="W13" s="134" t="s">
        <v>44</v>
      </c>
      <c r="X13" s="134" t="s">
        <v>45</v>
      </c>
      <c r="Y13" s="134" t="s">
        <v>46</v>
      </c>
      <c r="Z13" s="134" t="s">
        <v>44</v>
      </c>
      <c r="AA13" s="134" t="s">
        <v>45</v>
      </c>
      <c r="AB13" s="148"/>
      <c r="AC13" s="147"/>
      <c r="AD13" s="147"/>
      <c r="AE13" s="147"/>
      <c r="AF13" s="148"/>
      <c r="AH13" s="144"/>
    </row>
    <row r="14" spans="1:34" x14ac:dyDescent="0.25">
      <c r="A14" s="135" t="s">
        <v>3</v>
      </c>
      <c r="B14" s="3">
        <v>0.6</v>
      </c>
      <c r="C14" s="3">
        <v>0.60499999999999998</v>
      </c>
      <c r="D14" s="3">
        <v>0.59799999999999998</v>
      </c>
      <c r="E14" s="3">
        <v>0.4</v>
      </c>
      <c r="F14" s="3">
        <v>0.39500000000000002</v>
      </c>
      <c r="G14" s="1">
        <v>0.40200000000000002</v>
      </c>
      <c r="H14" s="1">
        <v>0</v>
      </c>
      <c r="I14" s="1">
        <v>1</v>
      </c>
      <c r="J14" s="5" t="s">
        <v>112</v>
      </c>
      <c r="K14" s="4" t="s">
        <v>15</v>
      </c>
      <c r="L14" s="4" t="s">
        <v>113</v>
      </c>
      <c r="M14" s="6">
        <v>52</v>
      </c>
      <c r="N14" s="6">
        <v>5</v>
      </c>
      <c r="O14" s="6">
        <v>47</v>
      </c>
      <c r="P14" s="6">
        <v>14</v>
      </c>
      <c r="Q14" s="6">
        <v>1</v>
      </c>
      <c r="R14" s="6">
        <v>13</v>
      </c>
      <c r="S14" s="6">
        <v>318</v>
      </c>
      <c r="T14" s="6">
        <v>64</v>
      </c>
      <c r="U14" s="6">
        <v>254</v>
      </c>
      <c r="V14" s="6">
        <v>233</v>
      </c>
      <c r="W14" s="6">
        <v>44</v>
      </c>
      <c r="X14" s="6">
        <v>189</v>
      </c>
      <c r="Y14" s="6">
        <v>0.29599999999999999</v>
      </c>
      <c r="Z14" s="6">
        <v>0.182</v>
      </c>
      <c r="AA14" s="6">
        <v>0.318</v>
      </c>
      <c r="AB14" s="6">
        <v>0.56000000000000005</v>
      </c>
      <c r="AC14" s="12">
        <v>-9.7100000000000006E-2</v>
      </c>
      <c r="AD14" s="12">
        <v>-6.6699999999999995E-2</v>
      </c>
      <c r="AE14" s="12">
        <v>-6.5199999999999994E-2</v>
      </c>
      <c r="AF14" s="6">
        <v>15.22</v>
      </c>
      <c r="AH14" s="144"/>
    </row>
    <row r="15" spans="1:34" x14ac:dyDescent="0.25">
      <c r="A15" s="135" t="s">
        <v>41</v>
      </c>
      <c r="B15" s="7">
        <v>0.64500000000000002</v>
      </c>
      <c r="C15" s="7">
        <v>0.64</v>
      </c>
      <c r="D15" s="7">
        <v>0.64600000000000002</v>
      </c>
      <c r="E15" s="7">
        <v>0.35499999999999998</v>
      </c>
      <c r="F15" s="7">
        <v>0.36</v>
      </c>
      <c r="G15" s="7">
        <v>0.35399999999999998</v>
      </c>
      <c r="H15" s="8">
        <v>9.9999999999999995E-8</v>
      </c>
      <c r="I15" s="8">
        <v>1</v>
      </c>
      <c r="J15" s="11" t="s">
        <v>116</v>
      </c>
      <c r="K15" s="11" t="s">
        <v>21</v>
      </c>
      <c r="L15" s="11" t="s">
        <v>22</v>
      </c>
      <c r="M15" s="7">
        <v>95</v>
      </c>
      <c r="N15" s="7">
        <v>13</v>
      </c>
      <c r="O15" s="7">
        <v>82</v>
      </c>
      <c r="P15" s="7">
        <v>29</v>
      </c>
      <c r="Q15" s="7">
        <v>5</v>
      </c>
      <c r="R15" s="7">
        <v>24</v>
      </c>
      <c r="S15" s="7">
        <v>303</v>
      </c>
      <c r="T15" s="7">
        <v>60</v>
      </c>
      <c r="U15" s="7">
        <v>243</v>
      </c>
      <c r="V15" s="7">
        <v>190</v>
      </c>
      <c r="W15" s="7">
        <v>36</v>
      </c>
      <c r="X15" s="7">
        <v>154</v>
      </c>
      <c r="Y15" s="7">
        <v>0.46500000000000002</v>
      </c>
      <c r="Z15" s="7">
        <v>0.38800000000000001</v>
      </c>
      <c r="AA15" s="7">
        <v>0.48</v>
      </c>
      <c r="AB15" s="7">
        <v>0.59</v>
      </c>
      <c r="AC15" s="130">
        <v>-8.2199999999999995E-2</v>
      </c>
      <c r="AD15" s="130">
        <v>-0.52800000000000002</v>
      </c>
      <c r="AE15" s="130">
        <v>-4.7600000000000003E-2</v>
      </c>
      <c r="AF15" s="7">
        <v>13.54</v>
      </c>
      <c r="AH15" s="144"/>
    </row>
    <row r="16" spans="1:34" x14ac:dyDescent="0.25">
      <c r="A16" s="135" t="s">
        <v>9</v>
      </c>
      <c r="B16" s="2">
        <v>0.6</v>
      </c>
      <c r="C16" s="2">
        <v>0.61399999999999999</v>
      </c>
      <c r="D16" s="2">
        <v>0.59599999999999997</v>
      </c>
      <c r="E16" s="2">
        <v>0.4</v>
      </c>
      <c r="F16" s="2">
        <v>0.38600000000000001</v>
      </c>
      <c r="G16" s="2">
        <v>0.40400000000000003</v>
      </c>
      <c r="H16" s="1">
        <v>0</v>
      </c>
      <c r="I16" s="1">
        <v>1</v>
      </c>
      <c r="J16" s="5" t="s">
        <v>114</v>
      </c>
      <c r="K16" s="4" t="s">
        <v>15</v>
      </c>
      <c r="L16" s="4" t="s">
        <v>22</v>
      </c>
      <c r="M16" s="6">
        <v>60</v>
      </c>
      <c r="N16" s="6">
        <v>7</v>
      </c>
      <c r="O16" s="6">
        <v>53</v>
      </c>
      <c r="P16" s="6">
        <v>22</v>
      </c>
      <c r="Q16" s="6">
        <v>2</v>
      </c>
      <c r="R16" s="6">
        <v>20</v>
      </c>
      <c r="S16" s="6">
        <v>310</v>
      </c>
      <c r="T16" s="6">
        <v>63</v>
      </c>
      <c r="U16" s="6">
        <v>247</v>
      </c>
      <c r="V16" s="6">
        <v>225</v>
      </c>
      <c r="W16" s="6">
        <v>42</v>
      </c>
      <c r="X16" s="6">
        <v>183</v>
      </c>
      <c r="Y16" s="6">
        <v>0.32700000000000001</v>
      </c>
      <c r="Z16" s="6">
        <v>0.24099999999999999</v>
      </c>
      <c r="AA16" s="6">
        <v>0.34300000000000003</v>
      </c>
      <c r="AB16" s="6">
        <v>0.56000000000000005</v>
      </c>
      <c r="AC16" s="12">
        <v>-8.1699999999999995E-2</v>
      </c>
      <c r="AD16" s="12">
        <v>-6.6199999999999995E-2</v>
      </c>
      <c r="AE16" s="12">
        <v>-6.2899999999999998E-2</v>
      </c>
      <c r="AF16" s="6">
        <v>12.61</v>
      </c>
      <c r="AH16" s="144"/>
    </row>
    <row r="17" spans="1:34" x14ac:dyDescent="0.25">
      <c r="A17" s="141" t="s">
        <v>10</v>
      </c>
      <c r="B17" s="7"/>
      <c r="C17" s="7"/>
      <c r="D17" s="7"/>
      <c r="E17" s="7"/>
      <c r="F17" s="7"/>
      <c r="G17" s="7"/>
      <c r="H17" s="131">
        <v>4.9999999999999998E-7</v>
      </c>
      <c r="I17" s="8">
        <v>1</v>
      </c>
      <c r="J17" s="11" t="s">
        <v>115</v>
      </c>
      <c r="K17" s="11" t="s">
        <v>21</v>
      </c>
      <c r="L17" s="11" t="s">
        <v>22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13"/>
      <c r="AD17" s="13"/>
      <c r="AE17" s="13"/>
      <c r="AF17" s="9"/>
      <c r="AH17" s="144"/>
    </row>
    <row r="18" spans="1:34" x14ac:dyDescent="0.25">
      <c r="A18" s="137" t="s">
        <v>11</v>
      </c>
      <c r="B18" s="2"/>
      <c r="C18" s="2"/>
      <c r="D18" s="2"/>
      <c r="E18" s="2"/>
      <c r="F18" s="2"/>
      <c r="G18" s="2"/>
      <c r="H18" s="1">
        <v>0</v>
      </c>
      <c r="I18" s="1">
        <v>50</v>
      </c>
      <c r="J18" s="4" t="s">
        <v>85</v>
      </c>
      <c r="K18" s="4" t="s">
        <v>15</v>
      </c>
      <c r="L18" s="4" t="s">
        <v>84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2"/>
      <c r="AD18" s="12"/>
      <c r="AE18" s="12"/>
      <c r="AF18" s="6"/>
      <c r="AH18" s="144"/>
    </row>
    <row r="19" spans="1:34" x14ac:dyDescent="0.25">
      <c r="A19" s="138" t="s">
        <v>74</v>
      </c>
      <c r="B19" s="7"/>
      <c r="C19" s="7"/>
      <c r="D19" s="7"/>
      <c r="E19" s="7"/>
      <c r="F19" s="7"/>
      <c r="G19" s="7"/>
      <c r="H19" s="8">
        <v>9.9999999999999995E-8</v>
      </c>
      <c r="I19" s="8">
        <v>15</v>
      </c>
      <c r="J19" s="11" t="s">
        <v>111</v>
      </c>
      <c r="K19" s="11" t="s">
        <v>21</v>
      </c>
      <c r="L19" s="11" t="s">
        <v>77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H19" s="144"/>
    </row>
    <row r="20" spans="1:34" ht="15" customHeight="1" x14ac:dyDescent="0.25">
      <c r="A20" s="138" t="s">
        <v>82</v>
      </c>
      <c r="B20" s="2"/>
      <c r="C20" s="2"/>
      <c r="D20" s="2"/>
      <c r="E20" s="2"/>
      <c r="F20" s="2"/>
      <c r="G20" s="2"/>
      <c r="H20" s="1">
        <v>0</v>
      </c>
      <c r="I20" s="1">
        <v>50</v>
      </c>
      <c r="J20" s="4" t="s">
        <v>85</v>
      </c>
      <c r="K20" s="4" t="s">
        <v>15</v>
      </c>
      <c r="L20" s="4" t="s">
        <v>84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2"/>
      <c r="AD20" s="12"/>
      <c r="AE20" s="12"/>
      <c r="AF20" s="6"/>
      <c r="AH20" s="144"/>
    </row>
    <row r="21" spans="1:34" ht="15.75" thickBot="1" x14ac:dyDescent="0.3">
      <c r="A21" s="137" t="s">
        <v>83</v>
      </c>
      <c r="B21" s="7"/>
      <c r="C21" s="7"/>
      <c r="D21" s="7"/>
      <c r="E21" s="7"/>
      <c r="F21" s="7"/>
      <c r="G21" s="7"/>
      <c r="H21" s="8">
        <v>0</v>
      </c>
      <c r="I21" s="8">
        <v>15</v>
      </c>
      <c r="J21" s="11" t="s">
        <v>111</v>
      </c>
      <c r="K21" s="11" t="s">
        <v>21</v>
      </c>
      <c r="L21" s="11" t="s">
        <v>77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H21" s="145"/>
    </row>
  </sheetData>
  <mergeCells count="37">
    <mergeCell ref="Z1:Z2"/>
    <mergeCell ref="AA1:AA2"/>
    <mergeCell ref="AB1:AB2"/>
    <mergeCell ref="AC1:AC2"/>
    <mergeCell ref="AD1:AD2"/>
    <mergeCell ref="W1:Y1"/>
    <mergeCell ref="H1:H2"/>
    <mergeCell ref="I1:I2"/>
    <mergeCell ref="J1:J2"/>
    <mergeCell ref="A10:C10"/>
    <mergeCell ref="K1:M1"/>
    <mergeCell ref="N1:P1"/>
    <mergeCell ref="Q1:S1"/>
    <mergeCell ref="A1:A2"/>
    <mergeCell ref="B1:D1"/>
    <mergeCell ref="E1:G1"/>
    <mergeCell ref="AF1:AF8"/>
    <mergeCell ref="A12:A13"/>
    <mergeCell ref="B12:D12"/>
    <mergeCell ref="E12:G12"/>
    <mergeCell ref="H12:H13"/>
    <mergeCell ref="I12:I13"/>
    <mergeCell ref="J12:J13"/>
    <mergeCell ref="K12:K13"/>
    <mergeCell ref="L12:L13"/>
    <mergeCell ref="M12:O12"/>
    <mergeCell ref="P12:R12"/>
    <mergeCell ref="S12:U12"/>
    <mergeCell ref="V12:X12"/>
    <mergeCell ref="Y12:AA12"/>
    <mergeCell ref="AB12:AB13"/>
    <mergeCell ref="T1:V1"/>
    <mergeCell ref="AH12:AH21"/>
    <mergeCell ref="AC12:AC13"/>
    <mergeCell ref="AD12:AD13"/>
    <mergeCell ref="AE12:AE13"/>
    <mergeCell ref="AF12:AF1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F02E-D9A7-4A54-9195-3706D35A2B83}">
  <sheetPr codeName="Sheet2"/>
  <dimension ref="A1:EB42"/>
  <sheetViews>
    <sheetView zoomScale="80" zoomScaleNormal="80" workbookViewId="0">
      <pane ySplit="2" topLeftCell="A3" activePane="bottomLeft" state="frozen"/>
      <selection pane="bottomLeft" activeCell="E27" sqref="E27"/>
    </sheetView>
  </sheetViews>
  <sheetFormatPr defaultColWidth="9.140625" defaultRowHeight="15" x14ac:dyDescent="0.25"/>
  <cols>
    <col min="1" max="1" width="10.5703125" style="10" bestFit="1" customWidth="1"/>
    <col min="2" max="2" width="6.7109375" style="10" customWidth="1"/>
    <col min="3" max="13" width="6" style="10" customWidth="1"/>
    <col min="14" max="14" width="21.7109375" style="10" bestFit="1" customWidth="1"/>
    <col min="15" max="15" width="9.85546875" style="10" bestFit="1" customWidth="1"/>
    <col min="16" max="16" width="8.28515625" style="10" bestFit="1" customWidth="1"/>
    <col min="17" max="17" width="8.85546875" style="10" bestFit="1" customWidth="1"/>
    <col min="18" max="18" width="6.140625" style="10" bestFit="1" customWidth="1"/>
    <col min="19" max="42" width="6" style="84" customWidth="1"/>
    <col min="43" max="48" width="6" style="10" customWidth="1"/>
    <col min="49" max="56" width="9.140625" style="10"/>
    <col min="57" max="58" width="13.140625" style="10" bestFit="1" customWidth="1"/>
    <col min="59" max="16384" width="9.140625" style="10"/>
  </cols>
  <sheetData>
    <row r="1" spans="1:132" x14ac:dyDescent="0.25">
      <c r="A1" s="168" t="s">
        <v>0</v>
      </c>
      <c r="B1" s="166" t="s">
        <v>51</v>
      </c>
      <c r="C1" s="166"/>
      <c r="D1" s="167"/>
      <c r="E1" s="166" t="s">
        <v>52</v>
      </c>
      <c r="F1" s="166"/>
      <c r="G1" s="167"/>
      <c r="H1" s="166" t="s">
        <v>25</v>
      </c>
      <c r="I1" s="166"/>
      <c r="J1" s="167"/>
      <c r="K1" s="166" t="s">
        <v>26</v>
      </c>
      <c r="L1" s="166"/>
      <c r="M1" s="167"/>
      <c r="N1" s="174" t="s">
        <v>3</v>
      </c>
      <c r="O1" s="178" t="s">
        <v>4</v>
      </c>
      <c r="P1" s="174" t="s">
        <v>14</v>
      </c>
      <c r="Q1" s="174" t="s">
        <v>17</v>
      </c>
      <c r="R1" s="176" t="s">
        <v>18</v>
      </c>
      <c r="S1" s="170" t="s">
        <v>27</v>
      </c>
      <c r="T1" s="170"/>
      <c r="U1" s="171"/>
      <c r="V1" s="170" t="s">
        <v>28</v>
      </c>
      <c r="W1" s="170"/>
      <c r="X1" s="171"/>
      <c r="Y1" s="170" t="s">
        <v>29</v>
      </c>
      <c r="Z1" s="170"/>
      <c r="AA1" s="171"/>
      <c r="AB1" s="170" t="s">
        <v>30</v>
      </c>
      <c r="AC1" s="170"/>
      <c r="AD1" s="171"/>
      <c r="AE1" s="170" t="s">
        <v>31</v>
      </c>
      <c r="AF1" s="170"/>
      <c r="AG1" s="171"/>
      <c r="AH1" s="170" t="s">
        <v>32</v>
      </c>
      <c r="AI1" s="170"/>
      <c r="AJ1" s="171"/>
      <c r="AK1" s="170" t="s">
        <v>33</v>
      </c>
      <c r="AL1" s="170"/>
      <c r="AM1" s="171"/>
      <c r="AN1" s="170" t="s">
        <v>34</v>
      </c>
      <c r="AO1" s="170"/>
      <c r="AP1" s="171"/>
      <c r="AQ1" s="166" t="s">
        <v>37</v>
      </c>
      <c r="AR1" s="166"/>
      <c r="AS1" s="167"/>
      <c r="AT1" s="166" t="s">
        <v>38</v>
      </c>
      <c r="AU1" s="166"/>
      <c r="AV1" s="167"/>
      <c r="AW1" s="172" t="s">
        <v>35</v>
      </c>
      <c r="AX1" s="172" t="s">
        <v>36</v>
      </c>
      <c r="AY1" s="172" t="s">
        <v>53</v>
      </c>
      <c r="AZ1" s="172" t="s">
        <v>54</v>
      </c>
      <c r="BA1" s="172" t="s">
        <v>55</v>
      </c>
      <c r="BB1" s="172" t="s">
        <v>56</v>
      </c>
      <c r="BC1" s="172" t="s">
        <v>57</v>
      </c>
      <c r="BD1" s="172" t="s">
        <v>58</v>
      </c>
      <c r="BE1" s="172" t="s">
        <v>39</v>
      </c>
      <c r="BF1" s="172" t="s">
        <v>40</v>
      </c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</row>
    <row r="2" spans="1:132" s="21" customFormat="1" ht="15.75" thickBot="1" x14ac:dyDescent="0.3">
      <c r="A2" s="169"/>
      <c r="B2" s="28" t="s">
        <v>46</v>
      </c>
      <c r="C2" s="29" t="s">
        <v>44</v>
      </c>
      <c r="D2" s="30" t="s">
        <v>45</v>
      </c>
      <c r="E2" s="28" t="s">
        <v>46</v>
      </c>
      <c r="F2" s="29" t="s">
        <v>44</v>
      </c>
      <c r="G2" s="30" t="s">
        <v>45</v>
      </c>
      <c r="H2" s="28" t="s">
        <v>46</v>
      </c>
      <c r="I2" s="29" t="s">
        <v>44</v>
      </c>
      <c r="J2" s="30" t="s">
        <v>45</v>
      </c>
      <c r="K2" s="28" t="s">
        <v>46</v>
      </c>
      <c r="L2" s="29" t="s">
        <v>44</v>
      </c>
      <c r="M2" s="30" t="s">
        <v>45</v>
      </c>
      <c r="N2" s="177"/>
      <c r="O2" s="179"/>
      <c r="P2" s="175"/>
      <c r="Q2" s="175"/>
      <c r="R2" s="163"/>
      <c r="S2" s="58" t="s">
        <v>46</v>
      </c>
      <c r="T2" s="59" t="s">
        <v>44</v>
      </c>
      <c r="U2" s="60" t="s">
        <v>45</v>
      </c>
      <c r="V2" s="58" t="s">
        <v>46</v>
      </c>
      <c r="W2" s="59" t="s">
        <v>44</v>
      </c>
      <c r="X2" s="60" t="s">
        <v>45</v>
      </c>
      <c r="Y2" s="58" t="s">
        <v>46</v>
      </c>
      <c r="Z2" s="59" t="s">
        <v>44</v>
      </c>
      <c r="AA2" s="60" t="s">
        <v>45</v>
      </c>
      <c r="AB2" s="58" t="s">
        <v>46</v>
      </c>
      <c r="AC2" s="59" t="s">
        <v>44</v>
      </c>
      <c r="AD2" s="60" t="s">
        <v>45</v>
      </c>
      <c r="AE2" s="58" t="s">
        <v>46</v>
      </c>
      <c r="AF2" s="59" t="s">
        <v>44</v>
      </c>
      <c r="AG2" s="60" t="s">
        <v>45</v>
      </c>
      <c r="AH2" s="58" t="s">
        <v>46</v>
      </c>
      <c r="AI2" s="59" t="s">
        <v>44</v>
      </c>
      <c r="AJ2" s="60" t="s">
        <v>45</v>
      </c>
      <c r="AK2" s="58" t="s">
        <v>46</v>
      </c>
      <c r="AL2" s="59" t="s">
        <v>44</v>
      </c>
      <c r="AM2" s="60" t="s">
        <v>45</v>
      </c>
      <c r="AN2" s="58" t="s">
        <v>46</v>
      </c>
      <c r="AO2" s="59" t="s">
        <v>44</v>
      </c>
      <c r="AP2" s="60" t="s">
        <v>45</v>
      </c>
      <c r="AQ2" s="28" t="s">
        <v>46</v>
      </c>
      <c r="AR2" s="29" t="s">
        <v>44</v>
      </c>
      <c r="AS2" s="30" t="s">
        <v>45</v>
      </c>
      <c r="AT2" s="28" t="s">
        <v>46</v>
      </c>
      <c r="AU2" s="29" t="s">
        <v>44</v>
      </c>
      <c r="AV2" s="30" t="s">
        <v>45</v>
      </c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</row>
    <row r="3" spans="1:132" x14ac:dyDescent="0.25">
      <c r="A3" s="163" t="s">
        <v>3</v>
      </c>
      <c r="B3" s="15">
        <v>0.71</v>
      </c>
      <c r="C3" s="16">
        <v>0.68600000000000005</v>
      </c>
      <c r="D3" s="23">
        <v>0.71499999999999997</v>
      </c>
      <c r="E3" s="15">
        <v>0.753</v>
      </c>
      <c r="F3" s="16">
        <v>0.8</v>
      </c>
      <c r="G3" s="23">
        <v>0.74</v>
      </c>
      <c r="H3" s="15">
        <v>0.28999999999999998</v>
      </c>
      <c r="I3" s="16">
        <v>0.314</v>
      </c>
      <c r="J3" s="23">
        <v>0.28499999999999998</v>
      </c>
      <c r="K3" s="15">
        <v>0.247</v>
      </c>
      <c r="L3" s="16">
        <v>0.2</v>
      </c>
      <c r="M3" s="23">
        <v>0.26</v>
      </c>
      <c r="N3" s="86">
        <v>2.0000000000000001E-4</v>
      </c>
      <c r="O3" s="95">
        <v>32</v>
      </c>
      <c r="P3" s="95" t="s">
        <v>15</v>
      </c>
      <c r="Q3" s="95">
        <v>100</v>
      </c>
      <c r="R3" s="96">
        <v>300</v>
      </c>
      <c r="S3" s="33" t="s">
        <v>59</v>
      </c>
      <c r="T3" s="19" t="s">
        <v>60</v>
      </c>
      <c r="U3" s="35">
        <v>103</v>
      </c>
      <c r="V3" s="33">
        <v>43</v>
      </c>
      <c r="W3" s="19">
        <v>4</v>
      </c>
      <c r="X3" s="35">
        <v>39</v>
      </c>
      <c r="Y3" s="33">
        <v>35</v>
      </c>
      <c r="Z3" s="19">
        <v>5</v>
      </c>
      <c r="AA3" s="35">
        <v>30</v>
      </c>
      <c r="AB3" s="33">
        <v>22</v>
      </c>
      <c r="AC3" s="19">
        <v>1</v>
      </c>
      <c r="AD3" s="35">
        <v>21</v>
      </c>
      <c r="AE3" s="33">
        <v>103</v>
      </c>
      <c r="AF3" s="19">
        <v>28</v>
      </c>
      <c r="AG3" s="35">
        <v>75</v>
      </c>
      <c r="AH3" s="33">
        <v>180</v>
      </c>
      <c r="AI3" s="19">
        <v>48</v>
      </c>
      <c r="AJ3" s="35">
        <v>135</v>
      </c>
      <c r="AK3" s="33">
        <v>52</v>
      </c>
      <c r="AL3" s="19">
        <v>11</v>
      </c>
      <c r="AM3" s="35">
        <v>41</v>
      </c>
      <c r="AN3" s="33">
        <v>52</v>
      </c>
      <c r="AO3" s="19">
        <v>12</v>
      </c>
      <c r="AP3" s="35">
        <v>40</v>
      </c>
      <c r="AQ3" s="15">
        <v>0.71699999999999997</v>
      </c>
      <c r="AR3" s="16">
        <v>0.46700000000000003</v>
      </c>
      <c r="AS3" s="23">
        <v>0.74399999999999999</v>
      </c>
      <c r="AT3" s="15">
        <v>0.53700000000000003</v>
      </c>
      <c r="AU3" s="16">
        <v>0.38100000000000001</v>
      </c>
      <c r="AV3" s="23">
        <v>0.46300000000000002</v>
      </c>
      <c r="AW3" s="37">
        <v>0.69</v>
      </c>
      <c r="AX3" s="37">
        <v>0.68</v>
      </c>
      <c r="AY3" s="37">
        <v>-0.32640000000000002</v>
      </c>
      <c r="AZ3" s="37">
        <v>-0.2437</v>
      </c>
      <c r="BA3" s="37">
        <v>-0.29880000000000001</v>
      </c>
      <c r="BB3" s="37">
        <v>-0.1784</v>
      </c>
      <c r="BC3" s="37">
        <v>-0.2303</v>
      </c>
      <c r="BD3" s="42">
        <v>-0.1789</v>
      </c>
      <c r="BE3" s="37">
        <v>4</v>
      </c>
      <c r="BF3" s="42">
        <v>4.63</v>
      </c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</row>
    <row r="4" spans="1:132" x14ac:dyDescent="0.25">
      <c r="A4" s="163"/>
      <c r="B4" s="7">
        <v>0.70699999999999996</v>
      </c>
      <c r="C4" s="8">
        <v>0.79200000000000004</v>
      </c>
      <c r="D4" s="24">
        <v>0.68799999999999994</v>
      </c>
      <c r="E4" s="7">
        <v>0.68300000000000005</v>
      </c>
      <c r="F4" s="7">
        <v>0.54500000000000004</v>
      </c>
      <c r="G4" s="31">
        <v>0.71399999999999997</v>
      </c>
      <c r="H4" s="7">
        <v>0.29299999999999998</v>
      </c>
      <c r="I4" s="7">
        <v>0.20799999999999999</v>
      </c>
      <c r="J4" s="24">
        <v>0.312</v>
      </c>
      <c r="K4" s="7">
        <v>0.317</v>
      </c>
      <c r="L4" s="8">
        <v>0.45500000000000002</v>
      </c>
      <c r="M4" s="24">
        <v>0.28599999999999998</v>
      </c>
      <c r="N4" s="85">
        <v>2.0000000000000001E-4</v>
      </c>
      <c r="O4" s="21">
        <v>32</v>
      </c>
      <c r="P4" s="87" t="s">
        <v>15</v>
      </c>
      <c r="Q4" s="21">
        <v>100</v>
      </c>
      <c r="R4" s="90">
        <v>300</v>
      </c>
      <c r="S4" s="34" t="s">
        <v>61</v>
      </c>
      <c r="T4" s="9" t="s">
        <v>62</v>
      </c>
      <c r="U4" s="36">
        <v>112</v>
      </c>
      <c r="V4" s="34">
        <v>43</v>
      </c>
      <c r="W4" s="9">
        <v>1</v>
      </c>
      <c r="X4" s="36">
        <v>42</v>
      </c>
      <c r="Y4" s="34">
        <v>38</v>
      </c>
      <c r="Z4" s="9">
        <v>1</v>
      </c>
      <c r="AA4" s="36">
        <v>37</v>
      </c>
      <c r="AB4" s="34">
        <v>15</v>
      </c>
      <c r="AC4" s="9">
        <v>2</v>
      </c>
      <c r="AD4" s="36">
        <v>13</v>
      </c>
      <c r="AE4" s="34">
        <v>92</v>
      </c>
      <c r="AF4" s="9">
        <v>34</v>
      </c>
      <c r="AG4" s="36">
        <v>58</v>
      </c>
      <c r="AH4" s="34">
        <v>162</v>
      </c>
      <c r="AI4" s="9">
        <v>29</v>
      </c>
      <c r="AJ4" s="36">
        <v>133</v>
      </c>
      <c r="AK4" s="34">
        <v>50</v>
      </c>
      <c r="AL4" s="9">
        <v>10</v>
      </c>
      <c r="AM4" s="36">
        <v>40</v>
      </c>
      <c r="AN4" s="34">
        <v>80</v>
      </c>
      <c r="AO4" s="9">
        <v>23</v>
      </c>
      <c r="AP4" s="36">
        <v>57</v>
      </c>
      <c r="AQ4" s="7">
        <v>0.73199999999999998</v>
      </c>
      <c r="AR4" s="8">
        <v>0.59299999999999997</v>
      </c>
      <c r="AS4" s="24">
        <v>0.74399999999999999</v>
      </c>
      <c r="AT4" s="7">
        <v>0.47499999999999998</v>
      </c>
      <c r="AU4" s="8">
        <v>7.3999999999999996E-2</v>
      </c>
      <c r="AV4" s="24">
        <v>0.54500000000000004</v>
      </c>
      <c r="AW4" s="38">
        <v>0.68</v>
      </c>
      <c r="AX4" s="38">
        <v>0.64</v>
      </c>
      <c r="AY4" s="38">
        <v>-0.29239999999999999</v>
      </c>
      <c r="AZ4" s="38">
        <v>-0.3826</v>
      </c>
      <c r="BA4" s="38">
        <v>-0.43340000000000001</v>
      </c>
      <c r="BB4" s="38">
        <v>-0.1699</v>
      </c>
      <c r="BC4" s="38">
        <v>-0.3266</v>
      </c>
      <c r="BD4" s="31">
        <v>-0.2036</v>
      </c>
      <c r="BE4" s="38">
        <v>4.03</v>
      </c>
      <c r="BF4" s="31">
        <v>3.79</v>
      </c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</row>
    <row r="5" spans="1:132" x14ac:dyDescent="0.25">
      <c r="A5" s="163"/>
      <c r="B5" s="7">
        <v>0.61699999999999999</v>
      </c>
      <c r="C5" s="8">
        <v>0.66100000000000003</v>
      </c>
      <c r="D5" s="24">
        <v>0.60499999999999998</v>
      </c>
      <c r="E5" s="7">
        <v>0.67</v>
      </c>
      <c r="F5" s="7">
        <v>0.68400000000000005</v>
      </c>
      <c r="G5" s="31">
        <v>0.66700000000000004</v>
      </c>
      <c r="H5" s="7">
        <v>0.38300000000000001</v>
      </c>
      <c r="I5" s="7">
        <v>0.33900000000000002</v>
      </c>
      <c r="J5" s="24">
        <v>0.39500000000000002</v>
      </c>
      <c r="K5" s="7">
        <v>0.33</v>
      </c>
      <c r="L5" s="8">
        <v>0.316</v>
      </c>
      <c r="M5" s="24">
        <v>0.33300000000000002</v>
      </c>
      <c r="N5" s="85">
        <v>2.0000000000000001E-4</v>
      </c>
      <c r="O5" s="21">
        <v>32</v>
      </c>
      <c r="P5" s="21" t="s">
        <v>15</v>
      </c>
      <c r="Q5" s="21">
        <v>100</v>
      </c>
      <c r="R5" s="22">
        <v>300</v>
      </c>
      <c r="S5" s="34" t="s">
        <v>63</v>
      </c>
      <c r="T5" s="9" t="s">
        <v>64</v>
      </c>
      <c r="U5" s="36">
        <v>97</v>
      </c>
      <c r="V5" s="34">
        <v>48</v>
      </c>
      <c r="W5" s="9">
        <v>3</v>
      </c>
      <c r="X5" s="36">
        <v>45</v>
      </c>
      <c r="Y5" s="34">
        <v>57</v>
      </c>
      <c r="Z5" s="9">
        <v>10</v>
      </c>
      <c r="AA5" s="36">
        <v>47</v>
      </c>
      <c r="AB5" s="34">
        <v>26</v>
      </c>
      <c r="AC5" s="9">
        <v>2</v>
      </c>
      <c r="AD5" s="36">
        <v>24</v>
      </c>
      <c r="AE5" s="34">
        <v>82</v>
      </c>
      <c r="AF5" s="9">
        <v>35</v>
      </c>
      <c r="AG5" s="36">
        <v>47</v>
      </c>
      <c r="AH5" s="34">
        <v>153</v>
      </c>
      <c r="AI5" s="9">
        <v>36</v>
      </c>
      <c r="AJ5" s="36">
        <v>117</v>
      </c>
      <c r="AK5" s="34">
        <v>58</v>
      </c>
      <c r="AL5" s="9">
        <v>11</v>
      </c>
      <c r="AM5" s="36">
        <v>47</v>
      </c>
      <c r="AN5" s="34">
        <v>73</v>
      </c>
      <c r="AO5" s="9">
        <v>16</v>
      </c>
      <c r="AP5" s="36">
        <v>57</v>
      </c>
      <c r="AQ5" s="7">
        <v>0.64200000000000002</v>
      </c>
      <c r="AR5" s="8">
        <v>0.36399999999999999</v>
      </c>
      <c r="AS5" s="24">
        <v>0.67400000000000004</v>
      </c>
      <c r="AT5" s="7">
        <v>0.49199999999999999</v>
      </c>
      <c r="AU5" s="8">
        <v>0.25</v>
      </c>
      <c r="AV5" s="24">
        <v>0.52600000000000002</v>
      </c>
      <c r="AW5" s="38">
        <v>0.63</v>
      </c>
      <c r="AX5" s="38">
        <v>0.63</v>
      </c>
      <c r="AY5" s="38">
        <v>-0.32069999999999999</v>
      </c>
      <c r="AZ5" s="38">
        <v>-0.2833</v>
      </c>
      <c r="BA5" s="38">
        <v>-0.34699999999999998</v>
      </c>
      <c r="BB5" s="38">
        <v>-0.19620000000000001</v>
      </c>
      <c r="BC5" s="38">
        <v>-0.29920000000000002</v>
      </c>
      <c r="BD5" s="31">
        <v>-0.20039999999999999</v>
      </c>
      <c r="BE5" s="38">
        <v>4.91</v>
      </c>
      <c r="BF5" s="31">
        <v>3.74</v>
      </c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</row>
    <row r="6" spans="1:132" x14ac:dyDescent="0.25">
      <c r="A6" s="163"/>
      <c r="B6" s="7">
        <v>0.64300000000000002</v>
      </c>
      <c r="C6" s="8">
        <v>0.59599999999999997</v>
      </c>
      <c r="D6" s="24">
        <v>0.65400000000000003</v>
      </c>
      <c r="E6" s="7">
        <v>0.66700000000000004</v>
      </c>
      <c r="F6" s="7">
        <v>0.76600000000000001</v>
      </c>
      <c r="G6" s="31">
        <v>0.64</v>
      </c>
      <c r="H6" s="7">
        <v>0.35699999999999998</v>
      </c>
      <c r="I6" s="7">
        <v>0.40400000000000003</v>
      </c>
      <c r="J6" s="24">
        <v>0.34599999999999997</v>
      </c>
      <c r="K6" s="7">
        <v>0.33300000000000002</v>
      </c>
      <c r="L6" s="8">
        <v>0.23400000000000001</v>
      </c>
      <c r="M6" s="24">
        <v>0.36</v>
      </c>
      <c r="N6" s="85">
        <v>2.0000000000000001E-4</v>
      </c>
      <c r="O6" s="21">
        <v>32</v>
      </c>
      <c r="P6" s="21" t="s">
        <v>15</v>
      </c>
      <c r="Q6" s="21">
        <v>100</v>
      </c>
      <c r="R6" s="22">
        <v>300</v>
      </c>
      <c r="S6" s="34" t="s">
        <v>65</v>
      </c>
      <c r="T6" s="9" t="s">
        <v>62</v>
      </c>
      <c r="U6" s="36">
        <v>98</v>
      </c>
      <c r="V6" s="34">
        <v>51</v>
      </c>
      <c r="W6" s="9">
        <v>9</v>
      </c>
      <c r="X6" s="36">
        <v>42</v>
      </c>
      <c r="Y6" s="34">
        <v>56</v>
      </c>
      <c r="Z6" s="9">
        <v>6</v>
      </c>
      <c r="AA6" s="36">
        <v>50</v>
      </c>
      <c r="AB6" s="34">
        <v>24</v>
      </c>
      <c r="AC6" s="9">
        <v>1</v>
      </c>
      <c r="AD6" s="36">
        <v>23</v>
      </c>
      <c r="AE6" s="34">
        <v>87</v>
      </c>
      <c r="AF6" s="9">
        <v>26</v>
      </c>
      <c r="AG6" s="36">
        <v>61</v>
      </c>
      <c r="AH6" s="34">
        <v>149</v>
      </c>
      <c r="AI6" s="9">
        <v>40</v>
      </c>
      <c r="AJ6" s="36">
        <v>109</v>
      </c>
      <c r="AK6" s="34">
        <v>51</v>
      </c>
      <c r="AL6" s="9">
        <v>17</v>
      </c>
      <c r="AM6" s="36">
        <v>34</v>
      </c>
      <c r="AN6" s="34">
        <v>76</v>
      </c>
      <c r="AO6" s="9">
        <v>14</v>
      </c>
      <c r="AP6" s="36">
        <v>62</v>
      </c>
      <c r="AQ6" s="7">
        <v>0.66500000000000004</v>
      </c>
      <c r="AR6" s="8">
        <v>0.41</v>
      </c>
      <c r="AS6" s="24">
        <v>0.7</v>
      </c>
      <c r="AT6" s="7">
        <v>0.505</v>
      </c>
      <c r="AU6" s="8">
        <v>0.54500000000000004</v>
      </c>
      <c r="AV6" s="24">
        <v>0.497</v>
      </c>
      <c r="AW6" s="38">
        <v>0.65</v>
      </c>
      <c r="AX6" s="38">
        <v>0.63</v>
      </c>
      <c r="AY6" s="38">
        <v>-0.4224</v>
      </c>
      <c r="AZ6" s="38">
        <v>-1.2500000000000001E-2</v>
      </c>
      <c r="BA6" s="38">
        <v>-0.3634</v>
      </c>
      <c r="BB6" s="38">
        <v>-0.1192</v>
      </c>
      <c r="BC6" s="38">
        <v>-0.3427</v>
      </c>
      <c r="BD6" s="31">
        <v>-8.1199999999999994E-2</v>
      </c>
      <c r="BE6" s="38">
        <v>3.99</v>
      </c>
      <c r="BF6" s="31">
        <v>4.6100000000000003</v>
      </c>
    </row>
    <row r="7" spans="1:132" x14ac:dyDescent="0.25">
      <c r="A7" s="163"/>
      <c r="B7" s="7">
        <v>0.65</v>
      </c>
      <c r="C7" s="8">
        <v>0.64900000000000002</v>
      </c>
      <c r="D7" s="24">
        <v>0.65</v>
      </c>
      <c r="E7" s="7">
        <v>0.70699999999999996</v>
      </c>
      <c r="F7" s="7">
        <v>0.8</v>
      </c>
      <c r="G7" s="31">
        <v>0.68300000000000005</v>
      </c>
      <c r="H7" s="7">
        <v>0.35</v>
      </c>
      <c r="I7" s="7">
        <v>0.35099999999999998</v>
      </c>
      <c r="J7" s="24">
        <v>0.35</v>
      </c>
      <c r="K7" s="7">
        <v>0.29299999999999998</v>
      </c>
      <c r="L7" s="8">
        <v>0.2</v>
      </c>
      <c r="M7" s="24">
        <v>0.317</v>
      </c>
      <c r="N7" s="85">
        <v>2.0000000000000001E-4</v>
      </c>
      <c r="O7" s="21">
        <v>32</v>
      </c>
      <c r="P7" s="21" t="s">
        <v>15</v>
      </c>
      <c r="Q7" s="21">
        <v>100</v>
      </c>
      <c r="R7" s="22">
        <v>300</v>
      </c>
      <c r="S7" s="34" t="s">
        <v>66</v>
      </c>
      <c r="T7" s="9" t="s">
        <v>67</v>
      </c>
      <c r="U7" s="36">
        <v>92</v>
      </c>
      <c r="V7" s="34">
        <v>48</v>
      </c>
      <c r="W7" s="9">
        <v>5</v>
      </c>
      <c r="X7" s="36">
        <v>43</v>
      </c>
      <c r="Y7" s="34">
        <v>43</v>
      </c>
      <c r="Z7" s="9">
        <v>3</v>
      </c>
      <c r="AA7" s="36">
        <v>40</v>
      </c>
      <c r="AB7" s="34">
        <v>23</v>
      </c>
      <c r="AC7" s="9">
        <v>2</v>
      </c>
      <c r="AD7" s="36">
        <v>21</v>
      </c>
      <c r="AE7" s="34">
        <v>91</v>
      </c>
      <c r="AF7" s="9">
        <v>25</v>
      </c>
      <c r="AG7" s="36">
        <v>66</v>
      </c>
      <c r="AH7" s="34">
        <v>164</v>
      </c>
      <c r="AI7" s="9">
        <v>43</v>
      </c>
      <c r="AJ7" s="36">
        <v>121</v>
      </c>
      <c r="AK7" s="34">
        <v>62</v>
      </c>
      <c r="AL7" s="9">
        <v>17</v>
      </c>
      <c r="AM7" s="36">
        <v>45</v>
      </c>
      <c r="AN7" s="34">
        <v>65</v>
      </c>
      <c r="AO7" s="9">
        <v>10</v>
      </c>
      <c r="AP7" s="36">
        <v>55</v>
      </c>
      <c r="AQ7" s="7">
        <v>0.66500000000000004</v>
      </c>
      <c r="AR7" s="8">
        <v>0.54500000000000004</v>
      </c>
      <c r="AS7" s="24">
        <v>0.68400000000000005</v>
      </c>
      <c r="AT7" s="7">
        <v>0.52200000000000002</v>
      </c>
      <c r="AU7" s="8">
        <v>0.45500000000000002</v>
      </c>
      <c r="AV7" s="24">
        <v>0.53100000000000003</v>
      </c>
      <c r="AW7" s="38">
        <v>0.64</v>
      </c>
      <c r="AX7" s="38">
        <v>0.65</v>
      </c>
      <c r="AY7" s="31">
        <v>-0.25769999999999998</v>
      </c>
      <c r="AZ7" s="38">
        <v>-0.10539999999999999</v>
      </c>
      <c r="BA7" s="31">
        <v>-0.28010000000000002</v>
      </c>
      <c r="BB7" s="38">
        <v>-0.15</v>
      </c>
      <c r="BC7" s="38">
        <v>-0.26</v>
      </c>
      <c r="BD7" s="38">
        <v>-0.10440000000000001</v>
      </c>
      <c r="BE7" s="31">
        <v>4.2699999999999996</v>
      </c>
      <c r="BF7" s="31">
        <v>4.9000000000000004</v>
      </c>
    </row>
    <row r="8" spans="1:132" ht="15.75" thickBot="1" x14ac:dyDescent="0.3">
      <c r="A8" s="164"/>
      <c r="B8" s="45">
        <f>AVERAGE(B3:B7)</f>
        <v>0.66539999999999988</v>
      </c>
      <c r="C8" s="45">
        <f t="shared" ref="C8:M8" si="0">AVERAGE(C3:C7)</f>
        <v>0.67680000000000007</v>
      </c>
      <c r="D8" s="47">
        <f t="shared" si="0"/>
        <v>0.66239999999999999</v>
      </c>
      <c r="E8" s="45">
        <f t="shared" si="0"/>
        <v>0.69599999999999995</v>
      </c>
      <c r="F8" s="45">
        <f t="shared" si="0"/>
        <v>0.71900000000000008</v>
      </c>
      <c r="G8" s="47">
        <f t="shared" si="0"/>
        <v>0.68879999999999997</v>
      </c>
      <c r="H8" s="45">
        <f t="shared" si="0"/>
        <v>0.33460000000000001</v>
      </c>
      <c r="I8" s="45">
        <f t="shared" si="0"/>
        <v>0.32320000000000004</v>
      </c>
      <c r="J8" s="47">
        <f t="shared" si="0"/>
        <v>0.33760000000000001</v>
      </c>
      <c r="K8" s="45">
        <f t="shared" si="0"/>
        <v>0.30399999999999999</v>
      </c>
      <c r="L8" s="45">
        <f t="shared" si="0"/>
        <v>0.28100000000000003</v>
      </c>
      <c r="M8" s="47">
        <f t="shared" si="0"/>
        <v>0.31119999999999998</v>
      </c>
      <c r="N8" s="89">
        <v>2.0000000000000001E-4</v>
      </c>
      <c r="O8" s="88">
        <v>32</v>
      </c>
      <c r="P8" s="88" t="s">
        <v>15</v>
      </c>
      <c r="Q8" s="88">
        <v>100</v>
      </c>
      <c r="R8" s="91">
        <v>300</v>
      </c>
      <c r="S8" s="78">
        <f>AVERAGE(110,120,103,106,104)</f>
        <v>108.6</v>
      </c>
      <c r="T8" s="65">
        <f>AVERAGE(7,8,6,8,12)</f>
        <v>8.1999999999999993</v>
      </c>
      <c r="U8" s="79">
        <f t="shared" ref="U8:AC8" si="1">AVERAGE(U3:U7)</f>
        <v>100.4</v>
      </c>
      <c r="V8" s="93">
        <f t="shared" si="1"/>
        <v>46.6</v>
      </c>
      <c r="W8" s="65">
        <f t="shared" si="1"/>
        <v>4.4000000000000004</v>
      </c>
      <c r="X8" s="79">
        <f t="shared" si="1"/>
        <v>42.2</v>
      </c>
      <c r="Y8" s="93">
        <f t="shared" si="1"/>
        <v>45.8</v>
      </c>
      <c r="Z8" s="93">
        <f t="shared" si="1"/>
        <v>5</v>
      </c>
      <c r="AA8" s="66">
        <f t="shared" si="1"/>
        <v>40.799999999999997</v>
      </c>
      <c r="AB8" s="94">
        <f t="shared" si="1"/>
        <v>22</v>
      </c>
      <c r="AC8" s="65">
        <f t="shared" si="1"/>
        <v>1.6</v>
      </c>
      <c r="AD8" s="79">
        <f t="shared" ref="AD8:AQ8" si="2">AVERAGE(AD3:AD7)</f>
        <v>20.399999999999999</v>
      </c>
      <c r="AE8" s="67">
        <f t="shared" si="2"/>
        <v>91</v>
      </c>
      <c r="AF8" s="65">
        <f t="shared" si="2"/>
        <v>29.6</v>
      </c>
      <c r="AG8" s="66">
        <f t="shared" si="2"/>
        <v>61.4</v>
      </c>
      <c r="AH8" s="67">
        <f t="shared" si="2"/>
        <v>161.6</v>
      </c>
      <c r="AI8" s="65">
        <f t="shared" si="2"/>
        <v>39.200000000000003</v>
      </c>
      <c r="AJ8" s="66">
        <f t="shared" si="2"/>
        <v>123</v>
      </c>
      <c r="AK8" s="67">
        <f t="shared" si="2"/>
        <v>54.6</v>
      </c>
      <c r="AL8" s="65">
        <f t="shared" si="2"/>
        <v>13.2</v>
      </c>
      <c r="AM8" s="66">
        <f t="shared" si="2"/>
        <v>41.4</v>
      </c>
      <c r="AN8" s="67">
        <f t="shared" si="2"/>
        <v>69.2</v>
      </c>
      <c r="AO8" s="65">
        <f t="shared" si="2"/>
        <v>15</v>
      </c>
      <c r="AP8" s="66">
        <f t="shared" si="2"/>
        <v>54.2</v>
      </c>
      <c r="AQ8" s="45">
        <f t="shared" si="2"/>
        <v>0.68419999999999992</v>
      </c>
      <c r="AR8" s="45">
        <f t="shared" ref="AR8:BF8" si="3">AVERAGE(AR3:AR7)</f>
        <v>0.4758</v>
      </c>
      <c r="AS8" s="47">
        <f t="shared" si="3"/>
        <v>0.70920000000000005</v>
      </c>
      <c r="AT8" s="45">
        <f t="shared" si="3"/>
        <v>0.50619999999999998</v>
      </c>
      <c r="AU8" s="45">
        <f t="shared" si="3"/>
        <v>0.34100000000000003</v>
      </c>
      <c r="AV8" s="47">
        <f t="shared" si="3"/>
        <v>0.51240000000000008</v>
      </c>
      <c r="AW8" s="48">
        <f t="shared" si="3"/>
        <v>0.65800000000000003</v>
      </c>
      <c r="AX8" s="48">
        <f t="shared" si="3"/>
        <v>0.64600000000000002</v>
      </c>
      <c r="AY8" s="48">
        <f t="shared" si="3"/>
        <v>-0.32391999999999999</v>
      </c>
      <c r="AZ8" s="48">
        <f t="shared" si="3"/>
        <v>-0.20549999999999996</v>
      </c>
      <c r="BA8" s="48">
        <f t="shared" si="3"/>
        <v>-0.34453999999999996</v>
      </c>
      <c r="BB8" s="48">
        <f t="shared" si="3"/>
        <v>-0.16274</v>
      </c>
      <c r="BC8" s="48">
        <f t="shared" si="3"/>
        <v>-0.29175999999999996</v>
      </c>
      <c r="BD8" s="48">
        <f t="shared" si="3"/>
        <v>-0.1537</v>
      </c>
      <c r="BE8" s="48">
        <f t="shared" si="3"/>
        <v>4.24</v>
      </c>
      <c r="BF8" s="48">
        <f t="shared" si="3"/>
        <v>4.3340000000000005</v>
      </c>
    </row>
    <row r="9" spans="1:132" x14ac:dyDescent="0.25">
      <c r="A9" s="160" t="s">
        <v>41</v>
      </c>
      <c r="B9" s="15">
        <v>0.65</v>
      </c>
      <c r="C9" s="16">
        <v>0.56599999999999995</v>
      </c>
      <c r="D9" s="32">
        <v>0.66800000000000004</v>
      </c>
      <c r="E9" s="15">
        <v>0.67300000000000004</v>
      </c>
      <c r="F9" s="16">
        <v>0.79200000000000004</v>
      </c>
      <c r="G9" s="32">
        <v>0.64800000000000002</v>
      </c>
      <c r="H9" s="15">
        <v>0.35</v>
      </c>
      <c r="I9" s="16">
        <v>0.434</v>
      </c>
      <c r="J9" s="23">
        <v>0.33200000000000002</v>
      </c>
      <c r="K9" s="15">
        <v>0.32700000000000001</v>
      </c>
      <c r="L9" s="16">
        <v>0.20799999999999999</v>
      </c>
      <c r="M9" s="23">
        <v>0.35199999999999998</v>
      </c>
      <c r="N9" s="18" t="s">
        <v>19</v>
      </c>
      <c r="O9" s="18" t="s">
        <v>20</v>
      </c>
      <c r="P9" s="18" t="s">
        <v>21</v>
      </c>
      <c r="Q9" s="18" t="s">
        <v>22</v>
      </c>
      <c r="R9" s="92" t="s">
        <v>68</v>
      </c>
      <c r="S9" s="62">
        <v>116</v>
      </c>
      <c r="T9" s="56">
        <v>11</v>
      </c>
      <c r="U9" s="61">
        <v>105</v>
      </c>
      <c r="V9" s="62">
        <v>52</v>
      </c>
      <c r="W9" s="56">
        <v>7</v>
      </c>
      <c r="X9" s="61">
        <v>45</v>
      </c>
      <c r="Y9" s="62">
        <v>57</v>
      </c>
      <c r="Z9" s="56">
        <v>11</v>
      </c>
      <c r="AA9" s="61">
        <v>46</v>
      </c>
      <c r="AB9" s="62">
        <v>36</v>
      </c>
      <c r="AC9" s="56">
        <v>2</v>
      </c>
      <c r="AD9" s="61">
        <v>34</v>
      </c>
      <c r="AE9" s="62">
        <v>79</v>
      </c>
      <c r="AF9" s="56">
        <v>19</v>
      </c>
      <c r="AG9" s="61">
        <v>60</v>
      </c>
      <c r="AH9" s="62">
        <v>150</v>
      </c>
      <c r="AI9" s="56">
        <v>35</v>
      </c>
      <c r="AJ9" s="61">
        <v>115</v>
      </c>
      <c r="AK9" s="62">
        <v>48</v>
      </c>
      <c r="AL9" s="56">
        <v>12</v>
      </c>
      <c r="AM9" s="61">
        <v>36</v>
      </c>
      <c r="AN9" s="62">
        <v>62</v>
      </c>
      <c r="AO9" s="56">
        <v>9</v>
      </c>
      <c r="AP9" s="61">
        <v>53</v>
      </c>
      <c r="AQ9" s="15">
        <v>0.68799999999999994</v>
      </c>
      <c r="AR9" s="16">
        <v>0.48899999999999999</v>
      </c>
      <c r="AS9" s="23">
        <v>0.71899999999999997</v>
      </c>
      <c r="AT9" s="15">
        <v>0.51500000000000001</v>
      </c>
      <c r="AU9" s="16">
        <v>0.56000000000000005</v>
      </c>
      <c r="AV9" s="23">
        <v>0.50800000000000001</v>
      </c>
      <c r="AW9" s="37">
        <v>0.62</v>
      </c>
      <c r="AX9" s="37">
        <v>0.63</v>
      </c>
      <c r="AY9" s="37">
        <v>-0.26640000000000003</v>
      </c>
      <c r="AZ9" s="37">
        <v>-2.1700000000000001E-2</v>
      </c>
      <c r="BA9" s="37">
        <v>-0.19620000000000001</v>
      </c>
      <c r="BB9" s="37">
        <v>-0.15</v>
      </c>
      <c r="BC9" s="37">
        <v>-0.16689999999999999</v>
      </c>
      <c r="BD9" s="37">
        <v>-9.7900000000000001E-2</v>
      </c>
      <c r="BE9" s="37">
        <v>14.25</v>
      </c>
      <c r="BF9" s="37">
        <v>17.91</v>
      </c>
    </row>
    <row r="10" spans="1:132" x14ac:dyDescent="0.25">
      <c r="A10" s="161"/>
      <c r="B10" s="7">
        <v>0.65</v>
      </c>
      <c r="C10" s="7">
        <v>0.68799999999999994</v>
      </c>
      <c r="D10" s="27">
        <v>0.64</v>
      </c>
      <c r="E10" s="7">
        <v>0.70699999999999996</v>
      </c>
      <c r="F10" s="7">
        <v>0.75800000000000001</v>
      </c>
      <c r="G10" s="24">
        <v>0.69299999999999995</v>
      </c>
      <c r="H10" s="7">
        <v>0.35</v>
      </c>
      <c r="I10" s="7">
        <v>0.312</v>
      </c>
      <c r="J10" s="24">
        <v>0.36</v>
      </c>
      <c r="K10" s="7">
        <v>0.29299999999999998</v>
      </c>
      <c r="L10" s="8">
        <v>0.24199999999999999</v>
      </c>
      <c r="M10" s="24">
        <v>0.307</v>
      </c>
      <c r="N10" s="18" t="s">
        <v>19</v>
      </c>
      <c r="O10" s="18" t="s">
        <v>20</v>
      </c>
      <c r="P10" s="18" t="s">
        <v>21</v>
      </c>
      <c r="Q10" s="18" t="s">
        <v>22</v>
      </c>
      <c r="R10" s="92" t="s">
        <v>68</v>
      </c>
      <c r="S10" s="64">
        <v>103</v>
      </c>
      <c r="T10" s="57">
        <v>14</v>
      </c>
      <c r="U10" s="63">
        <v>89</v>
      </c>
      <c r="V10" s="64">
        <v>43</v>
      </c>
      <c r="W10" s="57">
        <v>4</v>
      </c>
      <c r="X10" s="63">
        <v>39</v>
      </c>
      <c r="Y10" s="64">
        <v>50</v>
      </c>
      <c r="Z10" s="57">
        <v>11</v>
      </c>
      <c r="AA10" s="63">
        <v>39</v>
      </c>
      <c r="AB10" s="64">
        <v>25</v>
      </c>
      <c r="AC10" s="57">
        <v>3</v>
      </c>
      <c r="AD10" s="63">
        <v>22</v>
      </c>
      <c r="AE10" s="64">
        <v>92</v>
      </c>
      <c r="AF10" s="57">
        <v>30</v>
      </c>
      <c r="AG10" s="63">
        <v>62</v>
      </c>
      <c r="AH10" s="64">
        <v>169</v>
      </c>
      <c r="AI10" s="57">
        <v>43</v>
      </c>
      <c r="AJ10" s="63">
        <v>126</v>
      </c>
      <c r="AK10" s="64">
        <v>55</v>
      </c>
      <c r="AL10" s="57">
        <v>9</v>
      </c>
      <c r="AM10" s="63">
        <v>46</v>
      </c>
      <c r="AN10" s="64">
        <v>63</v>
      </c>
      <c r="AO10" s="57">
        <v>12</v>
      </c>
      <c r="AP10" s="63">
        <v>51</v>
      </c>
      <c r="AQ10" s="7">
        <v>0.66200000000000003</v>
      </c>
      <c r="AR10" s="8">
        <v>0.58299999999999996</v>
      </c>
      <c r="AS10" s="24">
        <v>0.67700000000000005</v>
      </c>
      <c r="AT10" s="7">
        <v>0.49399999999999999</v>
      </c>
      <c r="AU10" s="8">
        <v>0.34799999999999998</v>
      </c>
      <c r="AV10" s="24">
        <v>0.51700000000000002</v>
      </c>
      <c r="AW10" s="38">
        <v>0.62</v>
      </c>
      <c r="AX10" s="38">
        <v>0.64</v>
      </c>
      <c r="AY10" s="38">
        <v>-5.0599999999999999E-2</v>
      </c>
      <c r="AZ10" s="38">
        <v>-0.18329999999999999</v>
      </c>
      <c r="BA10" s="38">
        <v>-0.1517</v>
      </c>
      <c r="BB10" s="38">
        <v>-0.1434</v>
      </c>
      <c r="BC10" s="38">
        <v>-8.4199999999999997E-2</v>
      </c>
      <c r="BD10" s="31">
        <v>-0.13339999999999999</v>
      </c>
      <c r="BE10" s="38">
        <v>14.06</v>
      </c>
      <c r="BF10" s="31">
        <v>17.64</v>
      </c>
    </row>
    <row r="11" spans="1:132" x14ac:dyDescent="0.25">
      <c r="A11" s="161"/>
      <c r="B11" s="7">
        <v>0.65700000000000003</v>
      </c>
      <c r="C11" s="7">
        <v>0.63800000000000001</v>
      </c>
      <c r="D11" s="27">
        <v>0.66100000000000003</v>
      </c>
      <c r="E11" s="7">
        <v>0.747</v>
      </c>
      <c r="F11" s="7">
        <v>0.74099999999999999</v>
      </c>
      <c r="G11" s="24">
        <v>0.748</v>
      </c>
      <c r="H11" s="7">
        <v>0.34300000000000003</v>
      </c>
      <c r="I11" s="7">
        <v>0.36199999999999999</v>
      </c>
      <c r="J11" s="24">
        <v>0.33900000000000002</v>
      </c>
      <c r="K11" s="7">
        <v>0.253</v>
      </c>
      <c r="L11" s="8">
        <v>0.25900000000000001</v>
      </c>
      <c r="M11" s="24">
        <v>0.252</v>
      </c>
      <c r="N11" s="18" t="s">
        <v>19</v>
      </c>
      <c r="O11" s="18" t="s">
        <v>20</v>
      </c>
      <c r="P11" s="18" t="s">
        <v>21</v>
      </c>
      <c r="Q11" s="18" t="s">
        <v>22</v>
      </c>
      <c r="R11" s="92" t="s">
        <v>68</v>
      </c>
      <c r="S11" s="64">
        <v>109</v>
      </c>
      <c r="T11" s="57">
        <v>10</v>
      </c>
      <c r="U11" s="63">
        <v>99</v>
      </c>
      <c r="V11" s="64">
        <v>45</v>
      </c>
      <c r="W11" s="57">
        <v>4</v>
      </c>
      <c r="X11" s="63">
        <v>41</v>
      </c>
      <c r="Y11" s="64">
        <v>47</v>
      </c>
      <c r="Z11" s="57">
        <v>8</v>
      </c>
      <c r="AA11" s="63">
        <v>39</v>
      </c>
      <c r="AB11" s="64">
        <v>24</v>
      </c>
      <c r="AC11" s="57">
        <v>5</v>
      </c>
      <c r="AD11" s="63">
        <v>19</v>
      </c>
      <c r="AE11" s="64">
        <v>88</v>
      </c>
      <c r="AF11" s="57">
        <v>27</v>
      </c>
      <c r="AG11" s="63">
        <v>61</v>
      </c>
      <c r="AH11" s="64">
        <v>179</v>
      </c>
      <c r="AI11" s="57">
        <v>39</v>
      </c>
      <c r="AJ11" s="63">
        <v>140</v>
      </c>
      <c r="AK11" s="64">
        <v>56</v>
      </c>
      <c r="AL11" s="57">
        <v>13</v>
      </c>
      <c r="AM11" s="63">
        <v>43</v>
      </c>
      <c r="AN11" s="64">
        <v>52</v>
      </c>
      <c r="AO11" s="57">
        <v>10</v>
      </c>
      <c r="AP11" s="63">
        <v>42</v>
      </c>
      <c r="AQ11" s="7">
        <v>0.67900000000000005</v>
      </c>
      <c r="AR11" s="8">
        <v>0.48799999999999999</v>
      </c>
      <c r="AS11" s="24">
        <v>0.70699999999999996</v>
      </c>
      <c r="AT11" s="7">
        <v>0.54200000000000004</v>
      </c>
      <c r="AU11" s="8">
        <v>0.34799999999999998</v>
      </c>
      <c r="AV11" s="24">
        <v>0.57299999999999995</v>
      </c>
      <c r="AW11" s="38">
        <v>0.64</v>
      </c>
      <c r="AX11" s="38">
        <v>0.67</v>
      </c>
      <c r="AY11" s="38">
        <v>-0.26240000000000002</v>
      </c>
      <c r="AZ11" s="38">
        <v>-0.20830000000000001</v>
      </c>
      <c r="BA11" s="38">
        <v>-0.25990000000000002</v>
      </c>
      <c r="BB11" s="38">
        <v>-9.2799999999999994E-2</v>
      </c>
      <c r="BC11" s="38">
        <v>-0.21190000000000001</v>
      </c>
      <c r="BD11" s="31">
        <v>-0.1071</v>
      </c>
      <c r="BE11" s="38">
        <v>14.13</v>
      </c>
      <c r="BF11" s="31">
        <v>17.829999999999998</v>
      </c>
    </row>
    <row r="12" spans="1:132" x14ac:dyDescent="0.25">
      <c r="A12" s="161"/>
      <c r="B12" s="7">
        <v>0.69299999999999995</v>
      </c>
      <c r="C12" s="7">
        <v>0.75</v>
      </c>
      <c r="D12" s="27">
        <v>0.68300000000000005</v>
      </c>
      <c r="E12" s="7">
        <v>0.72</v>
      </c>
      <c r="F12" s="7">
        <v>0.69199999999999995</v>
      </c>
      <c r="G12" s="24">
        <v>0.72599999999999998</v>
      </c>
      <c r="H12" s="7">
        <v>0.307</v>
      </c>
      <c r="I12" s="7">
        <v>0.25</v>
      </c>
      <c r="J12" s="24">
        <v>0.317</v>
      </c>
      <c r="K12" s="7">
        <v>0.28000000000000003</v>
      </c>
      <c r="L12" s="8">
        <v>0.308</v>
      </c>
      <c r="M12" s="24">
        <v>0.27400000000000002</v>
      </c>
      <c r="N12" s="18" t="s">
        <v>19</v>
      </c>
      <c r="O12" s="18" t="s">
        <v>20</v>
      </c>
      <c r="P12" s="18" t="s">
        <v>21</v>
      </c>
      <c r="Q12" s="18" t="s">
        <v>22</v>
      </c>
      <c r="R12" s="92" t="s">
        <v>68</v>
      </c>
      <c r="S12" s="64">
        <v>105</v>
      </c>
      <c r="T12" s="57">
        <v>8</v>
      </c>
      <c r="U12" s="63">
        <v>97</v>
      </c>
      <c r="V12" s="64">
        <v>56</v>
      </c>
      <c r="W12" s="57">
        <v>3</v>
      </c>
      <c r="X12" s="63">
        <v>53</v>
      </c>
      <c r="Y12" s="64">
        <v>47</v>
      </c>
      <c r="Z12" s="57">
        <v>5</v>
      </c>
      <c r="AA12" s="63">
        <v>42</v>
      </c>
      <c r="AB12" s="64">
        <v>30</v>
      </c>
      <c r="AC12" s="57">
        <v>4</v>
      </c>
      <c r="AD12" s="63">
        <v>26</v>
      </c>
      <c r="AE12" s="64">
        <v>103</v>
      </c>
      <c r="AF12" s="57">
        <v>28</v>
      </c>
      <c r="AG12" s="63">
        <v>75</v>
      </c>
      <c r="AH12" s="64">
        <v>160</v>
      </c>
      <c r="AI12" s="57">
        <v>33</v>
      </c>
      <c r="AJ12" s="63">
        <v>127</v>
      </c>
      <c r="AK12" s="64">
        <v>45</v>
      </c>
      <c r="AL12" s="57">
        <v>7</v>
      </c>
      <c r="AM12" s="63">
        <v>38</v>
      </c>
      <c r="AN12" s="64">
        <v>54</v>
      </c>
      <c r="AO12" s="57">
        <v>12</v>
      </c>
      <c r="AP12" s="63">
        <v>42</v>
      </c>
      <c r="AQ12" s="7">
        <v>0.69499999999999995</v>
      </c>
      <c r="AR12" s="8">
        <v>0.57099999999999995</v>
      </c>
      <c r="AS12" s="24">
        <v>0.70799999999999996</v>
      </c>
      <c r="AT12" s="7">
        <v>0.57099999999999995</v>
      </c>
      <c r="AU12" s="8">
        <v>0.27300000000000002</v>
      </c>
      <c r="AV12" s="24">
        <v>0.60899999999999999</v>
      </c>
      <c r="AW12" s="38">
        <v>0.67</v>
      </c>
      <c r="AX12" s="38">
        <v>0.68</v>
      </c>
      <c r="AY12" s="38">
        <v>-0.1852</v>
      </c>
      <c r="AZ12" s="38">
        <v>-0.3579</v>
      </c>
      <c r="BA12" s="38">
        <v>-0.28079999999999999</v>
      </c>
      <c r="BB12" s="38">
        <v>-0.18390000000000001</v>
      </c>
      <c r="BC12" s="38">
        <v>-0.1963</v>
      </c>
      <c r="BD12" s="31">
        <v>-0.2099</v>
      </c>
      <c r="BE12" s="38">
        <v>14.16</v>
      </c>
      <c r="BF12" s="31">
        <v>13.41</v>
      </c>
    </row>
    <row r="13" spans="1:132" x14ac:dyDescent="0.25">
      <c r="A13" s="161"/>
      <c r="B13" s="7">
        <v>0.72</v>
      </c>
      <c r="C13" s="7">
        <v>0.61799999999999999</v>
      </c>
      <c r="D13" s="27">
        <v>0.74299999999999999</v>
      </c>
      <c r="E13" s="7">
        <v>0.747</v>
      </c>
      <c r="F13" s="7">
        <v>0.83599999999999997</v>
      </c>
      <c r="G13" s="24">
        <v>0.72699999999999998</v>
      </c>
      <c r="H13" s="7">
        <v>0.28000000000000003</v>
      </c>
      <c r="I13" s="7">
        <v>0.38200000000000001</v>
      </c>
      <c r="J13" s="24">
        <v>0.25700000000000001</v>
      </c>
      <c r="K13" s="7">
        <v>0.253</v>
      </c>
      <c r="L13" s="8">
        <v>0.16400000000000001</v>
      </c>
      <c r="M13" s="24">
        <v>0.27300000000000002</v>
      </c>
      <c r="N13" s="18" t="s">
        <v>19</v>
      </c>
      <c r="O13" s="18" t="s">
        <v>20</v>
      </c>
      <c r="P13" s="18" t="s">
        <v>21</v>
      </c>
      <c r="Q13" s="18" t="s">
        <v>22</v>
      </c>
      <c r="R13" s="92" t="s">
        <v>68</v>
      </c>
      <c r="S13" s="64">
        <v>116</v>
      </c>
      <c r="T13" s="57">
        <v>11</v>
      </c>
      <c r="U13" s="63">
        <v>105</v>
      </c>
      <c r="V13" s="64">
        <v>61</v>
      </c>
      <c r="W13" s="57">
        <v>7</v>
      </c>
      <c r="X13" s="63">
        <v>54</v>
      </c>
      <c r="Y13" s="64">
        <v>44</v>
      </c>
      <c r="Z13" s="57">
        <v>10</v>
      </c>
      <c r="AA13" s="63">
        <v>34</v>
      </c>
      <c r="AB13" s="64">
        <v>21</v>
      </c>
      <c r="AC13" s="57">
        <v>2</v>
      </c>
      <c r="AD13" s="63">
        <v>19</v>
      </c>
      <c r="AE13" s="64">
        <v>100</v>
      </c>
      <c r="AF13" s="57">
        <v>23</v>
      </c>
      <c r="AG13" s="63">
        <v>77</v>
      </c>
      <c r="AH13" s="64">
        <v>163</v>
      </c>
      <c r="AI13" s="57">
        <v>39</v>
      </c>
      <c r="AJ13" s="63">
        <v>124</v>
      </c>
      <c r="AK13" s="64">
        <v>40</v>
      </c>
      <c r="AL13" s="57">
        <v>11</v>
      </c>
      <c r="AM13" s="63">
        <v>29</v>
      </c>
      <c r="AN13" s="64">
        <v>55</v>
      </c>
      <c r="AO13" s="57">
        <v>7</v>
      </c>
      <c r="AP13" s="63">
        <v>48</v>
      </c>
      <c r="AQ13" s="7">
        <v>0.73399999999999999</v>
      </c>
      <c r="AR13" s="8">
        <v>0.51200000000000001</v>
      </c>
      <c r="AS13" s="24">
        <v>0.76900000000000002</v>
      </c>
      <c r="AT13" s="7">
        <v>0.61599999999999999</v>
      </c>
      <c r="AU13" s="8">
        <v>0.60899999999999999</v>
      </c>
      <c r="AV13" s="24">
        <v>0.61699999999999999</v>
      </c>
      <c r="AW13" s="38">
        <v>0.68</v>
      </c>
      <c r="AX13" s="38">
        <v>0.69</v>
      </c>
      <c r="AY13" s="38">
        <v>-0.28360000000000002</v>
      </c>
      <c r="AZ13" s="38">
        <v>-2.9399999999999999E-2</v>
      </c>
      <c r="BA13" s="38">
        <v>-0.1855</v>
      </c>
      <c r="BB13" s="38">
        <v>-0.1343</v>
      </c>
      <c r="BC13" s="38">
        <v>-0.1434</v>
      </c>
      <c r="BD13" s="31">
        <v>-5.67E-2</v>
      </c>
      <c r="BE13" s="38">
        <v>14.16</v>
      </c>
      <c r="BF13" s="31">
        <v>17.829999999999998</v>
      </c>
    </row>
    <row r="14" spans="1:132" ht="15.75" thickBot="1" x14ac:dyDescent="0.3">
      <c r="A14" s="162"/>
      <c r="B14" s="50">
        <f>AVERAGE(B9:B13)</f>
        <v>0.67400000000000004</v>
      </c>
      <c r="C14" s="50">
        <f t="shared" ref="C14:M14" si="4">AVERAGE(C9:C13)</f>
        <v>0.65199999999999991</v>
      </c>
      <c r="D14" s="51">
        <f t="shared" si="4"/>
        <v>0.67900000000000005</v>
      </c>
      <c r="E14" s="50">
        <f t="shared" si="4"/>
        <v>0.71879999999999988</v>
      </c>
      <c r="F14" s="50">
        <f t="shared" si="4"/>
        <v>0.76379999999999992</v>
      </c>
      <c r="G14" s="51">
        <f t="shared" si="4"/>
        <v>0.70839999999999992</v>
      </c>
      <c r="H14" s="50">
        <f t="shared" si="4"/>
        <v>0.32599999999999996</v>
      </c>
      <c r="I14" s="50">
        <f t="shared" si="4"/>
        <v>0.34800000000000003</v>
      </c>
      <c r="J14" s="51">
        <f t="shared" si="4"/>
        <v>0.32100000000000001</v>
      </c>
      <c r="K14" s="50">
        <f t="shared" si="4"/>
        <v>0.28120000000000001</v>
      </c>
      <c r="L14" s="50">
        <f t="shared" si="4"/>
        <v>0.23619999999999997</v>
      </c>
      <c r="M14" s="50">
        <f t="shared" si="4"/>
        <v>0.29160000000000003</v>
      </c>
      <c r="N14" s="98" t="s">
        <v>19</v>
      </c>
      <c r="O14" s="98" t="s">
        <v>20</v>
      </c>
      <c r="P14" s="98" t="s">
        <v>21</v>
      </c>
      <c r="Q14" s="98" t="s">
        <v>22</v>
      </c>
      <c r="R14" s="99" t="s">
        <v>68</v>
      </c>
      <c r="S14" s="72">
        <f>AVERAGE(S9:S13)</f>
        <v>109.8</v>
      </c>
      <c r="T14" s="69">
        <f t="shared" ref="T14:BF14" si="5">AVERAGE(T9:T13)</f>
        <v>10.8</v>
      </c>
      <c r="U14" s="81">
        <f t="shared" si="5"/>
        <v>99</v>
      </c>
      <c r="V14" s="69">
        <f t="shared" si="5"/>
        <v>51.4</v>
      </c>
      <c r="W14" s="69">
        <f t="shared" si="5"/>
        <v>5</v>
      </c>
      <c r="X14" s="71">
        <f t="shared" si="5"/>
        <v>46.4</v>
      </c>
      <c r="Y14" s="69">
        <f t="shared" si="5"/>
        <v>49</v>
      </c>
      <c r="Z14" s="69">
        <f t="shared" si="5"/>
        <v>9</v>
      </c>
      <c r="AA14" s="71">
        <f t="shared" si="5"/>
        <v>40</v>
      </c>
      <c r="AB14" s="69">
        <f t="shared" si="5"/>
        <v>27.2</v>
      </c>
      <c r="AC14" s="69">
        <f t="shared" si="5"/>
        <v>3.2</v>
      </c>
      <c r="AD14" s="71">
        <f t="shared" si="5"/>
        <v>24</v>
      </c>
      <c r="AE14" s="69">
        <f t="shared" si="5"/>
        <v>92.4</v>
      </c>
      <c r="AF14" s="69">
        <f t="shared" si="5"/>
        <v>25.4</v>
      </c>
      <c r="AG14" s="80">
        <f t="shared" si="5"/>
        <v>67</v>
      </c>
      <c r="AH14" s="72">
        <f t="shared" si="5"/>
        <v>164.2</v>
      </c>
      <c r="AI14" s="69">
        <f t="shared" si="5"/>
        <v>37.799999999999997</v>
      </c>
      <c r="AJ14" s="71">
        <f t="shared" si="5"/>
        <v>126.4</v>
      </c>
      <c r="AK14" s="69">
        <f t="shared" si="5"/>
        <v>48.8</v>
      </c>
      <c r="AL14" s="69">
        <f t="shared" si="5"/>
        <v>10.4</v>
      </c>
      <c r="AM14" s="71">
        <f t="shared" si="5"/>
        <v>38.4</v>
      </c>
      <c r="AN14" s="69">
        <f t="shared" si="5"/>
        <v>57.2</v>
      </c>
      <c r="AO14" s="69">
        <f t="shared" si="5"/>
        <v>10</v>
      </c>
      <c r="AP14" s="80">
        <f t="shared" si="5"/>
        <v>47.2</v>
      </c>
      <c r="AQ14" s="118">
        <f>AVERAGE(AQ9:AQ13)</f>
        <v>0.69159999999999999</v>
      </c>
      <c r="AR14" s="104">
        <f t="shared" si="5"/>
        <v>0.52860000000000007</v>
      </c>
      <c r="AS14" s="119">
        <f t="shared" si="5"/>
        <v>0.71599999999999997</v>
      </c>
      <c r="AT14" s="118">
        <f t="shared" si="5"/>
        <v>0.54759999999999998</v>
      </c>
      <c r="AU14" s="104">
        <f t="shared" si="5"/>
        <v>0.42759999999999998</v>
      </c>
      <c r="AV14" s="121">
        <f t="shared" si="5"/>
        <v>0.56479999999999997</v>
      </c>
      <c r="AW14" s="125">
        <f t="shared" si="5"/>
        <v>0.64600000000000002</v>
      </c>
      <c r="AX14" s="127">
        <f t="shared" si="5"/>
        <v>0.66200000000000003</v>
      </c>
      <c r="AY14" s="124">
        <f t="shared" si="5"/>
        <v>-0.20963999999999999</v>
      </c>
      <c r="AZ14" s="126">
        <f t="shared" si="5"/>
        <v>-0.16011999999999998</v>
      </c>
      <c r="BA14" s="126">
        <f t="shared" si="5"/>
        <v>-0.21482000000000001</v>
      </c>
      <c r="BB14" s="126">
        <f t="shared" si="5"/>
        <v>-0.14088000000000001</v>
      </c>
      <c r="BC14" s="126">
        <f t="shared" si="5"/>
        <v>-0.16053999999999999</v>
      </c>
      <c r="BD14" s="126">
        <f t="shared" si="5"/>
        <v>-0.121</v>
      </c>
      <c r="BE14" s="125">
        <f t="shared" si="5"/>
        <v>14.152000000000001</v>
      </c>
      <c r="BF14" s="122">
        <f t="shared" si="5"/>
        <v>16.923999999999999</v>
      </c>
      <c r="BG14" s="123"/>
    </row>
    <row r="15" spans="1:132" x14ac:dyDescent="0.25">
      <c r="A15" s="163" t="s">
        <v>9</v>
      </c>
      <c r="B15" s="15">
        <v>0.66700000000000004</v>
      </c>
      <c r="C15" s="16">
        <v>0.71399999999999997</v>
      </c>
      <c r="D15" s="16">
        <v>0.65900000000000003</v>
      </c>
      <c r="E15" s="15">
        <v>0.68300000000000005</v>
      </c>
      <c r="F15" s="16">
        <v>0.78300000000000003</v>
      </c>
      <c r="G15" s="23">
        <v>0.65400000000000003</v>
      </c>
      <c r="H15" s="15">
        <v>0.33300000000000002</v>
      </c>
      <c r="I15" s="16">
        <v>0.28599999999999998</v>
      </c>
      <c r="J15" s="23">
        <v>0.34100000000000003</v>
      </c>
      <c r="K15" s="15">
        <v>0.317</v>
      </c>
      <c r="L15" s="16">
        <v>0.217</v>
      </c>
      <c r="M15" s="32">
        <v>0.34599999999999997</v>
      </c>
      <c r="N15" s="17" t="s">
        <v>43</v>
      </c>
      <c r="O15" s="18" t="s">
        <v>16</v>
      </c>
      <c r="P15" s="18" t="s">
        <v>15</v>
      </c>
      <c r="Q15" s="18" t="s">
        <v>22</v>
      </c>
      <c r="R15" s="92" t="s">
        <v>68</v>
      </c>
      <c r="S15" s="73">
        <v>103</v>
      </c>
      <c r="T15" s="74">
        <v>8</v>
      </c>
      <c r="U15" s="75">
        <v>95</v>
      </c>
      <c r="V15" s="62">
        <v>43</v>
      </c>
      <c r="W15" s="56">
        <v>6</v>
      </c>
      <c r="X15" s="68">
        <v>37</v>
      </c>
      <c r="Y15" s="62">
        <v>55</v>
      </c>
      <c r="Z15" s="56">
        <v>3</v>
      </c>
      <c r="AA15" s="68">
        <v>52</v>
      </c>
      <c r="AB15" s="62">
        <v>21</v>
      </c>
      <c r="AC15" s="56">
        <v>0</v>
      </c>
      <c r="AD15" s="68">
        <v>21</v>
      </c>
      <c r="AE15" s="62">
        <v>97</v>
      </c>
      <c r="AF15" s="56">
        <v>22</v>
      </c>
      <c r="AG15" s="68">
        <v>75</v>
      </c>
      <c r="AH15" s="62">
        <v>162</v>
      </c>
      <c r="AI15" s="56">
        <v>48</v>
      </c>
      <c r="AJ15" s="68">
        <v>114</v>
      </c>
      <c r="AK15" s="62">
        <v>45</v>
      </c>
      <c r="AL15" s="56">
        <v>9</v>
      </c>
      <c r="AM15" s="68">
        <v>36</v>
      </c>
      <c r="AN15" s="62">
        <v>74</v>
      </c>
      <c r="AO15" s="56">
        <v>15</v>
      </c>
      <c r="AP15" s="68">
        <v>59</v>
      </c>
      <c r="AQ15" s="15">
        <v>0.67300000000000004</v>
      </c>
      <c r="AR15" s="16">
        <v>0.57099999999999995</v>
      </c>
      <c r="AS15" s="32">
        <v>0.68300000000000005</v>
      </c>
      <c r="AT15" s="15">
        <v>0.47499999999999998</v>
      </c>
      <c r="AU15" s="16">
        <v>0.44400000000000001</v>
      </c>
      <c r="AV15" s="23">
        <v>0.48099999999999998</v>
      </c>
      <c r="AW15" s="42">
        <v>0.67</v>
      </c>
      <c r="AX15" s="37">
        <v>0.63</v>
      </c>
      <c r="AY15" s="37">
        <v>-0.25459999999999999</v>
      </c>
      <c r="AZ15" s="37">
        <v>-9.9699999999999997E-2</v>
      </c>
      <c r="BA15" s="37">
        <v>-0.30790000000000001</v>
      </c>
      <c r="BB15" s="37">
        <v>-0.1641</v>
      </c>
      <c r="BC15" s="37">
        <v>-0.27200000000000002</v>
      </c>
      <c r="BD15" s="42">
        <v>-0.12759999999999999</v>
      </c>
      <c r="BE15" s="37">
        <v>7.55</v>
      </c>
      <c r="BF15" s="42">
        <v>9.14</v>
      </c>
    </row>
    <row r="16" spans="1:132" x14ac:dyDescent="0.25">
      <c r="A16" s="163"/>
      <c r="B16" s="7">
        <v>0.65700000000000003</v>
      </c>
      <c r="C16" s="8">
        <v>0.67900000000000005</v>
      </c>
      <c r="D16" s="8">
        <v>0.65200000000000002</v>
      </c>
      <c r="E16" s="7">
        <v>0.69699999999999995</v>
      </c>
      <c r="F16" s="8">
        <v>0.75</v>
      </c>
      <c r="G16" s="27">
        <v>0.68100000000000005</v>
      </c>
      <c r="H16" s="7">
        <v>0.34300000000000003</v>
      </c>
      <c r="I16" s="8">
        <v>0.32100000000000001</v>
      </c>
      <c r="J16" s="27">
        <v>0.34799999999999998</v>
      </c>
      <c r="K16" s="7">
        <v>0.30299999999999999</v>
      </c>
      <c r="L16" s="8">
        <v>25</v>
      </c>
      <c r="M16" s="24">
        <v>0.31900000000000001</v>
      </c>
      <c r="N16" s="17" t="s">
        <v>43</v>
      </c>
      <c r="O16" s="18" t="s">
        <v>16</v>
      </c>
      <c r="P16" s="18" t="s">
        <v>15</v>
      </c>
      <c r="Q16" s="18" t="s">
        <v>22</v>
      </c>
      <c r="R16" s="92" t="s">
        <v>68</v>
      </c>
      <c r="S16" s="76">
        <v>104</v>
      </c>
      <c r="T16" s="76">
        <v>10</v>
      </c>
      <c r="U16" s="77">
        <v>94</v>
      </c>
      <c r="V16" s="64">
        <v>42</v>
      </c>
      <c r="W16" s="57">
        <v>6</v>
      </c>
      <c r="X16" s="63">
        <v>36</v>
      </c>
      <c r="Y16" s="64">
        <v>45</v>
      </c>
      <c r="Z16" s="57">
        <v>8</v>
      </c>
      <c r="AA16" s="63">
        <v>37</v>
      </c>
      <c r="AB16" s="64">
        <v>27</v>
      </c>
      <c r="AC16" s="57">
        <v>4</v>
      </c>
      <c r="AD16" s="63">
        <v>23</v>
      </c>
      <c r="AE16" s="64">
        <v>93</v>
      </c>
      <c r="AF16" s="57">
        <v>28</v>
      </c>
      <c r="AG16" s="63">
        <v>65</v>
      </c>
      <c r="AH16" s="64">
        <v>167</v>
      </c>
      <c r="AI16" s="57">
        <v>45</v>
      </c>
      <c r="AJ16" s="63">
        <v>122</v>
      </c>
      <c r="AK16" s="64">
        <v>58</v>
      </c>
      <c r="AL16" s="57">
        <v>10</v>
      </c>
      <c r="AM16" s="63">
        <v>48</v>
      </c>
      <c r="AN16" s="64">
        <v>64</v>
      </c>
      <c r="AO16" s="57">
        <v>13</v>
      </c>
      <c r="AP16" s="63">
        <v>51</v>
      </c>
      <c r="AQ16" s="7">
        <v>0.66900000000000004</v>
      </c>
      <c r="AR16" s="8">
        <v>0.52600000000000002</v>
      </c>
      <c r="AS16" s="24">
        <v>0.68899999999999995</v>
      </c>
      <c r="AT16" s="7">
        <v>0.48</v>
      </c>
      <c r="AU16" s="8">
        <v>0.41399999999999998</v>
      </c>
      <c r="AV16" s="27">
        <v>0.49299999999999999</v>
      </c>
      <c r="AW16" s="31">
        <v>0.66600000000000004</v>
      </c>
      <c r="AX16" s="38">
        <v>0.62</v>
      </c>
      <c r="AY16" s="38">
        <v>-0.16200000000000001</v>
      </c>
      <c r="AZ16" s="38">
        <v>-9.8000000000000004E-2</v>
      </c>
      <c r="BA16" s="38">
        <v>-0.2155</v>
      </c>
      <c r="BB16" s="38">
        <v>-0.10730000000000001</v>
      </c>
      <c r="BC16" s="38">
        <v>-0.1512</v>
      </c>
      <c r="BD16" s="31">
        <v>-8.7499999999999994E-2</v>
      </c>
      <c r="BE16" s="38">
        <v>7.19</v>
      </c>
      <c r="BF16" s="31">
        <v>6.8</v>
      </c>
    </row>
    <row r="17" spans="1:58" x14ac:dyDescent="0.25">
      <c r="A17" s="163"/>
      <c r="B17" s="7">
        <v>0.65</v>
      </c>
      <c r="C17" s="8">
        <v>0.72899999999999998</v>
      </c>
      <c r="D17" s="8">
        <v>0.63100000000000001</v>
      </c>
      <c r="E17" s="7">
        <v>0.71</v>
      </c>
      <c r="F17" s="8">
        <v>0.68300000000000005</v>
      </c>
      <c r="G17" s="27">
        <v>0.71699999999999997</v>
      </c>
      <c r="H17" s="7">
        <v>0.35</v>
      </c>
      <c r="I17" s="8">
        <v>0.27100000000000002</v>
      </c>
      <c r="J17" s="27">
        <v>0.36899999999999999</v>
      </c>
      <c r="K17" s="7">
        <v>0.28999999999999998</v>
      </c>
      <c r="L17" s="8">
        <v>0.317</v>
      </c>
      <c r="M17" s="24">
        <v>0.28299999999999997</v>
      </c>
      <c r="N17" s="17" t="s">
        <v>43</v>
      </c>
      <c r="O17" s="18" t="s">
        <v>16</v>
      </c>
      <c r="P17" s="18" t="s">
        <v>15</v>
      </c>
      <c r="Q17" s="18" t="s">
        <v>22</v>
      </c>
      <c r="R17" s="92" t="s">
        <v>68</v>
      </c>
      <c r="S17" s="76">
        <v>103</v>
      </c>
      <c r="T17" s="76">
        <v>13</v>
      </c>
      <c r="U17" s="77">
        <v>90</v>
      </c>
      <c r="V17" s="64">
        <v>46</v>
      </c>
      <c r="W17" s="57">
        <v>1</v>
      </c>
      <c r="X17" s="63">
        <v>45</v>
      </c>
      <c r="Y17" s="64">
        <v>57</v>
      </c>
      <c r="Z17" s="57">
        <v>4</v>
      </c>
      <c r="AA17" s="63">
        <v>53</v>
      </c>
      <c r="AB17" s="64">
        <v>24</v>
      </c>
      <c r="AC17" s="57">
        <v>2</v>
      </c>
      <c r="AD17" s="63">
        <v>22</v>
      </c>
      <c r="AE17" s="64">
        <v>92</v>
      </c>
      <c r="AF17" s="57">
        <v>30</v>
      </c>
      <c r="AG17" s="63">
        <v>62</v>
      </c>
      <c r="AH17" s="64">
        <v>167</v>
      </c>
      <c r="AI17" s="57">
        <v>40</v>
      </c>
      <c r="AJ17" s="63">
        <v>127</v>
      </c>
      <c r="AK17" s="64">
        <v>48</v>
      </c>
      <c r="AL17" s="57">
        <v>12</v>
      </c>
      <c r="AM17" s="63">
        <v>36</v>
      </c>
      <c r="AN17" s="64">
        <v>63</v>
      </c>
      <c r="AO17" s="57">
        <v>17</v>
      </c>
      <c r="AP17" s="63">
        <v>46</v>
      </c>
      <c r="AQ17" s="7">
        <v>0.66200000000000003</v>
      </c>
      <c r="AR17" s="8">
        <v>0.61899999999999999</v>
      </c>
      <c r="AS17" s="24">
        <v>0.66900000000000004</v>
      </c>
      <c r="AT17" s="7">
        <v>0.51400000000000001</v>
      </c>
      <c r="AU17" s="8">
        <v>9.5000000000000001E-2</v>
      </c>
      <c r="AV17" s="27">
        <v>0.56999999999999995</v>
      </c>
      <c r="AW17" s="31">
        <v>0.64</v>
      </c>
      <c r="AX17" s="38">
        <v>0.64</v>
      </c>
      <c r="AY17" s="38">
        <v>-0.1943</v>
      </c>
      <c r="AZ17" s="38">
        <v>-0.43890000000000001</v>
      </c>
      <c r="BA17" s="38">
        <v>-0.30520000000000003</v>
      </c>
      <c r="BB17" s="38">
        <v>-0.22919999999999999</v>
      </c>
      <c r="BC17" s="38">
        <v>-0.26879999999999998</v>
      </c>
      <c r="BD17" s="31">
        <v>-0.23949999999999999</v>
      </c>
      <c r="BE17" s="38">
        <v>7.2</v>
      </c>
      <c r="BF17" s="31">
        <v>8.82</v>
      </c>
    </row>
    <row r="18" spans="1:58" x14ac:dyDescent="0.25">
      <c r="A18" s="163"/>
      <c r="B18" s="7">
        <v>0.63700000000000001</v>
      </c>
      <c r="C18" s="8">
        <v>0.5</v>
      </c>
      <c r="D18" s="8">
        <v>0.66700000000000004</v>
      </c>
      <c r="E18" s="7">
        <v>0.69699999999999995</v>
      </c>
      <c r="F18" s="8">
        <v>0.70099999999999996</v>
      </c>
      <c r="G18" s="27">
        <v>0.69499999999999995</v>
      </c>
      <c r="H18" s="7">
        <v>0.36299999999999999</v>
      </c>
      <c r="I18" s="8">
        <v>0.5</v>
      </c>
      <c r="J18" s="27">
        <v>0.33300000000000002</v>
      </c>
      <c r="K18" s="7">
        <v>0.30299999999999999</v>
      </c>
      <c r="L18" s="8">
        <v>0.29899999999999999</v>
      </c>
      <c r="M18" s="24">
        <v>0.30499999999999999</v>
      </c>
      <c r="N18" s="17" t="s">
        <v>43</v>
      </c>
      <c r="O18" s="18" t="s">
        <v>16</v>
      </c>
      <c r="P18" s="18" t="s">
        <v>15</v>
      </c>
      <c r="Q18" s="18" t="s">
        <v>22</v>
      </c>
      <c r="R18" s="92" t="s">
        <v>68</v>
      </c>
      <c r="S18" s="76">
        <v>103</v>
      </c>
      <c r="T18" s="76">
        <v>5</v>
      </c>
      <c r="U18" s="77">
        <v>98</v>
      </c>
      <c r="V18" s="64">
        <v>44</v>
      </c>
      <c r="W18" s="57">
        <v>4</v>
      </c>
      <c r="X18" s="63">
        <v>40</v>
      </c>
      <c r="Y18" s="64">
        <v>52</v>
      </c>
      <c r="Z18" s="57">
        <v>4</v>
      </c>
      <c r="AA18" s="63">
        <v>48</v>
      </c>
      <c r="AB18" s="64">
        <v>23</v>
      </c>
      <c r="AC18" s="57">
        <v>3</v>
      </c>
      <c r="AD18" s="63">
        <v>20</v>
      </c>
      <c r="AE18" s="64">
        <v>88</v>
      </c>
      <c r="AF18" s="57">
        <v>22</v>
      </c>
      <c r="AG18" s="63">
        <v>66</v>
      </c>
      <c r="AH18" s="64">
        <v>165</v>
      </c>
      <c r="AI18" s="57">
        <v>43</v>
      </c>
      <c r="AJ18" s="63">
        <v>122</v>
      </c>
      <c r="AK18" s="64">
        <v>57</v>
      </c>
      <c r="AL18" s="57">
        <v>23</v>
      </c>
      <c r="AM18" s="63">
        <v>34</v>
      </c>
      <c r="AN18" s="64">
        <v>68</v>
      </c>
      <c r="AO18" s="57">
        <v>17</v>
      </c>
      <c r="AP18" s="63">
        <v>51</v>
      </c>
      <c r="AQ18" s="7">
        <v>0.65400000000000003</v>
      </c>
      <c r="AR18" s="8">
        <v>0.27</v>
      </c>
      <c r="AS18" s="24">
        <v>0.70499999999999996</v>
      </c>
      <c r="AT18" s="7">
        <v>0.49199999999999999</v>
      </c>
      <c r="AU18" s="8">
        <v>0.28599999999999998</v>
      </c>
      <c r="AV18" s="27">
        <v>0.53</v>
      </c>
      <c r="AW18" s="31">
        <v>0.65</v>
      </c>
      <c r="AX18" s="38">
        <v>0.63</v>
      </c>
      <c r="AY18" s="38">
        <v>-0.56389999999999996</v>
      </c>
      <c r="AZ18" s="38">
        <v>-0.24909999999999999</v>
      </c>
      <c r="BA18" s="38">
        <v>-0.42680000000000001</v>
      </c>
      <c r="BB18" s="38">
        <v>-0.153</v>
      </c>
      <c r="BC18" s="38">
        <v>-0.41549999999999998</v>
      </c>
      <c r="BD18" s="31">
        <v>-0.16239999999999999</v>
      </c>
      <c r="BE18" s="38">
        <v>7.07</v>
      </c>
      <c r="BF18" s="31">
        <v>6.73</v>
      </c>
    </row>
    <row r="19" spans="1:58" x14ac:dyDescent="0.25">
      <c r="A19" s="163"/>
      <c r="B19" s="7">
        <v>0.67300000000000004</v>
      </c>
      <c r="C19" s="8">
        <v>0.71699999999999997</v>
      </c>
      <c r="D19" s="8">
        <v>0.66200000000000003</v>
      </c>
      <c r="E19" s="7">
        <v>0.69</v>
      </c>
      <c r="F19" s="8">
        <v>0.77400000000000002</v>
      </c>
      <c r="G19" s="27">
        <v>0.66800000000000004</v>
      </c>
      <c r="H19" s="7">
        <v>0.32700000000000001</v>
      </c>
      <c r="I19" s="8">
        <v>0.28299999999999997</v>
      </c>
      <c r="J19" s="27">
        <v>0.33800000000000002</v>
      </c>
      <c r="K19" s="7">
        <v>0.31</v>
      </c>
      <c r="L19" s="8">
        <v>0.22600000000000001</v>
      </c>
      <c r="M19" s="24">
        <v>0.33200000000000002</v>
      </c>
      <c r="N19" s="17" t="s">
        <v>43</v>
      </c>
      <c r="O19" s="18" t="s">
        <v>16</v>
      </c>
      <c r="P19" s="18" t="s">
        <v>15</v>
      </c>
      <c r="Q19" s="18" t="s">
        <v>22</v>
      </c>
      <c r="R19" s="92" t="s">
        <v>68</v>
      </c>
      <c r="S19" s="106">
        <v>97</v>
      </c>
      <c r="T19" s="106">
        <v>10</v>
      </c>
      <c r="U19" s="107">
        <v>87</v>
      </c>
      <c r="V19" s="108">
        <v>42</v>
      </c>
      <c r="W19" s="109">
        <v>6</v>
      </c>
      <c r="X19" s="110">
        <v>36</v>
      </c>
      <c r="Y19" s="108">
        <v>40</v>
      </c>
      <c r="Z19" s="109">
        <v>2</v>
      </c>
      <c r="AA19" s="110">
        <v>38</v>
      </c>
      <c r="AB19" s="108">
        <v>20</v>
      </c>
      <c r="AC19" s="109">
        <v>1</v>
      </c>
      <c r="AD19" s="110">
        <v>19</v>
      </c>
      <c r="AE19" s="108">
        <v>105</v>
      </c>
      <c r="AF19" s="109">
        <v>33</v>
      </c>
      <c r="AG19" s="110">
        <v>72</v>
      </c>
      <c r="AH19" s="108">
        <v>165</v>
      </c>
      <c r="AI19" s="109">
        <v>42</v>
      </c>
      <c r="AJ19" s="110">
        <v>123</v>
      </c>
      <c r="AK19" s="108">
        <v>58</v>
      </c>
      <c r="AL19" s="109">
        <v>15</v>
      </c>
      <c r="AM19" s="110">
        <v>43</v>
      </c>
      <c r="AN19" s="108">
        <v>73</v>
      </c>
      <c r="AO19" s="109">
        <v>13</v>
      </c>
      <c r="AP19" s="110">
        <v>60</v>
      </c>
      <c r="AQ19" s="20">
        <v>0.66400000000000003</v>
      </c>
      <c r="AR19" s="14">
        <v>0.54100000000000004</v>
      </c>
      <c r="AS19" s="26">
        <v>0.68200000000000005</v>
      </c>
      <c r="AT19" s="20">
        <v>0.47499999999999998</v>
      </c>
      <c r="AU19" s="14">
        <v>0.46200000000000002</v>
      </c>
      <c r="AV19" s="26">
        <v>0.67700000000000005</v>
      </c>
      <c r="AW19" s="25">
        <v>0.67</v>
      </c>
      <c r="AX19" s="25">
        <v>0.64</v>
      </c>
      <c r="AY19" s="44">
        <v>-0.26919999999999999</v>
      </c>
      <c r="AZ19" s="44">
        <v>-5.9200000000000003E-2</v>
      </c>
      <c r="BA19" s="44">
        <v>-0.32079999999999997</v>
      </c>
      <c r="BB19" s="44">
        <v>-0.1182</v>
      </c>
      <c r="BC19" s="44">
        <v>-0.27879999999999999</v>
      </c>
      <c r="BD19" s="25">
        <v>-8.4900000000000003E-2</v>
      </c>
      <c r="BE19" s="44">
        <v>7.15</v>
      </c>
      <c r="BF19" s="25">
        <v>8.77</v>
      </c>
    </row>
    <row r="20" spans="1:58" ht="15.75" thickBot="1" x14ac:dyDescent="0.3">
      <c r="A20" s="164"/>
      <c r="B20" s="45">
        <f>AVERAGE(B15:B19)</f>
        <v>0.65680000000000005</v>
      </c>
      <c r="C20" s="45">
        <f t="shared" ref="C20:M20" si="6">AVERAGE(C15:C19)</f>
        <v>0.66779999999999995</v>
      </c>
      <c r="D20" s="47">
        <f t="shared" si="6"/>
        <v>0.6542</v>
      </c>
      <c r="E20" s="45">
        <f t="shared" si="6"/>
        <v>0.69540000000000002</v>
      </c>
      <c r="F20" s="45">
        <f t="shared" si="6"/>
        <v>0.73820000000000008</v>
      </c>
      <c r="G20" s="47">
        <f t="shared" si="6"/>
        <v>0.68300000000000005</v>
      </c>
      <c r="H20" s="45">
        <f t="shared" si="6"/>
        <v>0.34320000000000001</v>
      </c>
      <c r="I20" s="45">
        <f t="shared" si="6"/>
        <v>0.3322</v>
      </c>
      <c r="J20" s="47">
        <f t="shared" si="6"/>
        <v>0.3458</v>
      </c>
      <c r="K20" s="45">
        <f t="shared" si="6"/>
        <v>0.30459999999999998</v>
      </c>
      <c r="L20" s="45">
        <f t="shared" si="6"/>
        <v>5.2117999999999993</v>
      </c>
      <c r="M20" s="45">
        <f t="shared" si="6"/>
        <v>0.317</v>
      </c>
      <c r="N20" s="102" t="s">
        <v>43</v>
      </c>
      <c r="O20" s="103" t="s">
        <v>16</v>
      </c>
      <c r="P20" s="103" t="s">
        <v>15</v>
      </c>
      <c r="Q20" s="103" t="s">
        <v>22</v>
      </c>
      <c r="R20" s="111" t="s">
        <v>68</v>
      </c>
      <c r="S20" s="94">
        <f>AVERAGE(S15:S19)</f>
        <v>102</v>
      </c>
      <c r="T20" s="65">
        <f t="shared" ref="T20:BF20" si="7">AVERAGE(T15:T19)</f>
        <v>9.1999999999999993</v>
      </c>
      <c r="U20" s="66">
        <f t="shared" si="7"/>
        <v>92.8</v>
      </c>
      <c r="V20" s="67">
        <f t="shared" si="7"/>
        <v>43.4</v>
      </c>
      <c r="W20" s="65">
        <f t="shared" si="7"/>
        <v>4.5999999999999996</v>
      </c>
      <c r="X20" s="66">
        <f t="shared" si="7"/>
        <v>38.799999999999997</v>
      </c>
      <c r="Y20" s="67">
        <f t="shared" si="7"/>
        <v>49.8</v>
      </c>
      <c r="Z20" s="65">
        <f t="shared" si="7"/>
        <v>4.2</v>
      </c>
      <c r="AA20" s="66">
        <f t="shared" si="7"/>
        <v>45.6</v>
      </c>
      <c r="AB20" s="67">
        <f t="shared" si="7"/>
        <v>23</v>
      </c>
      <c r="AC20" s="65">
        <f t="shared" si="7"/>
        <v>2</v>
      </c>
      <c r="AD20" s="66">
        <f t="shared" si="7"/>
        <v>21</v>
      </c>
      <c r="AE20" s="67">
        <f t="shared" si="7"/>
        <v>95</v>
      </c>
      <c r="AF20" s="65">
        <f t="shared" si="7"/>
        <v>27</v>
      </c>
      <c r="AG20" s="66">
        <f t="shared" si="7"/>
        <v>68</v>
      </c>
      <c r="AH20" s="67">
        <f t="shared" si="7"/>
        <v>165.2</v>
      </c>
      <c r="AI20" s="65">
        <f t="shared" si="7"/>
        <v>43.6</v>
      </c>
      <c r="AJ20" s="66">
        <f t="shared" si="7"/>
        <v>121.6</v>
      </c>
      <c r="AK20" s="67">
        <f t="shared" si="7"/>
        <v>53.2</v>
      </c>
      <c r="AL20" s="65">
        <f t="shared" si="7"/>
        <v>13.8</v>
      </c>
      <c r="AM20" s="66">
        <f t="shared" si="7"/>
        <v>39.4</v>
      </c>
      <c r="AN20" s="67">
        <f t="shared" si="7"/>
        <v>68.400000000000006</v>
      </c>
      <c r="AO20" s="65">
        <f t="shared" si="7"/>
        <v>15</v>
      </c>
      <c r="AP20" s="66">
        <f t="shared" si="7"/>
        <v>53.4</v>
      </c>
      <c r="AQ20" s="112">
        <f t="shared" si="7"/>
        <v>0.66439999999999999</v>
      </c>
      <c r="AR20" s="113">
        <f t="shared" si="7"/>
        <v>0.50540000000000007</v>
      </c>
      <c r="AS20" s="114">
        <f t="shared" si="7"/>
        <v>0.68559999999999999</v>
      </c>
      <c r="AT20" s="112">
        <f t="shared" si="7"/>
        <v>0.48719999999999997</v>
      </c>
      <c r="AU20" s="113">
        <f t="shared" si="7"/>
        <v>0.34019999999999995</v>
      </c>
      <c r="AV20" s="114">
        <f t="shared" si="7"/>
        <v>0.55020000000000002</v>
      </c>
      <c r="AW20" s="120">
        <f t="shared" si="7"/>
        <v>0.65920000000000001</v>
      </c>
      <c r="AX20" s="115">
        <f t="shared" si="7"/>
        <v>0.63200000000000001</v>
      </c>
      <c r="AY20" s="105">
        <f t="shared" si="7"/>
        <v>-0.2888</v>
      </c>
      <c r="AZ20" s="116">
        <f t="shared" si="7"/>
        <v>-0.18898000000000001</v>
      </c>
      <c r="BA20" s="116">
        <f t="shared" si="7"/>
        <v>-0.31524000000000002</v>
      </c>
      <c r="BB20" s="117">
        <f t="shared" si="7"/>
        <v>-0.15436</v>
      </c>
      <c r="BC20" s="117">
        <f t="shared" si="7"/>
        <v>-0.27725999999999995</v>
      </c>
      <c r="BD20" s="117">
        <f t="shared" si="7"/>
        <v>-0.14038</v>
      </c>
      <c r="BE20" s="115">
        <f t="shared" si="7"/>
        <v>7.2320000000000011</v>
      </c>
      <c r="BF20" s="115">
        <f t="shared" si="7"/>
        <v>8.0520000000000014</v>
      </c>
    </row>
    <row r="21" spans="1:58" x14ac:dyDescent="0.25">
      <c r="A21" s="165" t="s">
        <v>10</v>
      </c>
      <c r="B21" s="15">
        <v>0.65</v>
      </c>
      <c r="C21" s="16">
        <v>0.57099999999999995</v>
      </c>
      <c r="D21" s="23">
        <v>0.66500000000000004</v>
      </c>
      <c r="E21" s="15">
        <v>0.70699999999999996</v>
      </c>
      <c r="F21" s="16">
        <v>0.71899999999999997</v>
      </c>
      <c r="G21" s="23">
        <v>0.70299999999999996</v>
      </c>
      <c r="H21" s="15">
        <v>0.35</v>
      </c>
      <c r="I21" s="16">
        <v>0.42899999999999999</v>
      </c>
      <c r="J21" s="23">
        <v>0.33500000000000002</v>
      </c>
      <c r="K21" s="15">
        <v>0.29299999999999998</v>
      </c>
      <c r="L21" s="16">
        <v>0.28100000000000003</v>
      </c>
      <c r="M21" s="32">
        <v>0.29699999999999999</v>
      </c>
      <c r="N21" s="18" t="s">
        <v>19</v>
      </c>
      <c r="O21" s="18" t="s">
        <v>20</v>
      </c>
      <c r="P21" s="18" t="s">
        <v>21</v>
      </c>
      <c r="Q21" s="18" t="s">
        <v>22</v>
      </c>
      <c r="R21" s="55" t="s">
        <v>68</v>
      </c>
      <c r="S21" s="56">
        <v>118</v>
      </c>
      <c r="T21" s="56">
        <v>7</v>
      </c>
      <c r="U21" s="61">
        <v>111</v>
      </c>
      <c r="V21" s="62">
        <v>47</v>
      </c>
      <c r="W21" s="56">
        <v>8</v>
      </c>
      <c r="X21" s="61">
        <v>39</v>
      </c>
      <c r="Y21" s="62">
        <v>43</v>
      </c>
      <c r="Z21" s="56">
        <v>7</v>
      </c>
      <c r="AA21" s="61">
        <v>36</v>
      </c>
      <c r="AB21" s="62">
        <v>25</v>
      </c>
      <c r="AC21" s="56">
        <v>1</v>
      </c>
      <c r="AD21" s="61">
        <v>24</v>
      </c>
      <c r="AE21" s="62">
        <v>77</v>
      </c>
      <c r="AF21" s="56">
        <v>21</v>
      </c>
      <c r="AG21" s="61">
        <v>56</v>
      </c>
      <c r="AH21" s="62">
        <v>165</v>
      </c>
      <c r="AI21" s="56">
        <v>38</v>
      </c>
      <c r="AJ21" s="61">
        <v>127</v>
      </c>
      <c r="AK21" s="62">
        <v>62</v>
      </c>
      <c r="AL21" s="56">
        <v>14</v>
      </c>
      <c r="AM21" s="61">
        <v>48</v>
      </c>
      <c r="AN21" s="62">
        <v>63</v>
      </c>
      <c r="AO21" s="56">
        <v>17</v>
      </c>
      <c r="AP21" s="61">
        <v>46</v>
      </c>
      <c r="AQ21" s="15">
        <v>0.69199999999999995</v>
      </c>
      <c r="AR21" s="16">
        <v>0.4</v>
      </c>
      <c r="AS21" s="23">
        <v>0.72499999999999998</v>
      </c>
      <c r="AT21" s="15">
        <v>0.51600000000000001</v>
      </c>
      <c r="AU21" s="16">
        <v>0.47099999999999997</v>
      </c>
      <c r="AV21" s="23">
        <v>0.52700000000000002</v>
      </c>
      <c r="AW21" s="37">
        <v>0.63</v>
      </c>
      <c r="AX21" s="37">
        <v>0.65</v>
      </c>
      <c r="AY21" s="37">
        <v>-0.36480000000000001</v>
      </c>
      <c r="AZ21" s="37">
        <v>-0.13880000000000001</v>
      </c>
      <c r="BA21" s="37">
        <v>-0.2999</v>
      </c>
      <c r="BB21" s="37">
        <v>-0.1263</v>
      </c>
      <c r="BC21" s="37">
        <v>-0.253</v>
      </c>
      <c r="BD21" s="42">
        <v>-0.1361</v>
      </c>
      <c r="BE21" s="37">
        <v>19.95</v>
      </c>
      <c r="BF21" s="42">
        <v>25.69</v>
      </c>
    </row>
    <row r="22" spans="1:58" x14ac:dyDescent="0.25">
      <c r="A22" s="163"/>
      <c r="B22" s="7">
        <v>0.71699999999999997</v>
      </c>
      <c r="C22" s="8">
        <v>0.74</v>
      </c>
      <c r="D22" s="24">
        <v>0.71199999999999997</v>
      </c>
      <c r="E22" s="7">
        <v>0.69299999999999995</v>
      </c>
      <c r="F22" s="8">
        <v>0.74199999999999999</v>
      </c>
      <c r="G22" s="24">
        <v>0.68100000000000005</v>
      </c>
      <c r="H22" s="7">
        <v>0.28299999999999997</v>
      </c>
      <c r="I22" s="8">
        <v>0.26</v>
      </c>
      <c r="J22" s="24">
        <v>0.28799999999999998</v>
      </c>
      <c r="K22" s="7">
        <v>0.307</v>
      </c>
      <c r="L22" s="8">
        <v>0.25800000000000001</v>
      </c>
      <c r="M22" s="24">
        <v>0.31900000000000001</v>
      </c>
      <c r="N22" s="18" t="s">
        <v>19</v>
      </c>
      <c r="O22" s="18" t="s">
        <v>20</v>
      </c>
      <c r="P22" s="18" t="s">
        <v>21</v>
      </c>
      <c r="Q22" s="18" t="s">
        <v>22</v>
      </c>
      <c r="R22" s="55" t="s">
        <v>68</v>
      </c>
      <c r="S22" s="57">
        <v>127</v>
      </c>
      <c r="T22" s="57">
        <v>12</v>
      </c>
      <c r="U22" s="63">
        <v>115</v>
      </c>
      <c r="V22" s="64">
        <v>53</v>
      </c>
      <c r="W22" s="57">
        <v>7</v>
      </c>
      <c r="X22" s="63">
        <v>46</v>
      </c>
      <c r="Y22" s="64">
        <v>40</v>
      </c>
      <c r="Z22" s="57">
        <v>3</v>
      </c>
      <c r="AA22" s="63">
        <v>37</v>
      </c>
      <c r="AB22" s="64">
        <v>25</v>
      </c>
      <c r="AC22" s="57">
        <v>3</v>
      </c>
      <c r="AD22" s="63">
        <v>22</v>
      </c>
      <c r="AE22" s="64">
        <v>88</v>
      </c>
      <c r="AF22" s="57">
        <v>25</v>
      </c>
      <c r="AG22" s="63">
        <v>63</v>
      </c>
      <c r="AH22" s="64">
        <v>155</v>
      </c>
      <c r="AI22" s="57">
        <v>39</v>
      </c>
      <c r="AJ22" s="63">
        <v>116</v>
      </c>
      <c r="AK22" s="64">
        <v>45</v>
      </c>
      <c r="AL22" s="57">
        <v>10</v>
      </c>
      <c r="AM22" s="63">
        <v>35</v>
      </c>
      <c r="AN22" s="64">
        <v>67</v>
      </c>
      <c r="AO22" s="57">
        <v>13</v>
      </c>
      <c r="AP22" s="63">
        <v>54</v>
      </c>
      <c r="AQ22" s="7">
        <v>0.749</v>
      </c>
      <c r="AR22" s="8">
        <v>0.64900000000000002</v>
      </c>
      <c r="AS22" s="24">
        <v>0.76200000000000001</v>
      </c>
      <c r="AT22" s="7">
        <v>0.53500000000000003</v>
      </c>
      <c r="AU22" s="8">
        <v>0.46700000000000003</v>
      </c>
      <c r="AV22" s="24">
        <v>0.54800000000000004</v>
      </c>
      <c r="AW22" s="38">
        <v>0.67</v>
      </c>
      <c r="AX22" s="38">
        <v>0.64</v>
      </c>
      <c r="AY22" s="38">
        <v>-0.22120000000000001</v>
      </c>
      <c r="AZ22" s="38">
        <v>-0.11</v>
      </c>
      <c r="BA22" s="38">
        <v>-0.308</v>
      </c>
      <c r="BB22" s="38">
        <v>-0.1244</v>
      </c>
      <c r="BC22" s="38">
        <v>-0.24199999999999999</v>
      </c>
      <c r="BD22" s="31">
        <v>-9.9000000000000005E-2</v>
      </c>
      <c r="BE22" s="38">
        <v>19.940000000000001</v>
      </c>
      <c r="BF22" s="31">
        <v>25.85</v>
      </c>
    </row>
    <row r="23" spans="1:58" x14ac:dyDescent="0.25">
      <c r="A23" s="163"/>
      <c r="B23" s="7">
        <v>0.7</v>
      </c>
      <c r="C23" s="8">
        <v>0.57099999999999995</v>
      </c>
      <c r="D23" s="24">
        <v>0.73399999999999999</v>
      </c>
      <c r="E23" s="7">
        <v>0.68</v>
      </c>
      <c r="F23" s="8">
        <v>0.68300000000000005</v>
      </c>
      <c r="G23" s="24">
        <v>0.67900000000000005</v>
      </c>
      <c r="H23" s="7">
        <v>0.3</v>
      </c>
      <c r="I23" s="8">
        <v>0.42899999999999999</v>
      </c>
      <c r="J23" s="24">
        <v>0.26600000000000001</v>
      </c>
      <c r="K23" s="7">
        <v>0.32</v>
      </c>
      <c r="L23" s="8">
        <v>0.317</v>
      </c>
      <c r="M23" s="24">
        <v>0.32100000000000001</v>
      </c>
      <c r="N23" s="18" t="s">
        <v>19</v>
      </c>
      <c r="O23" s="18" t="s">
        <v>20</v>
      </c>
      <c r="P23" s="18" t="s">
        <v>21</v>
      </c>
      <c r="Q23" s="18" t="s">
        <v>22</v>
      </c>
      <c r="R23" s="55" t="s">
        <v>68</v>
      </c>
      <c r="S23" s="57">
        <v>119</v>
      </c>
      <c r="T23" s="57">
        <v>10</v>
      </c>
      <c r="U23" s="63">
        <v>109</v>
      </c>
      <c r="V23" s="64">
        <v>49</v>
      </c>
      <c r="W23" s="57">
        <v>6</v>
      </c>
      <c r="X23" s="63">
        <v>43</v>
      </c>
      <c r="Y23" s="64">
        <v>43</v>
      </c>
      <c r="Z23" s="57">
        <v>7</v>
      </c>
      <c r="AA23" s="63">
        <v>36</v>
      </c>
      <c r="AB23" s="64">
        <v>36</v>
      </c>
      <c r="AC23" s="57">
        <v>8</v>
      </c>
      <c r="AD23" s="63">
        <v>28</v>
      </c>
      <c r="AE23" s="64">
        <v>91</v>
      </c>
      <c r="AF23" s="57">
        <v>26</v>
      </c>
      <c r="AG23" s="63">
        <v>65</v>
      </c>
      <c r="AH23" s="64">
        <v>155</v>
      </c>
      <c r="AI23" s="57">
        <v>37</v>
      </c>
      <c r="AJ23" s="63">
        <v>118</v>
      </c>
      <c r="AK23" s="64">
        <v>47</v>
      </c>
      <c r="AL23" s="57">
        <v>20</v>
      </c>
      <c r="AM23" s="63">
        <v>27</v>
      </c>
      <c r="AN23" s="64">
        <v>60</v>
      </c>
      <c r="AO23" s="57">
        <v>12</v>
      </c>
      <c r="AP23" s="63">
        <v>48</v>
      </c>
      <c r="AQ23" s="7">
        <v>0.72599999999999998</v>
      </c>
      <c r="AR23" s="8">
        <v>0.42599999999999999</v>
      </c>
      <c r="AS23" s="24">
        <v>0.77600000000000002</v>
      </c>
      <c r="AT23" s="7">
        <v>0.505</v>
      </c>
      <c r="AU23" s="8">
        <v>0.375</v>
      </c>
      <c r="AV23" s="24">
        <v>0.53100000000000003</v>
      </c>
      <c r="AW23" s="38">
        <v>0.66</v>
      </c>
      <c r="AX23" s="38">
        <v>0.63</v>
      </c>
      <c r="AY23" s="38">
        <v>-0.46810000000000002</v>
      </c>
      <c r="AZ23" s="38">
        <v>-0.13919999999999999</v>
      </c>
      <c r="BA23" s="38">
        <v>-0.34200000000000003</v>
      </c>
      <c r="BB23" s="38">
        <v>-7.7399999999999997E-2</v>
      </c>
      <c r="BC23" s="38">
        <v>-0.30620000000000003</v>
      </c>
      <c r="BD23" s="31">
        <v>-7.6600000000000001E-2</v>
      </c>
      <c r="BE23" s="38">
        <v>20.62</v>
      </c>
      <c r="BF23" s="31">
        <v>26.34</v>
      </c>
    </row>
    <row r="24" spans="1:58" x14ac:dyDescent="0.25">
      <c r="A24" s="163"/>
      <c r="B24" s="7">
        <v>0.70299999999999996</v>
      </c>
      <c r="C24" s="8">
        <v>0.77100000000000002</v>
      </c>
      <c r="D24" s="24">
        <v>0.69</v>
      </c>
      <c r="E24" s="7">
        <v>0.74299999999999999</v>
      </c>
      <c r="F24" s="8">
        <v>0.79300000000000004</v>
      </c>
      <c r="G24" s="24">
        <v>0.73099999999999998</v>
      </c>
      <c r="H24" s="7">
        <v>0.29699999999999999</v>
      </c>
      <c r="I24" s="8">
        <v>0.22900000000000001</v>
      </c>
      <c r="J24" s="24">
        <v>0.31</v>
      </c>
      <c r="K24" s="7">
        <v>0.25700000000000001</v>
      </c>
      <c r="L24" s="8">
        <v>0.20699999999999999</v>
      </c>
      <c r="M24" s="24">
        <v>0.26900000000000002</v>
      </c>
      <c r="N24" s="18" t="s">
        <v>19</v>
      </c>
      <c r="O24" s="18" t="s">
        <v>20</v>
      </c>
      <c r="P24" s="18" t="s">
        <v>21</v>
      </c>
      <c r="Q24" s="18" t="s">
        <v>22</v>
      </c>
      <c r="R24" s="55" t="s">
        <v>68</v>
      </c>
      <c r="S24" s="57">
        <v>121</v>
      </c>
      <c r="T24" s="57">
        <v>16</v>
      </c>
      <c r="U24" s="63">
        <v>105</v>
      </c>
      <c r="V24" s="64">
        <v>50</v>
      </c>
      <c r="W24" s="57">
        <v>5</v>
      </c>
      <c r="X24" s="63">
        <v>45</v>
      </c>
      <c r="Y24" s="64">
        <v>58</v>
      </c>
      <c r="Z24" s="57">
        <v>5</v>
      </c>
      <c r="AA24" s="63">
        <v>53</v>
      </c>
      <c r="AB24" s="64">
        <v>27</v>
      </c>
      <c r="AC24" s="57">
        <v>1</v>
      </c>
      <c r="AD24" s="63">
        <v>26</v>
      </c>
      <c r="AE24" s="64">
        <v>90</v>
      </c>
      <c r="AF24" s="57">
        <v>21</v>
      </c>
      <c r="AG24" s="63">
        <v>69</v>
      </c>
      <c r="AH24" s="64">
        <v>173</v>
      </c>
      <c r="AI24" s="57">
        <v>41</v>
      </c>
      <c r="AJ24" s="63">
        <v>132</v>
      </c>
      <c r="AK24" s="64">
        <v>31</v>
      </c>
      <c r="AL24" s="57">
        <v>6</v>
      </c>
      <c r="AM24" s="63">
        <v>25</v>
      </c>
      <c r="AN24" s="64">
        <v>50</v>
      </c>
      <c r="AO24" s="57">
        <v>11</v>
      </c>
      <c r="AP24" s="63">
        <v>39</v>
      </c>
      <c r="AQ24" s="7">
        <v>0.73099999999999998</v>
      </c>
      <c r="AR24" s="8">
        <v>0.74399999999999999</v>
      </c>
      <c r="AS24" s="24">
        <v>0.72899999999999998</v>
      </c>
      <c r="AT24" s="7">
        <v>0.56499999999999995</v>
      </c>
      <c r="AU24" s="8">
        <v>0.45500000000000002</v>
      </c>
      <c r="AV24" s="24">
        <v>0.58099999999999996</v>
      </c>
      <c r="AW24" s="38">
        <v>0.67</v>
      </c>
      <c r="AX24" s="38">
        <v>0.68</v>
      </c>
      <c r="AY24" s="38">
        <v>-8.0399999999999999E-2</v>
      </c>
      <c r="AZ24" s="38">
        <v>-0.22320000000000001</v>
      </c>
      <c r="BA24" s="38">
        <v>-0.1895</v>
      </c>
      <c r="BB24" s="38">
        <v>-0.18990000000000001</v>
      </c>
      <c r="BC24" s="38">
        <v>-0.1613</v>
      </c>
      <c r="BD24" s="31">
        <v>-0.182</v>
      </c>
      <c r="BE24" s="38">
        <v>19.88</v>
      </c>
      <c r="BF24" s="31">
        <v>25.81</v>
      </c>
    </row>
    <row r="25" spans="1:58" x14ac:dyDescent="0.25">
      <c r="A25" s="163"/>
      <c r="B25" s="7">
        <v>0.67300000000000004</v>
      </c>
      <c r="C25" s="8">
        <v>0.71699999999999997</v>
      </c>
      <c r="D25" s="24">
        <v>0.66500000000000004</v>
      </c>
      <c r="E25" s="7">
        <v>0.71</v>
      </c>
      <c r="F25" s="8">
        <v>0.76600000000000001</v>
      </c>
      <c r="G25" s="24">
        <v>0.69499999999999995</v>
      </c>
      <c r="H25" s="7">
        <v>0.32700000000000001</v>
      </c>
      <c r="I25" s="8">
        <v>0.28299999999999997</v>
      </c>
      <c r="J25" s="24">
        <v>0.33500000000000002</v>
      </c>
      <c r="K25" s="7">
        <v>0.28999999999999998</v>
      </c>
      <c r="L25" s="8">
        <v>0.23400000000000001</v>
      </c>
      <c r="M25" s="24">
        <v>0.30499999999999999</v>
      </c>
      <c r="N25" s="18" t="s">
        <v>19</v>
      </c>
      <c r="O25" s="18" t="s">
        <v>20</v>
      </c>
      <c r="P25" s="18" t="s">
        <v>21</v>
      </c>
      <c r="Q25" s="18" t="s">
        <v>22</v>
      </c>
      <c r="R25" s="55" t="s">
        <v>68</v>
      </c>
      <c r="S25" s="57">
        <v>107</v>
      </c>
      <c r="T25" s="57">
        <v>11</v>
      </c>
      <c r="U25" s="63">
        <v>96</v>
      </c>
      <c r="V25" s="64">
        <v>52</v>
      </c>
      <c r="W25" s="57">
        <v>7</v>
      </c>
      <c r="X25" s="63">
        <v>45</v>
      </c>
      <c r="Y25" s="64">
        <v>52</v>
      </c>
      <c r="Z25" s="57">
        <v>6</v>
      </c>
      <c r="AA25" s="63">
        <v>46</v>
      </c>
      <c r="AB25" s="64">
        <v>31</v>
      </c>
      <c r="AC25" s="57">
        <v>2</v>
      </c>
      <c r="AD25" s="63">
        <v>29</v>
      </c>
      <c r="AE25" s="64">
        <v>95</v>
      </c>
      <c r="AF25" s="57">
        <v>22</v>
      </c>
      <c r="AG25" s="63">
        <v>73</v>
      </c>
      <c r="AH25" s="64">
        <v>161</v>
      </c>
      <c r="AI25" s="57">
        <v>42</v>
      </c>
      <c r="AJ25" s="63">
        <v>119</v>
      </c>
      <c r="AK25" s="64">
        <v>46</v>
      </c>
      <c r="AL25" s="57">
        <v>7</v>
      </c>
      <c r="AM25" s="63">
        <v>39</v>
      </c>
      <c r="AN25" s="64">
        <v>56</v>
      </c>
      <c r="AO25" s="57">
        <v>13</v>
      </c>
      <c r="AP25" s="63">
        <v>43</v>
      </c>
      <c r="AQ25" s="7">
        <v>0.38300000000000001</v>
      </c>
      <c r="AR25" s="8">
        <v>0.32900000000000001</v>
      </c>
      <c r="AS25" s="24">
        <v>0.69299999999999995</v>
      </c>
      <c r="AT25" s="7">
        <v>0.54500000000000004</v>
      </c>
      <c r="AU25" s="8">
        <v>0.48299999999999998</v>
      </c>
      <c r="AV25" s="24">
        <v>0.55600000000000005</v>
      </c>
      <c r="AW25" s="38">
        <v>0.63</v>
      </c>
      <c r="AX25" s="38">
        <v>0.66</v>
      </c>
      <c r="AY25" s="38">
        <v>-0.1</v>
      </c>
      <c r="AZ25" s="38">
        <v>-0.16139999999999999</v>
      </c>
      <c r="BA25" s="38">
        <v>-0.1895</v>
      </c>
      <c r="BB25" s="38">
        <v>-0.1729</v>
      </c>
      <c r="BC25" s="38">
        <v>-0.1361</v>
      </c>
      <c r="BD25" s="31">
        <v>-0.15590000000000001</v>
      </c>
      <c r="BE25" s="38">
        <v>19.96</v>
      </c>
      <c r="BF25" s="31">
        <v>25.77</v>
      </c>
    </row>
    <row r="26" spans="1:58" ht="15.75" thickBot="1" x14ac:dyDescent="0.3">
      <c r="A26" s="164"/>
      <c r="B26" s="50">
        <f>AVERAGE(B21:B25)</f>
        <v>0.68859999999999999</v>
      </c>
      <c r="C26" s="50">
        <f t="shared" ref="C26:D26" si="8">AVERAGE(C21:C25)</f>
        <v>0.67400000000000004</v>
      </c>
      <c r="D26" s="51">
        <f t="shared" si="8"/>
        <v>0.69319999999999993</v>
      </c>
      <c r="E26" s="50">
        <f>AVERAGE(E21:E25)</f>
        <v>0.70660000000000001</v>
      </c>
      <c r="F26" s="50">
        <f>AVERAGE(F21:F25)</f>
        <v>0.74060000000000004</v>
      </c>
      <c r="G26" s="128">
        <f>AVERAGE(G21:G25)</f>
        <v>0.69779999999999986</v>
      </c>
      <c r="H26" s="97">
        <f>AVERAGE(H21:H25)</f>
        <v>0.31140000000000001</v>
      </c>
      <c r="I26" s="50">
        <f t="shared" ref="I26:J26" si="9">AVERAGE(I21:I25)</f>
        <v>0.32600000000000001</v>
      </c>
      <c r="J26" s="51">
        <f t="shared" si="9"/>
        <v>0.30680000000000002</v>
      </c>
      <c r="K26" s="50">
        <f>AVERAGE(K21:K25)</f>
        <v>0.29339999999999999</v>
      </c>
      <c r="L26" s="50">
        <f t="shared" ref="L26:M26" si="10">AVERAGE(L21:L25)</f>
        <v>0.25940000000000002</v>
      </c>
      <c r="M26" s="50">
        <f t="shared" si="10"/>
        <v>0.30219999999999997</v>
      </c>
      <c r="N26" s="98" t="s">
        <v>19</v>
      </c>
      <c r="O26" s="98" t="s">
        <v>20</v>
      </c>
      <c r="P26" s="98" t="s">
        <v>21</v>
      </c>
      <c r="Q26" s="98" t="s">
        <v>22</v>
      </c>
      <c r="R26" s="99" t="s">
        <v>68</v>
      </c>
      <c r="S26" s="83">
        <f>AVERAGE(S21:S25)</f>
        <v>118.4</v>
      </c>
      <c r="T26" s="129">
        <f t="shared" ref="T26:U26" si="11">AVERAGE(T21:T25)</f>
        <v>11.2</v>
      </c>
      <c r="U26" s="71">
        <f t="shared" si="11"/>
        <v>107.2</v>
      </c>
      <c r="V26" s="72">
        <f>AVERAGE(V21:V25)</f>
        <v>50.2</v>
      </c>
      <c r="W26" s="69">
        <f t="shared" ref="W26:X26" si="12">AVERAGE(W21:W25)</f>
        <v>6.6</v>
      </c>
      <c r="X26" s="80">
        <f t="shared" si="12"/>
        <v>43.6</v>
      </c>
      <c r="Y26" s="72">
        <f>AVERAGE(Y21:Y25)</f>
        <v>47.2</v>
      </c>
      <c r="Z26" s="69">
        <f t="shared" ref="Z26:AA26" si="13">AVERAGE(Z21:Z25)</f>
        <v>5.6</v>
      </c>
      <c r="AA26" s="80">
        <f t="shared" si="13"/>
        <v>41.6</v>
      </c>
      <c r="AB26" s="72">
        <f>AVERAGE(AB21:AB25)</f>
        <v>28.8</v>
      </c>
      <c r="AC26" s="69">
        <f t="shared" ref="AC26:AD26" si="14">AVERAGE(AC21:AC25)</f>
        <v>3</v>
      </c>
      <c r="AD26" s="71">
        <f t="shared" si="14"/>
        <v>25.8</v>
      </c>
      <c r="AE26" s="69">
        <f>AVERAGE(AE21:AE25)</f>
        <v>88.2</v>
      </c>
      <c r="AF26" s="69">
        <f t="shared" ref="AF26:AG26" si="15">AVERAGE(AF21:AF25)</f>
        <v>23</v>
      </c>
      <c r="AG26" s="71">
        <f t="shared" si="15"/>
        <v>65.2</v>
      </c>
      <c r="AH26" s="69">
        <f>AVERAGE(AH21:AH25)</f>
        <v>161.80000000000001</v>
      </c>
      <c r="AI26" s="69">
        <f t="shared" ref="AI26:AJ26" si="16">AVERAGE(AI21:AI25)</f>
        <v>39.4</v>
      </c>
      <c r="AJ26" s="80">
        <f t="shared" si="16"/>
        <v>122.4</v>
      </c>
      <c r="AK26" s="72">
        <f>AVERAGE(AK21:AK25)</f>
        <v>46.2</v>
      </c>
      <c r="AL26" s="69">
        <f t="shared" ref="AL26:AM26" si="17">AVERAGE(AL21:AL25)</f>
        <v>11.4</v>
      </c>
      <c r="AM26" s="80">
        <f t="shared" si="17"/>
        <v>34.799999999999997</v>
      </c>
      <c r="AN26" s="72">
        <f>AVERAGE(AN21:AN25)</f>
        <v>59.2</v>
      </c>
      <c r="AO26" s="69">
        <f t="shared" ref="AO26:AP26" si="18">AVERAGE(AO21:AO25)</f>
        <v>13.2</v>
      </c>
      <c r="AP26" s="80">
        <f t="shared" si="18"/>
        <v>46</v>
      </c>
      <c r="AQ26" s="97">
        <f>AVERAGE(AQ21:AQ25)</f>
        <v>0.65619999999999989</v>
      </c>
      <c r="AR26" s="50">
        <f t="shared" ref="AR26:AS26" si="19">AVERAGE(AR21:AR25)</f>
        <v>0.50960000000000005</v>
      </c>
      <c r="AS26" s="128">
        <f t="shared" si="19"/>
        <v>0.73699999999999999</v>
      </c>
      <c r="AT26" s="97">
        <f>AVERAGE(AT21:AT25)</f>
        <v>0.53320000000000001</v>
      </c>
      <c r="AU26" s="50">
        <f t="shared" ref="AU26:AV26" si="20">AVERAGE(AU21:AU25)</f>
        <v>0.45019999999999999</v>
      </c>
      <c r="AV26" s="50">
        <f t="shared" si="20"/>
        <v>0.54860000000000009</v>
      </c>
      <c r="AW26" s="53">
        <f t="shared" ref="AW26:BF26" si="21">AVERAGE(AW21:AW25)</f>
        <v>0.65199999999999991</v>
      </c>
      <c r="AX26" s="53">
        <f t="shared" si="21"/>
        <v>0.65200000000000002</v>
      </c>
      <c r="AY26" s="53">
        <f t="shared" si="21"/>
        <v>-0.24690000000000004</v>
      </c>
      <c r="AZ26" s="53">
        <f t="shared" si="21"/>
        <v>-0.15451999999999999</v>
      </c>
      <c r="BA26" s="53">
        <f t="shared" si="21"/>
        <v>-0.26578000000000002</v>
      </c>
      <c r="BB26" s="53">
        <f t="shared" si="21"/>
        <v>-0.13818000000000003</v>
      </c>
      <c r="BC26" s="53">
        <f t="shared" si="21"/>
        <v>-0.21972</v>
      </c>
      <c r="BD26" s="53">
        <f t="shared" si="21"/>
        <v>-0.12991999999999998</v>
      </c>
      <c r="BE26" s="53">
        <f t="shared" si="21"/>
        <v>20.07</v>
      </c>
      <c r="BF26" s="53">
        <f t="shared" si="21"/>
        <v>25.892000000000003</v>
      </c>
    </row>
    <row r="27" spans="1:58" x14ac:dyDescent="0.25">
      <c r="A27" s="165" t="s">
        <v>11</v>
      </c>
      <c r="B27" s="15">
        <v>0.65700000000000003</v>
      </c>
      <c r="C27" s="16">
        <v>0.54700000000000004</v>
      </c>
      <c r="D27" s="23">
        <v>0.68</v>
      </c>
      <c r="E27" s="15">
        <v>0.71299999999999997</v>
      </c>
      <c r="F27" s="16">
        <v>0.79</v>
      </c>
      <c r="G27" s="23">
        <v>0.69299999999999995</v>
      </c>
      <c r="H27" s="15">
        <v>0.34300000000000003</v>
      </c>
      <c r="I27" s="16">
        <v>0.45300000000000001</v>
      </c>
      <c r="J27" s="23">
        <v>0.32</v>
      </c>
      <c r="K27" s="15">
        <v>0.28699999999999998</v>
      </c>
      <c r="L27" s="16">
        <v>0.21</v>
      </c>
      <c r="M27" s="32">
        <v>0.307</v>
      </c>
      <c r="N27" s="18" t="s">
        <v>69</v>
      </c>
      <c r="O27" s="18" t="s">
        <v>16</v>
      </c>
      <c r="P27" s="18" t="s">
        <v>15</v>
      </c>
      <c r="Q27" s="18" t="s">
        <v>24</v>
      </c>
      <c r="R27" s="55" t="s">
        <v>68</v>
      </c>
      <c r="S27" s="56">
        <v>122</v>
      </c>
      <c r="T27" s="56">
        <v>5</v>
      </c>
      <c r="U27" s="61">
        <v>117</v>
      </c>
      <c r="V27" s="62">
        <v>42</v>
      </c>
      <c r="W27" s="56">
        <v>4</v>
      </c>
      <c r="X27" s="61">
        <v>38</v>
      </c>
      <c r="Y27" s="62">
        <v>60</v>
      </c>
      <c r="Z27" s="56">
        <v>9</v>
      </c>
      <c r="AA27" s="61">
        <v>51</v>
      </c>
      <c r="AB27" s="62">
        <v>21</v>
      </c>
      <c r="AC27" s="56">
        <v>0</v>
      </c>
      <c r="AD27" s="61">
        <v>21</v>
      </c>
      <c r="AE27" s="62">
        <v>75</v>
      </c>
      <c r="AF27" s="56">
        <v>24</v>
      </c>
      <c r="AG27" s="61">
        <v>51</v>
      </c>
      <c r="AH27" s="62">
        <v>172</v>
      </c>
      <c r="AI27" s="56">
        <v>45</v>
      </c>
      <c r="AJ27" s="61">
        <v>127</v>
      </c>
      <c r="AK27" s="62">
        <v>43</v>
      </c>
      <c r="AL27" s="56">
        <v>15</v>
      </c>
      <c r="AM27" s="61">
        <v>28</v>
      </c>
      <c r="AN27" s="62">
        <v>65</v>
      </c>
      <c r="AO27" s="56">
        <v>13</v>
      </c>
      <c r="AP27" s="61">
        <v>52</v>
      </c>
      <c r="AQ27" s="15">
        <v>0.70299999999999996</v>
      </c>
      <c r="AR27" s="16">
        <v>0.29399999999999998</v>
      </c>
      <c r="AS27" s="23">
        <v>0.748</v>
      </c>
      <c r="AT27" s="15">
        <v>0.49399999999999999</v>
      </c>
      <c r="AU27" s="16">
        <v>0.38100000000000001</v>
      </c>
      <c r="AV27" s="23">
        <v>0.51</v>
      </c>
      <c r="AW27" s="37">
        <v>0.65</v>
      </c>
      <c r="AX27" s="37">
        <v>0.64</v>
      </c>
      <c r="AY27" s="37">
        <v>-0.55689999999999995</v>
      </c>
      <c r="AZ27" s="37">
        <v>-0.18690000000000001</v>
      </c>
      <c r="BA27" s="37">
        <v>-0.41599999999999998</v>
      </c>
      <c r="BB27" s="37">
        <v>-0.18340000000000001</v>
      </c>
      <c r="BC27" s="37">
        <v>-0.3921</v>
      </c>
      <c r="BD27" s="42">
        <v>-0.16439999999999999</v>
      </c>
      <c r="BE27" s="37">
        <v>24.98</v>
      </c>
      <c r="BF27" s="42">
        <v>23.83</v>
      </c>
    </row>
    <row r="28" spans="1:58" x14ac:dyDescent="0.25">
      <c r="A28" s="163"/>
      <c r="B28" s="7">
        <v>0.64300000000000002</v>
      </c>
      <c r="C28" s="8">
        <v>0.57399999999999995</v>
      </c>
      <c r="D28" s="24">
        <v>0.65900000000000003</v>
      </c>
      <c r="E28" s="7">
        <v>0.70299999999999996</v>
      </c>
      <c r="F28" s="8">
        <v>0.70199999999999996</v>
      </c>
      <c r="G28" s="24">
        <v>0.70399999999999996</v>
      </c>
      <c r="H28" s="7">
        <v>0.35699999999999998</v>
      </c>
      <c r="I28" s="8">
        <v>0.42599999999999999</v>
      </c>
      <c r="J28" s="24">
        <v>0.34100000000000003</v>
      </c>
      <c r="K28" s="7">
        <v>0.29699999999999999</v>
      </c>
      <c r="L28" s="8">
        <v>0.29799999999999999</v>
      </c>
      <c r="M28" s="24">
        <v>0.29599999999999999</v>
      </c>
      <c r="N28" s="18" t="s">
        <v>69</v>
      </c>
      <c r="O28" s="18" t="s">
        <v>16</v>
      </c>
      <c r="P28" s="18" t="s">
        <v>15</v>
      </c>
      <c r="Q28" s="18" t="s">
        <v>24</v>
      </c>
      <c r="R28" s="55" t="s">
        <v>68</v>
      </c>
      <c r="S28" s="57">
        <v>112</v>
      </c>
      <c r="T28" s="57">
        <v>10</v>
      </c>
      <c r="U28" s="63">
        <v>102</v>
      </c>
      <c r="V28" s="64">
        <v>38</v>
      </c>
      <c r="W28" s="57">
        <v>3</v>
      </c>
      <c r="X28" s="63">
        <v>35</v>
      </c>
      <c r="Y28" s="64">
        <v>58</v>
      </c>
      <c r="Z28" s="57">
        <v>13</v>
      </c>
      <c r="AA28" s="63">
        <v>45</v>
      </c>
      <c r="AB28" s="64">
        <v>9</v>
      </c>
      <c r="AC28" s="57">
        <v>1</v>
      </c>
      <c r="AD28" s="63">
        <v>8</v>
      </c>
      <c r="AE28" s="64">
        <v>81</v>
      </c>
      <c r="AF28" s="57">
        <v>21</v>
      </c>
      <c r="AG28" s="63">
        <v>60</v>
      </c>
      <c r="AH28" s="64">
        <v>173</v>
      </c>
      <c r="AI28" s="57">
        <v>37</v>
      </c>
      <c r="AJ28" s="63">
        <v>136</v>
      </c>
      <c r="AK28" s="64">
        <v>49</v>
      </c>
      <c r="AL28" s="57">
        <v>10</v>
      </c>
      <c r="AM28" s="63">
        <v>39</v>
      </c>
      <c r="AN28" s="64">
        <v>80</v>
      </c>
      <c r="AO28" s="57">
        <v>16</v>
      </c>
      <c r="AP28" s="63">
        <v>64</v>
      </c>
      <c r="AQ28" s="7">
        <v>0.67700000000000005</v>
      </c>
      <c r="AR28" s="8">
        <v>0.46500000000000002</v>
      </c>
      <c r="AS28" s="24">
        <v>0.70799999999999996</v>
      </c>
      <c r="AT28" s="7">
        <v>0.46100000000000002</v>
      </c>
      <c r="AU28" s="8">
        <v>0.26100000000000001</v>
      </c>
      <c r="AV28" s="24">
        <v>0.49299999999999999</v>
      </c>
      <c r="AW28" s="38">
        <v>0.64</v>
      </c>
      <c r="AX28" s="38">
        <v>0.64</v>
      </c>
      <c r="AY28" s="38">
        <v>-0.22339999999999999</v>
      </c>
      <c r="AZ28" s="38">
        <v>-0.1956</v>
      </c>
      <c r="BA28" s="38">
        <v>-0.1716</v>
      </c>
      <c r="BB28" s="38">
        <v>-0.10680000000000001</v>
      </c>
      <c r="BC28" s="38">
        <v>-0.1348</v>
      </c>
      <c r="BD28" s="31">
        <v>-0.1124</v>
      </c>
      <c r="BE28" s="38">
        <v>20.49</v>
      </c>
      <c r="BF28" s="31">
        <v>19.46</v>
      </c>
    </row>
    <row r="29" spans="1:58" x14ac:dyDescent="0.25">
      <c r="A29" s="163"/>
      <c r="B29" s="7">
        <v>0.67</v>
      </c>
      <c r="C29" s="8">
        <v>0.66100000000000003</v>
      </c>
      <c r="D29" s="24">
        <v>0.67200000000000004</v>
      </c>
      <c r="E29" s="7">
        <v>0.71</v>
      </c>
      <c r="F29" s="8">
        <v>0.68200000000000005</v>
      </c>
      <c r="G29" s="24">
        <v>0.71799999999999997</v>
      </c>
      <c r="H29" s="7">
        <v>0.33</v>
      </c>
      <c r="I29" s="8">
        <v>0.33900000000000002</v>
      </c>
      <c r="J29" s="24">
        <v>0.32800000000000001</v>
      </c>
      <c r="K29" s="7">
        <v>0.28999999999999998</v>
      </c>
      <c r="L29" s="8">
        <v>0.318</v>
      </c>
      <c r="M29" s="24">
        <v>0.28199999999999997</v>
      </c>
      <c r="N29" s="18" t="s">
        <v>69</v>
      </c>
      <c r="O29" s="18" t="s">
        <v>16</v>
      </c>
      <c r="P29" s="18" t="s">
        <v>15</v>
      </c>
      <c r="Q29" s="18" t="s">
        <v>24</v>
      </c>
      <c r="R29" s="55" t="s">
        <v>68</v>
      </c>
      <c r="S29" s="57">
        <v>110</v>
      </c>
      <c r="T29" s="57">
        <v>11</v>
      </c>
      <c r="U29" s="63">
        <v>99</v>
      </c>
      <c r="V29" s="64">
        <v>37</v>
      </c>
      <c r="W29" s="57">
        <v>1</v>
      </c>
      <c r="X29" s="63">
        <v>36</v>
      </c>
      <c r="Y29" s="64">
        <v>65</v>
      </c>
      <c r="Z29" s="57">
        <v>9</v>
      </c>
      <c r="AA29" s="63">
        <v>56</v>
      </c>
      <c r="AB29" s="64">
        <v>22</v>
      </c>
      <c r="AC29" s="57">
        <v>2</v>
      </c>
      <c r="AD29" s="63">
        <v>20</v>
      </c>
      <c r="AE29" s="64">
        <v>91</v>
      </c>
      <c r="AF29" s="57">
        <v>26</v>
      </c>
      <c r="AG29" s="63">
        <v>65</v>
      </c>
      <c r="AH29" s="64">
        <v>176</v>
      </c>
      <c r="AI29" s="57">
        <v>44</v>
      </c>
      <c r="AJ29" s="63">
        <v>132</v>
      </c>
      <c r="AK29" s="64">
        <v>34</v>
      </c>
      <c r="AL29" s="57">
        <v>10</v>
      </c>
      <c r="AM29" s="63">
        <v>24</v>
      </c>
      <c r="AN29" s="64">
        <v>65</v>
      </c>
      <c r="AO29" s="57">
        <v>19</v>
      </c>
      <c r="AP29" s="63">
        <v>46</v>
      </c>
      <c r="AQ29" s="7">
        <v>0.69</v>
      </c>
      <c r="AR29" s="8">
        <v>0.53700000000000003</v>
      </c>
      <c r="AS29" s="24">
        <v>0.71199999999999997</v>
      </c>
      <c r="AT29" s="7">
        <v>0.46</v>
      </c>
      <c r="AU29" s="8">
        <v>8.6999999999999994E-2</v>
      </c>
      <c r="AV29" s="24">
        <v>0.52200000000000002</v>
      </c>
      <c r="AW29" s="38">
        <v>0.67</v>
      </c>
      <c r="AX29" s="38">
        <v>0.62</v>
      </c>
      <c r="AY29" s="38">
        <v>-0.28110000000000002</v>
      </c>
      <c r="AZ29" s="38">
        <v>-0.38900000000000001</v>
      </c>
      <c r="BA29" s="38">
        <v>-0.27810000000000001</v>
      </c>
      <c r="BB29" s="38">
        <v>-0.19389999999999999</v>
      </c>
      <c r="BC29" s="38">
        <v>-0.24340000000000001</v>
      </c>
      <c r="BD29" s="31">
        <v>-0.23860000000000001</v>
      </c>
      <c r="BE29" s="38">
        <v>21.38</v>
      </c>
      <c r="BF29" s="31">
        <v>20.23</v>
      </c>
    </row>
    <row r="30" spans="1:58" x14ac:dyDescent="0.25">
      <c r="A30" s="163"/>
      <c r="B30" s="7">
        <v>0.62</v>
      </c>
      <c r="C30" s="8">
        <v>0.55600000000000005</v>
      </c>
      <c r="D30" s="24">
        <v>0.63400000000000001</v>
      </c>
      <c r="E30" s="7">
        <v>0.73</v>
      </c>
      <c r="F30" s="8">
        <v>0.80400000000000005</v>
      </c>
      <c r="G30" s="24">
        <v>0.71499999999999997</v>
      </c>
      <c r="H30" s="7">
        <v>0.38</v>
      </c>
      <c r="I30" s="8">
        <v>0.44400000000000001</v>
      </c>
      <c r="J30" s="24">
        <v>0.36599999999999999</v>
      </c>
      <c r="K30" s="7">
        <v>0.27</v>
      </c>
      <c r="L30" s="8">
        <v>0.1966</v>
      </c>
      <c r="M30" s="24">
        <v>0.28499999999999998</v>
      </c>
      <c r="N30" s="18" t="s">
        <v>69</v>
      </c>
      <c r="O30" s="18" t="s">
        <v>16</v>
      </c>
      <c r="P30" s="18" t="s">
        <v>15</v>
      </c>
      <c r="Q30" s="18" t="s">
        <v>24</v>
      </c>
      <c r="R30" s="55" t="s">
        <v>68</v>
      </c>
      <c r="S30" s="57">
        <v>100</v>
      </c>
      <c r="T30" s="57">
        <v>4</v>
      </c>
      <c r="U30" s="63">
        <v>96</v>
      </c>
      <c r="V30" s="64">
        <v>47</v>
      </c>
      <c r="W30" s="57">
        <v>4</v>
      </c>
      <c r="X30" s="63">
        <v>43</v>
      </c>
      <c r="Y30" s="64">
        <v>51</v>
      </c>
      <c r="Z30" s="57">
        <v>9</v>
      </c>
      <c r="AA30" s="63">
        <v>42</v>
      </c>
      <c r="AB30" s="64">
        <v>16</v>
      </c>
      <c r="AC30" s="57">
        <v>1</v>
      </c>
      <c r="AD30" s="63">
        <v>15</v>
      </c>
      <c r="AE30" s="64">
        <v>86</v>
      </c>
      <c r="AF30" s="57">
        <v>26</v>
      </c>
      <c r="AG30" s="63">
        <v>60</v>
      </c>
      <c r="AH30" s="64">
        <v>172</v>
      </c>
      <c r="AI30" s="57">
        <v>37</v>
      </c>
      <c r="AJ30" s="63">
        <v>135</v>
      </c>
      <c r="AK30" s="64">
        <v>63</v>
      </c>
      <c r="AL30" s="57">
        <v>15</v>
      </c>
      <c r="AM30" s="63">
        <v>48</v>
      </c>
      <c r="AN30" s="64">
        <v>65</v>
      </c>
      <c r="AO30" s="57">
        <v>9</v>
      </c>
      <c r="AP30" s="63">
        <v>56</v>
      </c>
      <c r="AQ30" s="7">
        <v>0.63700000000000001</v>
      </c>
      <c r="AR30" s="8">
        <v>0.25</v>
      </c>
      <c r="AS30" s="24">
        <v>0.68100000000000005</v>
      </c>
      <c r="AT30" s="7">
        <v>0.53700000000000003</v>
      </c>
      <c r="AU30" s="8">
        <v>0.44400000000000001</v>
      </c>
      <c r="AV30" s="24">
        <v>0.54800000000000004</v>
      </c>
      <c r="AW30" s="38">
        <v>0.61</v>
      </c>
      <c r="AX30" s="38">
        <v>0.63</v>
      </c>
      <c r="AY30" s="38">
        <v>-0.45610000000000001</v>
      </c>
      <c r="AZ30" s="38">
        <v>-0.12670000000000001</v>
      </c>
      <c r="BA30" s="38">
        <v>-0.32019999999999998</v>
      </c>
      <c r="BB30" s="38">
        <v>-0.13489999999999999</v>
      </c>
      <c r="BC30" s="38">
        <v>-0.3054</v>
      </c>
      <c r="BD30" s="31">
        <v>-0.1002</v>
      </c>
      <c r="BE30" s="38">
        <v>20.23</v>
      </c>
      <c r="BF30" s="31">
        <v>19.38</v>
      </c>
    </row>
    <row r="31" spans="1:58" x14ac:dyDescent="0.25">
      <c r="A31" s="163"/>
      <c r="B31" s="7">
        <v>0.68</v>
      </c>
      <c r="C31" s="8">
        <v>0.63500000000000001</v>
      </c>
      <c r="D31" s="24">
        <v>0.69</v>
      </c>
      <c r="E31" s="7">
        <v>0.69</v>
      </c>
      <c r="F31" s="8">
        <v>0.69399999999999995</v>
      </c>
      <c r="G31" s="24">
        <v>0.68899999999999995</v>
      </c>
      <c r="H31" s="7">
        <v>0.32</v>
      </c>
      <c r="I31" s="8">
        <v>0.36499999999999999</v>
      </c>
      <c r="J31" s="24">
        <v>0.31</v>
      </c>
      <c r="K31" s="7">
        <v>0.31</v>
      </c>
      <c r="L31" s="8">
        <v>0.30599999999999999</v>
      </c>
      <c r="M31" s="24">
        <v>0.311</v>
      </c>
      <c r="N31" s="18" t="s">
        <v>69</v>
      </c>
      <c r="O31" s="18" t="s">
        <v>16</v>
      </c>
      <c r="P31" s="18" t="s">
        <v>15</v>
      </c>
      <c r="Q31" s="18" t="s">
        <v>24</v>
      </c>
      <c r="R31" s="55" t="s">
        <v>68</v>
      </c>
      <c r="S31" s="57">
        <v>88</v>
      </c>
      <c r="T31" s="57">
        <v>4</v>
      </c>
      <c r="U31" s="63">
        <v>84</v>
      </c>
      <c r="V31" s="64">
        <v>43</v>
      </c>
      <c r="W31" s="57">
        <v>6</v>
      </c>
      <c r="X31" s="63">
        <v>37</v>
      </c>
      <c r="Y31" s="64">
        <v>39</v>
      </c>
      <c r="Z31" s="57">
        <v>5</v>
      </c>
      <c r="AA31" s="63">
        <v>34</v>
      </c>
      <c r="AB31" s="64">
        <v>18</v>
      </c>
      <c r="AC31" s="57">
        <v>2</v>
      </c>
      <c r="AD31" s="63">
        <v>16</v>
      </c>
      <c r="AE31" s="64">
        <v>116</v>
      </c>
      <c r="AF31" s="57">
        <v>29</v>
      </c>
      <c r="AG31" s="63">
        <v>87</v>
      </c>
      <c r="AH31" s="64">
        <v>164</v>
      </c>
      <c r="AI31" s="57">
        <v>37</v>
      </c>
      <c r="AJ31" s="63">
        <v>127</v>
      </c>
      <c r="AK31" s="64">
        <v>57</v>
      </c>
      <c r="AL31" s="57">
        <v>14</v>
      </c>
      <c r="AM31" s="63">
        <v>43</v>
      </c>
      <c r="AN31" s="64">
        <v>75</v>
      </c>
      <c r="AO31" s="57">
        <v>17</v>
      </c>
      <c r="AP31" s="63">
        <v>58</v>
      </c>
      <c r="AQ31" s="7">
        <v>0.64700000000000002</v>
      </c>
      <c r="AR31" s="8">
        <v>0.29599999999999999</v>
      </c>
      <c r="AS31" s="24">
        <v>0.68600000000000005</v>
      </c>
      <c r="AT31" s="7">
        <v>0.48</v>
      </c>
      <c r="AU31" s="8">
        <v>0.38700000000000001</v>
      </c>
      <c r="AV31" s="24">
        <v>0.5</v>
      </c>
      <c r="AW31" s="38">
        <v>0.65</v>
      </c>
      <c r="AX31" s="38">
        <v>0.65</v>
      </c>
      <c r="AY31" s="38">
        <v>-0.43919999999999998</v>
      </c>
      <c r="AZ31" s="38">
        <v>-0.12859999999999999</v>
      </c>
      <c r="BA31" s="38">
        <v>-0.30270000000000002</v>
      </c>
      <c r="BB31" s="38">
        <v>-9.3700000000000006E-2</v>
      </c>
      <c r="BC31" s="38">
        <v>-0.28660000000000002</v>
      </c>
      <c r="BD31" s="31">
        <v>-9.4600000000000004E-2</v>
      </c>
      <c r="BE31" s="38">
        <v>20.399999999999999</v>
      </c>
      <c r="BF31" s="31">
        <v>19.329999999999998</v>
      </c>
    </row>
    <row r="32" spans="1:58" ht="15.75" thickBot="1" x14ac:dyDescent="0.3">
      <c r="A32" s="164"/>
      <c r="B32" s="45">
        <f t="shared" ref="B32:M32" si="22">AVERAGE(B27:B31)</f>
        <v>0.65400000000000014</v>
      </c>
      <c r="C32" s="46">
        <f t="shared" si="22"/>
        <v>0.59460000000000002</v>
      </c>
      <c r="D32" s="47">
        <f t="shared" si="22"/>
        <v>0.66700000000000004</v>
      </c>
      <c r="E32" s="45">
        <f t="shared" si="22"/>
        <v>0.70919999999999994</v>
      </c>
      <c r="F32" s="45">
        <f t="shared" si="22"/>
        <v>0.73439999999999994</v>
      </c>
      <c r="G32" s="47">
        <f t="shared" si="22"/>
        <v>0.70379999999999998</v>
      </c>
      <c r="H32" s="45">
        <f t="shared" si="22"/>
        <v>0.34600000000000003</v>
      </c>
      <c r="I32" s="45">
        <f t="shared" si="22"/>
        <v>0.40540000000000004</v>
      </c>
      <c r="J32" s="47">
        <f t="shared" si="22"/>
        <v>0.33300000000000002</v>
      </c>
      <c r="K32" s="45">
        <f t="shared" si="22"/>
        <v>0.2908</v>
      </c>
      <c r="L32" s="46">
        <f t="shared" si="22"/>
        <v>0.26572000000000007</v>
      </c>
      <c r="M32" s="47">
        <f t="shared" si="22"/>
        <v>0.29619999999999996</v>
      </c>
      <c r="N32" s="100" t="s">
        <v>69</v>
      </c>
      <c r="O32" s="100" t="s">
        <v>16</v>
      </c>
      <c r="P32" s="100" t="s">
        <v>15</v>
      </c>
      <c r="Q32" s="100" t="s">
        <v>24</v>
      </c>
      <c r="R32" s="101" t="s">
        <v>68</v>
      </c>
      <c r="S32" s="82">
        <f t="shared" ref="S32:BF32" si="23">AVERAGE(S27:S31)</f>
        <v>106.4</v>
      </c>
      <c r="T32" s="65">
        <f t="shared" si="23"/>
        <v>6.8</v>
      </c>
      <c r="U32" s="66">
        <f t="shared" si="23"/>
        <v>99.6</v>
      </c>
      <c r="V32" s="67">
        <f t="shared" si="23"/>
        <v>41.4</v>
      </c>
      <c r="W32" s="65">
        <f t="shared" si="23"/>
        <v>3.6</v>
      </c>
      <c r="X32" s="66">
        <f t="shared" si="23"/>
        <v>37.799999999999997</v>
      </c>
      <c r="Y32" s="67">
        <f t="shared" si="23"/>
        <v>54.6</v>
      </c>
      <c r="Z32" s="65">
        <f t="shared" si="23"/>
        <v>9</v>
      </c>
      <c r="AA32" s="66">
        <f t="shared" si="23"/>
        <v>45.6</v>
      </c>
      <c r="AB32" s="67">
        <f t="shared" si="23"/>
        <v>17.2</v>
      </c>
      <c r="AC32" s="65">
        <f t="shared" si="23"/>
        <v>1.2</v>
      </c>
      <c r="AD32" s="66">
        <f t="shared" si="23"/>
        <v>16</v>
      </c>
      <c r="AE32" s="67">
        <f t="shared" si="23"/>
        <v>89.8</v>
      </c>
      <c r="AF32" s="65">
        <f t="shared" si="23"/>
        <v>25.2</v>
      </c>
      <c r="AG32" s="66">
        <f t="shared" si="23"/>
        <v>64.599999999999994</v>
      </c>
      <c r="AH32" s="67">
        <f t="shared" si="23"/>
        <v>171.4</v>
      </c>
      <c r="AI32" s="65">
        <f t="shared" si="23"/>
        <v>40</v>
      </c>
      <c r="AJ32" s="66">
        <f t="shared" si="23"/>
        <v>131.4</v>
      </c>
      <c r="AK32" s="67">
        <f t="shared" si="23"/>
        <v>49.2</v>
      </c>
      <c r="AL32" s="65">
        <f t="shared" si="23"/>
        <v>12.8</v>
      </c>
      <c r="AM32" s="66">
        <f t="shared" si="23"/>
        <v>36.4</v>
      </c>
      <c r="AN32" s="67">
        <f t="shared" si="23"/>
        <v>70</v>
      </c>
      <c r="AO32" s="65">
        <f t="shared" si="23"/>
        <v>14.8</v>
      </c>
      <c r="AP32" s="66">
        <f t="shared" si="23"/>
        <v>55.2</v>
      </c>
      <c r="AQ32" s="45">
        <f t="shared" si="23"/>
        <v>0.67080000000000006</v>
      </c>
      <c r="AR32" s="46">
        <f t="shared" si="23"/>
        <v>0.36840000000000001</v>
      </c>
      <c r="AS32" s="47">
        <f t="shared" si="23"/>
        <v>0.70700000000000007</v>
      </c>
      <c r="AT32" s="45">
        <f t="shared" si="23"/>
        <v>0.4864</v>
      </c>
      <c r="AU32" s="46">
        <f t="shared" si="23"/>
        <v>0.312</v>
      </c>
      <c r="AV32" s="47">
        <f t="shared" si="23"/>
        <v>0.51460000000000006</v>
      </c>
      <c r="AW32" s="48">
        <f t="shared" si="23"/>
        <v>0.64399999999999991</v>
      </c>
      <c r="AX32" s="48">
        <f t="shared" si="23"/>
        <v>0.6359999999999999</v>
      </c>
      <c r="AY32" s="48">
        <f t="shared" si="23"/>
        <v>-0.39133999999999997</v>
      </c>
      <c r="AZ32" s="48">
        <f t="shared" si="23"/>
        <v>-0.20536000000000004</v>
      </c>
      <c r="BA32" s="48">
        <f t="shared" si="23"/>
        <v>-0.29771999999999998</v>
      </c>
      <c r="BB32" s="48">
        <f t="shared" si="23"/>
        <v>-0.14254</v>
      </c>
      <c r="BC32" s="48">
        <f t="shared" si="23"/>
        <v>-0.27245999999999998</v>
      </c>
      <c r="BD32" s="49">
        <f t="shared" si="23"/>
        <v>-0.14204</v>
      </c>
      <c r="BE32" s="48">
        <f t="shared" si="23"/>
        <v>21.495999999999999</v>
      </c>
      <c r="BF32" s="49">
        <f t="shared" si="23"/>
        <v>20.445999999999998</v>
      </c>
    </row>
    <row r="33" spans="1:58" x14ac:dyDescent="0.25">
      <c r="A33" s="160" t="s">
        <v>12</v>
      </c>
      <c r="B33" s="15">
        <v>0.70299999999999996</v>
      </c>
      <c r="C33" s="15">
        <v>0.75</v>
      </c>
      <c r="D33" s="23">
        <v>0.69199999999999995</v>
      </c>
      <c r="E33" s="15">
        <v>0.71299999999999997</v>
      </c>
      <c r="F33" s="15">
        <v>0.76700000000000002</v>
      </c>
      <c r="G33" s="32">
        <v>0.7</v>
      </c>
      <c r="H33" s="15">
        <v>0.29699999999999999</v>
      </c>
      <c r="I33" s="15">
        <v>0.25</v>
      </c>
      <c r="J33" s="32">
        <v>0.308</v>
      </c>
      <c r="K33" s="15">
        <v>0.28699999999999998</v>
      </c>
      <c r="L33" s="16">
        <v>0.23300000000000001</v>
      </c>
      <c r="M33" s="23">
        <v>0.3</v>
      </c>
      <c r="N33" s="18" t="s">
        <v>70</v>
      </c>
      <c r="O33" s="18" t="s">
        <v>20</v>
      </c>
      <c r="P33" s="18" t="s">
        <v>21</v>
      </c>
      <c r="Q33" s="18" t="s">
        <v>71</v>
      </c>
      <c r="R33" s="55" t="s">
        <v>68</v>
      </c>
      <c r="S33" s="56">
        <v>104</v>
      </c>
      <c r="T33" s="56">
        <v>10</v>
      </c>
      <c r="U33" s="61">
        <v>94</v>
      </c>
      <c r="V33" s="62">
        <v>50</v>
      </c>
      <c r="W33" s="56">
        <v>6</v>
      </c>
      <c r="X33" s="61">
        <v>44</v>
      </c>
      <c r="Y33" s="62">
        <v>39</v>
      </c>
      <c r="Z33" s="56">
        <v>6</v>
      </c>
      <c r="AA33" s="61">
        <v>33</v>
      </c>
      <c r="AB33" s="62">
        <v>19</v>
      </c>
      <c r="AC33" s="56">
        <v>0</v>
      </c>
      <c r="AD33" s="61">
        <v>19</v>
      </c>
      <c r="AE33" s="62">
        <v>107</v>
      </c>
      <c r="AF33" s="56">
        <v>35</v>
      </c>
      <c r="AG33" s="61">
        <v>72</v>
      </c>
      <c r="AH33" s="62">
        <v>164</v>
      </c>
      <c r="AI33" s="56">
        <v>40</v>
      </c>
      <c r="AJ33" s="61">
        <v>124</v>
      </c>
      <c r="AK33" s="62">
        <v>50</v>
      </c>
      <c r="AL33" s="56">
        <v>9</v>
      </c>
      <c r="AM33" s="61">
        <v>41</v>
      </c>
      <c r="AN33" s="62">
        <v>67</v>
      </c>
      <c r="AO33" s="56">
        <v>14</v>
      </c>
      <c r="AP33" s="61">
        <v>53</v>
      </c>
      <c r="AQ33" s="15">
        <v>0.7</v>
      </c>
      <c r="AR33" s="16">
        <v>0.57099999999999995</v>
      </c>
      <c r="AS33" s="23">
        <v>0.71799999999999997</v>
      </c>
      <c r="AT33" s="15">
        <v>0.53800000000000003</v>
      </c>
      <c r="AU33" s="16">
        <v>0.46200000000000002</v>
      </c>
      <c r="AV33" s="23">
        <v>0.55000000000000004</v>
      </c>
      <c r="AW33" s="37">
        <v>0.65</v>
      </c>
      <c r="AX33" s="37">
        <v>0.64</v>
      </c>
      <c r="AY33" s="37">
        <v>-0.17</v>
      </c>
      <c r="AZ33" s="37">
        <v>-0.15359999999999999</v>
      </c>
      <c r="BA33" s="37">
        <v>-0.26250000000000001</v>
      </c>
      <c r="BB33" s="37">
        <v>-0.16250000000000001</v>
      </c>
      <c r="BC33" s="37">
        <v>-0.16900000000000001</v>
      </c>
      <c r="BD33" s="42">
        <v>-0.14319999999999999</v>
      </c>
      <c r="BE33" s="43">
        <v>36.32</v>
      </c>
      <c r="BF33" s="42">
        <v>36.72</v>
      </c>
    </row>
    <row r="34" spans="1:58" x14ac:dyDescent="0.25">
      <c r="A34" s="161"/>
      <c r="B34" s="7">
        <v>0.66700000000000004</v>
      </c>
      <c r="C34" s="7">
        <v>0.63</v>
      </c>
      <c r="D34" s="24">
        <v>0.67500000000000004</v>
      </c>
      <c r="E34" s="7">
        <v>0.70299999999999996</v>
      </c>
      <c r="F34" s="7">
        <v>0.78100000000000003</v>
      </c>
      <c r="G34" s="24">
        <v>0.68200000000000005</v>
      </c>
      <c r="H34" s="7">
        <v>0.33300000000000002</v>
      </c>
      <c r="I34" s="7">
        <v>0.37</v>
      </c>
      <c r="J34" s="24">
        <v>0.32500000000000001</v>
      </c>
      <c r="K34" s="7">
        <v>0.29699999999999999</v>
      </c>
      <c r="L34" s="8">
        <v>0.219</v>
      </c>
      <c r="M34" s="24">
        <v>0.318</v>
      </c>
      <c r="N34" s="18" t="s">
        <v>70</v>
      </c>
      <c r="O34" s="18" t="s">
        <v>20</v>
      </c>
      <c r="P34" s="18" t="s">
        <v>21</v>
      </c>
      <c r="Q34" s="18" t="s">
        <v>71</v>
      </c>
      <c r="R34" s="55" t="s">
        <v>68</v>
      </c>
      <c r="S34" s="57">
        <v>98</v>
      </c>
      <c r="T34" s="57">
        <v>13</v>
      </c>
      <c r="U34" s="63">
        <v>85</v>
      </c>
      <c r="V34" s="64">
        <v>36</v>
      </c>
      <c r="W34" s="57">
        <v>2</v>
      </c>
      <c r="X34" s="63">
        <v>34</v>
      </c>
      <c r="Y34" s="64">
        <v>48</v>
      </c>
      <c r="Z34" s="57">
        <v>9</v>
      </c>
      <c r="AA34" s="63">
        <v>39</v>
      </c>
      <c r="AB34" s="64">
        <v>17</v>
      </c>
      <c r="AC34" s="57">
        <v>1</v>
      </c>
      <c r="AD34" s="63">
        <v>16</v>
      </c>
      <c r="AE34" s="64">
        <v>102</v>
      </c>
      <c r="AF34" s="57">
        <v>21</v>
      </c>
      <c r="AG34" s="63">
        <v>81</v>
      </c>
      <c r="AH34" s="64">
        <v>175</v>
      </c>
      <c r="AI34" s="57">
        <v>48</v>
      </c>
      <c r="AJ34" s="63">
        <v>127</v>
      </c>
      <c r="AK34" s="64">
        <v>52</v>
      </c>
      <c r="AL34" s="57">
        <v>11</v>
      </c>
      <c r="AM34" s="63">
        <v>41</v>
      </c>
      <c r="AN34" s="64">
        <v>72</v>
      </c>
      <c r="AO34" s="57">
        <v>13</v>
      </c>
      <c r="AP34" s="63">
        <v>59</v>
      </c>
      <c r="AQ34" s="7">
        <v>0.66200000000000003</v>
      </c>
      <c r="AR34" s="8">
        <v>0.56499999999999995</v>
      </c>
      <c r="AS34" s="24">
        <v>0.68</v>
      </c>
      <c r="AT34" s="7">
        <v>0.44700000000000001</v>
      </c>
      <c r="AU34" s="8">
        <v>0.222</v>
      </c>
      <c r="AV34" s="24">
        <v>0.47599999999999998</v>
      </c>
      <c r="AW34" s="38">
        <v>0.62</v>
      </c>
      <c r="AX34" s="38">
        <v>0.62</v>
      </c>
      <c r="AY34" s="38">
        <v>-0.13289999999999999</v>
      </c>
      <c r="AZ34" s="38">
        <v>-0.23230000000000001</v>
      </c>
      <c r="BA34" s="38">
        <v>-9.6699999999999994E-2</v>
      </c>
      <c r="BB34" s="38">
        <v>-0.16500000000000001</v>
      </c>
      <c r="BC34" s="38">
        <v>-7.9500000000000001E-2</v>
      </c>
      <c r="BD34" s="31">
        <v>-0.16189999999999999</v>
      </c>
      <c r="BE34" s="31">
        <v>35.78</v>
      </c>
      <c r="BF34" s="31">
        <v>34.340000000000003</v>
      </c>
    </row>
    <row r="35" spans="1:58" x14ac:dyDescent="0.25">
      <c r="A35" s="161"/>
      <c r="B35" s="7">
        <v>0.64300000000000002</v>
      </c>
      <c r="C35" s="7">
        <v>0.61499999999999999</v>
      </c>
      <c r="D35" s="24">
        <v>0.64900000000000002</v>
      </c>
      <c r="E35" s="7">
        <v>0.70299999999999996</v>
      </c>
      <c r="F35" s="7">
        <v>0.8</v>
      </c>
      <c r="G35" s="24">
        <v>0.68400000000000005</v>
      </c>
      <c r="H35" s="7">
        <v>0.35699999999999998</v>
      </c>
      <c r="I35" s="7">
        <v>0.38500000000000001</v>
      </c>
      <c r="J35" s="24">
        <v>0.35099999999999998</v>
      </c>
      <c r="K35" s="7">
        <v>0.29699999999999999</v>
      </c>
      <c r="L35" s="8">
        <v>0.2</v>
      </c>
      <c r="M35" s="24">
        <v>0.316</v>
      </c>
      <c r="N35" s="18" t="s">
        <v>70</v>
      </c>
      <c r="O35" s="18" t="s">
        <v>20</v>
      </c>
      <c r="P35" s="18" t="s">
        <v>21</v>
      </c>
      <c r="Q35" s="18" t="s">
        <v>71</v>
      </c>
      <c r="R35" s="55" t="s">
        <v>68</v>
      </c>
      <c r="S35" s="57">
        <v>102</v>
      </c>
      <c r="T35" s="57">
        <v>8</v>
      </c>
      <c r="U35" s="63">
        <v>94</v>
      </c>
      <c r="V35" s="64">
        <v>42</v>
      </c>
      <c r="W35" s="57">
        <v>5</v>
      </c>
      <c r="X35" s="63">
        <v>37</v>
      </c>
      <c r="Y35" s="64">
        <v>41</v>
      </c>
      <c r="Z35" s="57">
        <v>8</v>
      </c>
      <c r="AA35" s="63">
        <v>33</v>
      </c>
      <c r="AB35" s="64">
        <v>19</v>
      </c>
      <c r="AC35" s="57">
        <v>1</v>
      </c>
      <c r="AD35" s="63">
        <v>18</v>
      </c>
      <c r="AE35" s="64">
        <v>91</v>
      </c>
      <c r="AF35" s="57">
        <v>24</v>
      </c>
      <c r="AG35" s="63">
        <v>67</v>
      </c>
      <c r="AH35" s="64">
        <v>169</v>
      </c>
      <c r="AI35" s="57">
        <v>35</v>
      </c>
      <c r="AJ35" s="63">
        <v>134</v>
      </c>
      <c r="AK35" s="64">
        <v>66</v>
      </c>
      <c r="AL35" s="57">
        <v>12</v>
      </c>
      <c r="AM35" s="63">
        <v>54</v>
      </c>
      <c r="AN35" s="64">
        <v>70</v>
      </c>
      <c r="AO35" s="57">
        <v>9</v>
      </c>
      <c r="AP35" s="63">
        <v>61</v>
      </c>
      <c r="AQ35" s="7">
        <v>0.65600000000000003</v>
      </c>
      <c r="AR35" s="8">
        <v>0.44400000000000001</v>
      </c>
      <c r="AS35" s="24">
        <v>0.68400000000000005</v>
      </c>
      <c r="AT35" s="7">
        <v>0.48599999999999999</v>
      </c>
      <c r="AU35" s="8">
        <v>0.5</v>
      </c>
      <c r="AV35" s="24">
        <v>0.48399999999999999</v>
      </c>
      <c r="AW35" s="38">
        <v>0.59</v>
      </c>
      <c r="AX35" s="38">
        <v>0.63</v>
      </c>
      <c r="AY35" s="38">
        <v>-0.2351</v>
      </c>
      <c r="AZ35" s="38">
        <v>-2.0400000000000001E-2</v>
      </c>
      <c r="BA35" s="38">
        <v>-0.2044</v>
      </c>
      <c r="BB35" s="38">
        <v>-0.1</v>
      </c>
      <c r="BC35" s="38">
        <v>-0.15759999999999999</v>
      </c>
      <c r="BD35" s="31">
        <v>-5.5500000000000001E-2</v>
      </c>
      <c r="BE35" s="31">
        <v>36.6</v>
      </c>
      <c r="BF35" s="31">
        <v>35.06</v>
      </c>
    </row>
    <row r="36" spans="1:58" x14ac:dyDescent="0.25">
      <c r="A36" s="161"/>
      <c r="B36" s="7">
        <v>0.64</v>
      </c>
      <c r="C36" s="7">
        <v>0.67300000000000004</v>
      </c>
      <c r="D36" s="24">
        <v>0.63300000000000001</v>
      </c>
      <c r="E36" s="7">
        <v>0.7</v>
      </c>
      <c r="F36" s="7">
        <v>0.81200000000000006</v>
      </c>
      <c r="G36" s="24">
        <v>0.66900000000000004</v>
      </c>
      <c r="H36" s="7">
        <v>0.36</v>
      </c>
      <c r="I36" s="7">
        <v>0.32700000000000001</v>
      </c>
      <c r="J36" s="24">
        <v>0.36699999999999999</v>
      </c>
      <c r="K36" s="7">
        <v>0.3</v>
      </c>
      <c r="L36" s="8">
        <v>0.188</v>
      </c>
      <c r="M36" s="24">
        <v>0.33100000000000002</v>
      </c>
      <c r="N36" s="18" t="s">
        <v>70</v>
      </c>
      <c r="O36" s="18" t="s">
        <v>20</v>
      </c>
      <c r="P36" s="18" t="s">
        <v>21</v>
      </c>
      <c r="Q36" s="18" t="s">
        <v>71</v>
      </c>
      <c r="R36" s="55" t="s">
        <v>68</v>
      </c>
      <c r="S36" s="57">
        <v>104</v>
      </c>
      <c r="T36" s="57">
        <v>12</v>
      </c>
      <c r="U36" s="63">
        <v>92</v>
      </c>
      <c r="V36" s="64">
        <v>34</v>
      </c>
      <c r="W36" s="57">
        <v>2</v>
      </c>
      <c r="X36" s="63">
        <v>32</v>
      </c>
      <c r="Y36" s="64">
        <v>55</v>
      </c>
      <c r="Z36" s="57">
        <v>10</v>
      </c>
      <c r="AA36" s="63">
        <v>45</v>
      </c>
      <c r="AB36" s="64">
        <v>14</v>
      </c>
      <c r="AC36" s="57">
        <v>0</v>
      </c>
      <c r="AD36" s="63">
        <v>14</v>
      </c>
      <c r="AE36" s="64">
        <v>88</v>
      </c>
      <c r="AF36" s="57">
        <v>25</v>
      </c>
      <c r="AG36" s="63">
        <v>63</v>
      </c>
      <c r="AH36" s="64">
        <v>176</v>
      </c>
      <c r="AI36" s="57">
        <v>50</v>
      </c>
      <c r="AJ36" s="63">
        <v>126</v>
      </c>
      <c r="AK36" s="64">
        <v>53</v>
      </c>
      <c r="AL36" s="57">
        <v>8</v>
      </c>
      <c r="AM36" s="63">
        <v>45</v>
      </c>
      <c r="AN36" s="64">
        <v>76</v>
      </c>
      <c r="AO36" s="57">
        <v>12</v>
      </c>
      <c r="AP36" s="63">
        <v>64</v>
      </c>
      <c r="AQ36" s="7">
        <v>0.65800000000000003</v>
      </c>
      <c r="AR36" s="8">
        <v>0.57099999999999995</v>
      </c>
      <c r="AS36" s="24">
        <v>0.67200000000000004</v>
      </c>
      <c r="AT36" s="7">
        <v>0.43</v>
      </c>
      <c r="AU36" s="8">
        <v>0.25</v>
      </c>
      <c r="AV36" s="24">
        <v>0.45100000000000001</v>
      </c>
      <c r="AW36" s="38">
        <v>0.6</v>
      </c>
      <c r="AX36" s="38">
        <v>0.62</v>
      </c>
      <c r="AY36" s="38">
        <v>-7.1499999999999994E-2</v>
      </c>
      <c r="AZ36" s="38">
        <v>-0.1905</v>
      </c>
      <c r="BA36" s="38">
        <v>-0.15920000000000001</v>
      </c>
      <c r="BB36" s="38">
        <v>-0.16370000000000001</v>
      </c>
      <c r="BC36" s="38">
        <v>-0.1012</v>
      </c>
      <c r="BD36" s="31">
        <v>-0.1452</v>
      </c>
      <c r="BE36" s="31">
        <v>35.51</v>
      </c>
      <c r="BF36" s="31">
        <v>33.950000000000003</v>
      </c>
    </row>
    <row r="37" spans="1:58" x14ac:dyDescent="0.25">
      <c r="A37" s="161"/>
      <c r="B37" s="7">
        <v>0.63</v>
      </c>
      <c r="C37" s="7">
        <v>0.58199999999999996</v>
      </c>
      <c r="D37" s="24">
        <v>0.64100000000000001</v>
      </c>
      <c r="E37" s="7">
        <v>0.71299999999999997</v>
      </c>
      <c r="F37" s="7">
        <v>0.79400000000000004</v>
      </c>
      <c r="G37" s="24">
        <v>0.69199999999999995</v>
      </c>
      <c r="H37" s="7">
        <v>0.37</v>
      </c>
      <c r="I37" s="7">
        <v>0.41799999999999998</v>
      </c>
      <c r="J37" s="24">
        <v>0.35899999999999999</v>
      </c>
      <c r="K37" s="7">
        <v>0.28699999999999998</v>
      </c>
      <c r="L37" s="8">
        <v>0.20599999999999999</v>
      </c>
      <c r="M37" s="24">
        <v>0.308</v>
      </c>
      <c r="N37" s="18" t="s">
        <v>70</v>
      </c>
      <c r="O37" s="18" t="s">
        <v>20</v>
      </c>
      <c r="P37" s="18" t="s">
        <v>21</v>
      </c>
      <c r="Q37" s="18" t="s">
        <v>71</v>
      </c>
      <c r="R37" s="55" t="s">
        <v>68</v>
      </c>
      <c r="S37" s="57">
        <v>104</v>
      </c>
      <c r="T37" s="57">
        <v>11</v>
      </c>
      <c r="U37" s="63">
        <v>93</v>
      </c>
      <c r="V37" s="64">
        <v>39</v>
      </c>
      <c r="W37" s="57">
        <v>7</v>
      </c>
      <c r="X37" s="63">
        <v>32</v>
      </c>
      <c r="Y37" s="64">
        <v>47</v>
      </c>
      <c r="Z37" s="57">
        <v>10</v>
      </c>
      <c r="AA37" s="63">
        <v>37</v>
      </c>
      <c r="AB37" s="64">
        <v>15</v>
      </c>
      <c r="AC37" s="57">
        <v>0</v>
      </c>
      <c r="AD37" s="63">
        <v>15</v>
      </c>
      <c r="AE37" s="64">
        <v>85</v>
      </c>
      <c r="AF37" s="57">
        <v>21</v>
      </c>
      <c r="AG37" s="63">
        <v>64</v>
      </c>
      <c r="AH37" s="64">
        <v>175</v>
      </c>
      <c r="AI37" s="57">
        <v>43</v>
      </c>
      <c r="AJ37" s="63">
        <v>132</v>
      </c>
      <c r="AK37" s="64">
        <v>64</v>
      </c>
      <c r="AL37" s="57">
        <v>13</v>
      </c>
      <c r="AM37" s="63">
        <v>51</v>
      </c>
      <c r="AN37" s="64">
        <v>71</v>
      </c>
      <c r="AO37" s="57">
        <v>13</v>
      </c>
      <c r="AP37" s="63">
        <v>58</v>
      </c>
      <c r="AQ37" s="7">
        <v>0.65200000000000002</v>
      </c>
      <c r="AR37" s="8">
        <v>0.48899999999999999</v>
      </c>
      <c r="AS37" s="24">
        <v>0.67900000000000005</v>
      </c>
      <c r="AT37" s="7">
        <v>0.47599999999999998</v>
      </c>
      <c r="AU37" s="8">
        <v>0.51900000000000002</v>
      </c>
      <c r="AV37" s="24">
        <v>0.46700000000000003</v>
      </c>
      <c r="AW37" s="38">
        <v>0.6</v>
      </c>
      <c r="AX37" s="38">
        <v>0.61</v>
      </c>
      <c r="AY37" s="38">
        <v>-0.1875</v>
      </c>
      <c r="AZ37" s="38">
        <v>-5.5999999999999999E-3</v>
      </c>
      <c r="BA37" s="38">
        <v>-0.14879999999999999</v>
      </c>
      <c r="BB37" s="38">
        <v>-8.72E-2</v>
      </c>
      <c r="BC37" s="38">
        <v>-0.11559999999999999</v>
      </c>
      <c r="BD37" s="31">
        <v>-5.3800000000000001E-2</v>
      </c>
      <c r="BE37" s="31">
        <v>36.03</v>
      </c>
      <c r="BF37" s="31">
        <v>36.47</v>
      </c>
    </row>
    <row r="38" spans="1:58" ht="15.75" thickBot="1" x14ac:dyDescent="0.3">
      <c r="A38" s="162"/>
      <c r="B38" s="50">
        <f t="shared" ref="B38:M38" si="24">AVERAGE(B33:B37)</f>
        <v>0.65659999999999996</v>
      </c>
      <c r="C38" s="50">
        <f t="shared" si="24"/>
        <v>0.65</v>
      </c>
      <c r="D38" s="51">
        <f t="shared" si="24"/>
        <v>0.65800000000000003</v>
      </c>
      <c r="E38" s="50">
        <f t="shared" si="24"/>
        <v>0.70640000000000003</v>
      </c>
      <c r="F38" s="50">
        <f t="shared" si="24"/>
        <v>0.79080000000000006</v>
      </c>
      <c r="G38" s="51">
        <f t="shared" si="24"/>
        <v>0.68540000000000012</v>
      </c>
      <c r="H38" s="50">
        <f t="shared" si="24"/>
        <v>0.34340000000000004</v>
      </c>
      <c r="I38" s="50">
        <f t="shared" si="24"/>
        <v>0.35</v>
      </c>
      <c r="J38" s="51">
        <f t="shared" si="24"/>
        <v>0.34199999999999997</v>
      </c>
      <c r="K38" s="50">
        <f t="shared" si="24"/>
        <v>0.29359999999999997</v>
      </c>
      <c r="L38" s="52">
        <f t="shared" si="24"/>
        <v>0.2092</v>
      </c>
      <c r="M38" s="51">
        <f t="shared" si="24"/>
        <v>0.31459999999999999</v>
      </c>
      <c r="N38" s="98" t="s">
        <v>70</v>
      </c>
      <c r="O38" s="98" t="s">
        <v>20</v>
      </c>
      <c r="P38" s="98" t="s">
        <v>21</v>
      </c>
      <c r="Q38" s="98" t="s">
        <v>71</v>
      </c>
      <c r="R38" s="99" t="s">
        <v>68</v>
      </c>
      <c r="S38" s="72">
        <f t="shared" ref="S38:BF38" si="25">AVERAGE(S33:S37)</f>
        <v>102.4</v>
      </c>
      <c r="T38" s="80">
        <f t="shared" si="25"/>
        <v>10.8</v>
      </c>
      <c r="U38" s="71">
        <f t="shared" si="25"/>
        <v>91.6</v>
      </c>
      <c r="V38" s="69">
        <f t="shared" si="25"/>
        <v>40.200000000000003</v>
      </c>
      <c r="W38" s="70">
        <f t="shared" si="25"/>
        <v>4.4000000000000004</v>
      </c>
      <c r="X38" s="71">
        <f t="shared" si="25"/>
        <v>35.799999999999997</v>
      </c>
      <c r="Y38" s="69">
        <f t="shared" si="25"/>
        <v>46</v>
      </c>
      <c r="Z38" s="70">
        <f t="shared" si="25"/>
        <v>8.6</v>
      </c>
      <c r="AA38" s="71">
        <f t="shared" si="25"/>
        <v>37.4</v>
      </c>
      <c r="AB38" s="69">
        <f t="shared" si="25"/>
        <v>16.8</v>
      </c>
      <c r="AC38" s="70">
        <f t="shared" si="25"/>
        <v>0.4</v>
      </c>
      <c r="AD38" s="71">
        <f t="shared" si="25"/>
        <v>16.399999999999999</v>
      </c>
      <c r="AE38" s="69">
        <f t="shared" si="25"/>
        <v>94.6</v>
      </c>
      <c r="AF38" s="70">
        <f t="shared" si="25"/>
        <v>25.2</v>
      </c>
      <c r="AG38" s="71">
        <f t="shared" si="25"/>
        <v>69.400000000000006</v>
      </c>
      <c r="AH38" s="69">
        <f t="shared" si="25"/>
        <v>171.8</v>
      </c>
      <c r="AI38" s="70">
        <f t="shared" si="25"/>
        <v>43.2</v>
      </c>
      <c r="AJ38" s="71">
        <f t="shared" si="25"/>
        <v>128.6</v>
      </c>
      <c r="AK38" s="69">
        <f t="shared" si="25"/>
        <v>57</v>
      </c>
      <c r="AL38" s="70">
        <f t="shared" si="25"/>
        <v>10.6</v>
      </c>
      <c r="AM38" s="71">
        <f t="shared" si="25"/>
        <v>46.4</v>
      </c>
      <c r="AN38" s="69">
        <f t="shared" si="25"/>
        <v>71.2</v>
      </c>
      <c r="AO38" s="70">
        <f t="shared" si="25"/>
        <v>12.2</v>
      </c>
      <c r="AP38" s="71">
        <f t="shared" si="25"/>
        <v>59</v>
      </c>
      <c r="AQ38" s="50">
        <f t="shared" si="25"/>
        <v>0.66560000000000008</v>
      </c>
      <c r="AR38" s="52">
        <f t="shared" si="25"/>
        <v>0.52799999999999991</v>
      </c>
      <c r="AS38" s="51">
        <f t="shared" si="25"/>
        <v>0.6866000000000001</v>
      </c>
      <c r="AT38" s="50">
        <f t="shared" si="25"/>
        <v>0.47539999999999993</v>
      </c>
      <c r="AU38" s="52">
        <f t="shared" si="25"/>
        <v>0.39060000000000006</v>
      </c>
      <c r="AV38" s="51">
        <f t="shared" si="25"/>
        <v>0.48559999999999998</v>
      </c>
      <c r="AW38" s="53">
        <f t="shared" si="25"/>
        <v>0.61199999999999999</v>
      </c>
      <c r="AX38" s="53">
        <f t="shared" si="25"/>
        <v>0.624</v>
      </c>
      <c r="AY38" s="53">
        <f t="shared" si="25"/>
        <v>-0.15940000000000001</v>
      </c>
      <c r="AZ38" s="53">
        <f t="shared" si="25"/>
        <v>-0.12048</v>
      </c>
      <c r="BA38" s="53">
        <f t="shared" si="25"/>
        <v>-0.17431999999999997</v>
      </c>
      <c r="BB38" s="53">
        <f t="shared" si="25"/>
        <v>-0.13567999999999997</v>
      </c>
      <c r="BC38" s="53">
        <f t="shared" si="25"/>
        <v>-0.12458</v>
      </c>
      <c r="BD38" s="53">
        <f t="shared" si="25"/>
        <v>-0.11191999999999999</v>
      </c>
      <c r="BE38" s="53">
        <f t="shared" si="25"/>
        <v>36.047999999999995</v>
      </c>
      <c r="BF38" s="54">
        <f t="shared" si="25"/>
        <v>35.308</v>
      </c>
    </row>
    <row r="39" spans="1:58" x14ac:dyDescent="0.25">
      <c r="AV39" s="39"/>
      <c r="BD39" s="40"/>
      <c r="BE39" s="40"/>
      <c r="BF39" s="40"/>
    </row>
    <row r="40" spans="1:58" x14ac:dyDescent="0.25">
      <c r="F40" s="40"/>
      <c r="G40" s="40"/>
      <c r="H40" s="40"/>
    </row>
    <row r="41" spans="1:58" x14ac:dyDescent="0.25">
      <c r="G41" s="40"/>
      <c r="H41" s="40"/>
      <c r="I41" s="40"/>
    </row>
    <row r="42" spans="1:58" x14ac:dyDescent="0.25">
      <c r="G42" s="40"/>
      <c r="H42" s="40"/>
      <c r="I42" s="40"/>
    </row>
  </sheetData>
  <mergeCells count="36">
    <mergeCell ref="P1:P2"/>
    <mergeCell ref="Q1:Q2"/>
    <mergeCell ref="R1:R2"/>
    <mergeCell ref="N1:N2"/>
    <mergeCell ref="O1:O2"/>
    <mergeCell ref="BB1:BB2"/>
    <mergeCell ref="BC1:BC2"/>
    <mergeCell ref="BD1:BD2"/>
    <mergeCell ref="BE1:BE2"/>
    <mergeCell ref="BF1:BF2"/>
    <mergeCell ref="AW1:AW2"/>
    <mergeCell ref="AX1:AX2"/>
    <mergeCell ref="AY1:AY2"/>
    <mergeCell ref="AZ1:AZ2"/>
    <mergeCell ref="BA1:BA2"/>
    <mergeCell ref="AH1:AJ1"/>
    <mergeCell ref="AQ1:AS1"/>
    <mergeCell ref="AT1:AV1"/>
    <mergeCell ref="AN1:AP1"/>
    <mergeCell ref="AK1:AM1"/>
    <mergeCell ref="S1:U1"/>
    <mergeCell ref="V1:X1"/>
    <mergeCell ref="Y1:AA1"/>
    <mergeCell ref="AB1:AD1"/>
    <mergeCell ref="AE1:AG1"/>
    <mergeCell ref="B1:D1"/>
    <mergeCell ref="A1:A2"/>
    <mergeCell ref="E1:G1"/>
    <mergeCell ref="H1:J1"/>
    <mergeCell ref="K1:M1"/>
    <mergeCell ref="A33:A38"/>
    <mergeCell ref="A3:A8"/>
    <mergeCell ref="A9:A14"/>
    <mergeCell ref="A15:A20"/>
    <mergeCell ref="A21:A26"/>
    <mergeCell ref="A27:A32"/>
  </mergeCells>
  <phoneticPr fontId="3" type="noConversion"/>
  <pageMargins left="0.7" right="0.7" top="0.75" bottom="0.75" header="0.3" footer="0.3"/>
  <pageSetup orientation="portrait" horizontalDpi="4294967293" verticalDpi="4294967293" r:id="rId1"/>
  <ignoredErrors>
    <ignoredError sqref="S3:T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1A8F-7759-45F4-A607-162CF246F76F}">
  <dimension ref="A1:BD19"/>
  <sheetViews>
    <sheetView zoomScale="80" zoomScaleNormal="80" workbookViewId="0">
      <selection activeCell="R13" sqref="R13"/>
    </sheetView>
  </sheetViews>
  <sheetFormatPr defaultRowHeight="15" x14ac:dyDescent="0.25"/>
  <cols>
    <col min="1" max="1" width="12.28515625" bestFit="1" customWidth="1"/>
    <col min="13" max="13" width="6.5703125" bestFit="1" customWidth="1"/>
    <col min="14" max="14" width="23.7109375" bestFit="1" customWidth="1"/>
    <col min="15" max="15" width="9.140625" bestFit="1" customWidth="1"/>
    <col min="16" max="16" width="8" bestFit="1" customWidth="1"/>
    <col min="55" max="56" width="12.7109375" bestFit="1" customWidth="1"/>
  </cols>
  <sheetData>
    <row r="1" spans="1:56" x14ac:dyDescent="0.25">
      <c r="A1" s="149" t="s">
        <v>0</v>
      </c>
      <c r="B1" s="151" t="s">
        <v>86</v>
      </c>
      <c r="C1" s="152"/>
      <c r="D1" s="153"/>
      <c r="E1" s="151" t="s">
        <v>87</v>
      </c>
      <c r="F1" s="152"/>
      <c r="G1" s="153"/>
      <c r="H1" s="151" t="s">
        <v>88</v>
      </c>
      <c r="I1" s="152"/>
      <c r="J1" s="153"/>
      <c r="K1" s="151" t="s">
        <v>89</v>
      </c>
      <c r="L1" s="152"/>
      <c r="M1" s="153"/>
      <c r="N1" s="148" t="s">
        <v>3</v>
      </c>
      <c r="O1" s="148" t="s">
        <v>14</v>
      </c>
      <c r="P1" s="148" t="s">
        <v>17</v>
      </c>
      <c r="Q1" s="156" t="s">
        <v>90</v>
      </c>
      <c r="R1" s="157"/>
      <c r="S1" s="158"/>
      <c r="T1" s="156" t="s">
        <v>91</v>
      </c>
      <c r="U1" s="157"/>
      <c r="V1" s="158"/>
      <c r="W1" s="151" t="s">
        <v>92</v>
      </c>
      <c r="X1" s="152"/>
      <c r="Y1" s="153"/>
      <c r="Z1" s="151" t="s">
        <v>93</v>
      </c>
      <c r="AA1" s="152"/>
      <c r="AB1" s="153"/>
      <c r="AC1" s="151" t="s">
        <v>94</v>
      </c>
      <c r="AD1" s="152"/>
      <c r="AE1" s="153"/>
      <c r="AF1" s="151" t="s">
        <v>95</v>
      </c>
      <c r="AG1" s="152"/>
      <c r="AH1" s="153"/>
      <c r="AI1" s="151" t="s">
        <v>96</v>
      </c>
      <c r="AJ1" s="152"/>
      <c r="AK1" s="153"/>
      <c r="AL1" s="151" t="s">
        <v>97</v>
      </c>
      <c r="AM1" s="152"/>
      <c r="AN1" s="153"/>
      <c r="AO1" s="151" t="s">
        <v>98</v>
      </c>
      <c r="AP1" s="152"/>
      <c r="AQ1" s="153"/>
      <c r="AR1" s="151" t="s">
        <v>99</v>
      </c>
      <c r="AS1" s="152"/>
      <c r="AT1" s="153"/>
      <c r="AU1" s="148" t="s">
        <v>100</v>
      </c>
      <c r="AV1" s="148" t="s">
        <v>101</v>
      </c>
      <c r="AW1" s="146" t="s">
        <v>102</v>
      </c>
      <c r="AX1" s="146" t="s">
        <v>103</v>
      </c>
      <c r="AY1" s="146" t="s">
        <v>104</v>
      </c>
      <c r="AZ1" s="146" t="s">
        <v>105</v>
      </c>
      <c r="BA1" s="146" t="s">
        <v>106</v>
      </c>
      <c r="BB1" s="146" t="s">
        <v>107</v>
      </c>
      <c r="BC1" s="148" t="s">
        <v>108</v>
      </c>
      <c r="BD1" s="148" t="s">
        <v>109</v>
      </c>
    </row>
    <row r="2" spans="1:56" x14ac:dyDescent="0.25">
      <c r="A2" s="150"/>
      <c r="B2" s="139" t="s">
        <v>46</v>
      </c>
      <c r="C2" s="139" t="s">
        <v>44</v>
      </c>
      <c r="D2" s="139" t="s">
        <v>45</v>
      </c>
      <c r="E2" s="139" t="s">
        <v>46</v>
      </c>
      <c r="F2" s="139" t="s">
        <v>44</v>
      </c>
      <c r="G2" s="139" t="s">
        <v>45</v>
      </c>
      <c r="H2" s="139" t="s">
        <v>46</v>
      </c>
      <c r="I2" s="139" t="s">
        <v>44</v>
      </c>
      <c r="J2" s="139" t="s">
        <v>45</v>
      </c>
      <c r="K2" s="139" t="s">
        <v>46</v>
      </c>
      <c r="L2" s="139" t="s">
        <v>44</v>
      </c>
      <c r="M2" s="139" t="s">
        <v>45</v>
      </c>
      <c r="N2" s="148"/>
      <c r="O2" s="148"/>
      <c r="P2" s="148"/>
      <c r="Q2" s="139" t="s">
        <v>46</v>
      </c>
      <c r="R2" s="139" t="s">
        <v>44</v>
      </c>
      <c r="S2" s="139" t="s">
        <v>45</v>
      </c>
      <c r="T2" s="139" t="s">
        <v>46</v>
      </c>
      <c r="U2" s="139" t="s">
        <v>44</v>
      </c>
      <c r="V2" s="139" t="s">
        <v>45</v>
      </c>
      <c r="W2" s="139" t="s">
        <v>46</v>
      </c>
      <c r="X2" s="139" t="s">
        <v>44</v>
      </c>
      <c r="Y2" s="139" t="s">
        <v>45</v>
      </c>
      <c r="Z2" s="139" t="s">
        <v>46</v>
      </c>
      <c r="AA2" s="139" t="s">
        <v>44</v>
      </c>
      <c r="AB2" s="139" t="s">
        <v>45</v>
      </c>
      <c r="AC2" s="139" t="s">
        <v>46</v>
      </c>
      <c r="AD2" s="139" t="s">
        <v>44</v>
      </c>
      <c r="AE2" s="139" t="s">
        <v>45</v>
      </c>
      <c r="AF2" s="139" t="s">
        <v>46</v>
      </c>
      <c r="AG2" s="139" t="s">
        <v>44</v>
      </c>
      <c r="AH2" s="139" t="s">
        <v>45</v>
      </c>
      <c r="AI2" s="139" t="s">
        <v>46</v>
      </c>
      <c r="AJ2" s="139" t="s">
        <v>44</v>
      </c>
      <c r="AK2" s="139" t="s">
        <v>45</v>
      </c>
      <c r="AL2" s="139" t="s">
        <v>46</v>
      </c>
      <c r="AM2" s="139" t="s">
        <v>44</v>
      </c>
      <c r="AN2" s="139" t="s">
        <v>45</v>
      </c>
      <c r="AO2" s="139" t="s">
        <v>46</v>
      </c>
      <c r="AP2" s="139" t="s">
        <v>44</v>
      </c>
      <c r="AQ2" s="139" t="s">
        <v>45</v>
      </c>
      <c r="AR2" s="139" t="s">
        <v>46</v>
      </c>
      <c r="AS2" s="139" t="s">
        <v>44</v>
      </c>
      <c r="AT2" s="139" t="s">
        <v>45</v>
      </c>
      <c r="AU2" s="148"/>
      <c r="AV2" s="148"/>
      <c r="AW2" s="147"/>
      <c r="AX2" s="147"/>
      <c r="AY2" s="147"/>
      <c r="AZ2" s="147"/>
      <c r="BA2" s="147"/>
      <c r="BB2" s="147"/>
      <c r="BC2" s="148"/>
      <c r="BD2" s="148"/>
    </row>
    <row r="3" spans="1:56" x14ac:dyDescent="0.25">
      <c r="A3" s="140" t="s">
        <v>3</v>
      </c>
      <c r="B3" s="3">
        <v>0.61399999999999999</v>
      </c>
      <c r="C3" s="3">
        <v>0.60399999999999998</v>
      </c>
      <c r="D3" s="3">
        <v>0.61599999999999999</v>
      </c>
      <c r="E3" s="3">
        <v>0.71099999999999997</v>
      </c>
      <c r="F3" s="3">
        <v>0.71599999999999997</v>
      </c>
      <c r="G3" s="3">
        <v>0.70899999999999996</v>
      </c>
      <c r="H3" s="3">
        <v>0.38600000000000001</v>
      </c>
      <c r="I3" s="3">
        <v>0.39600000000000002</v>
      </c>
      <c r="J3" s="1">
        <v>0.38400000000000001</v>
      </c>
      <c r="K3" s="3">
        <v>0.28899999999999998</v>
      </c>
      <c r="L3" s="3">
        <v>0.28399999999999997</v>
      </c>
      <c r="M3" s="1">
        <v>0.29099999999999998</v>
      </c>
      <c r="N3" s="5" t="s">
        <v>42</v>
      </c>
      <c r="O3" s="4" t="s">
        <v>15</v>
      </c>
      <c r="P3" s="4" t="s">
        <v>22</v>
      </c>
      <c r="Q3" s="6">
        <v>103.9</v>
      </c>
      <c r="R3" s="6">
        <v>8.9</v>
      </c>
      <c r="S3" s="6">
        <v>95</v>
      </c>
      <c r="T3" s="6">
        <v>40.6</v>
      </c>
      <c r="U3" s="6">
        <v>7.9</v>
      </c>
      <c r="V3" s="6">
        <v>32.700000000000003</v>
      </c>
      <c r="W3" s="6">
        <v>50.7</v>
      </c>
      <c r="X3" s="6">
        <v>10.5</v>
      </c>
      <c r="Y3" s="6">
        <v>40.200000000000003</v>
      </c>
      <c r="Z3" s="6">
        <v>19.399999999999999</v>
      </c>
      <c r="AA3" s="6">
        <v>5.5</v>
      </c>
      <c r="AB3" s="6">
        <v>13.9</v>
      </c>
      <c r="AC3" s="6">
        <v>80.3</v>
      </c>
      <c r="AD3" s="6">
        <v>22.5</v>
      </c>
      <c r="AE3" s="6">
        <v>57.8</v>
      </c>
      <c r="AF3" s="6">
        <v>172.6</v>
      </c>
      <c r="AG3" s="6">
        <v>41.5</v>
      </c>
      <c r="AH3" s="6">
        <v>131.1</v>
      </c>
      <c r="AI3" s="6">
        <v>65.099999999999994</v>
      </c>
      <c r="AJ3" s="6">
        <v>10.1</v>
      </c>
      <c r="AK3" s="6">
        <v>55</v>
      </c>
      <c r="AL3" s="6">
        <v>67.400000000000006</v>
      </c>
      <c r="AM3" s="6">
        <v>14.1</v>
      </c>
      <c r="AN3" s="6">
        <v>53.3</v>
      </c>
      <c r="AO3" s="6">
        <v>0.64200000000000002</v>
      </c>
      <c r="AP3" s="6">
        <v>0.45800000000000002</v>
      </c>
      <c r="AQ3" s="6">
        <v>0.66500000000000004</v>
      </c>
      <c r="AR3" s="6">
        <v>0.48299999999999998</v>
      </c>
      <c r="AS3" s="6">
        <v>0.443</v>
      </c>
      <c r="AT3" s="6">
        <v>0.49299999999999999</v>
      </c>
      <c r="AU3" s="6">
        <v>0.56000000000000005</v>
      </c>
      <c r="AV3" s="6">
        <v>0.64</v>
      </c>
      <c r="AW3" s="12">
        <v>-0.16489999999999999</v>
      </c>
      <c r="AX3" s="12">
        <v>-2.1100000000000001E-2</v>
      </c>
      <c r="AY3" s="12">
        <v>-0.1721</v>
      </c>
      <c r="AZ3" s="12">
        <v>-7.4999999999999997E-3</v>
      </c>
      <c r="BA3" s="12">
        <v>-0.1285</v>
      </c>
      <c r="BB3" s="12">
        <v>0</v>
      </c>
      <c r="BC3" s="6">
        <v>2.65</v>
      </c>
      <c r="BD3" s="6">
        <v>2.5499999999999998</v>
      </c>
    </row>
    <row r="4" spans="1:56" x14ac:dyDescent="0.25">
      <c r="A4" s="140" t="s">
        <v>41</v>
      </c>
      <c r="B4" s="7">
        <v>0.64900000000000002</v>
      </c>
      <c r="C4" s="7">
        <v>0.71</v>
      </c>
      <c r="D4" s="7">
        <v>0.63600000000000001</v>
      </c>
      <c r="E4" s="7">
        <v>0.72199999999999998</v>
      </c>
      <c r="F4" s="7">
        <v>0.70599999999999996</v>
      </c>
      <c r="G4" s="7">
        <v>0.72599999999999998</v>
      </c>
      <c r="H4" s="7">
        <v>0.35099999999999998</v>
      </c>
      <c r="I4" s="7">
        <v>0.28999999999999998</v>
      </c>
      <c r="J4" s="7">
        <v>0.36399999999999999</v>
      </c>
      <c r="K4" s="7">
        <v>0.27800000000000002</v>
      </c>
      <c r="L4" s="7">
        <v>0.29399999999999998</v>
      </c>
      <c r="M4" s="7">
        <v>0.27400000000000002</v>
      </c>
      <c r="N4" s="11" t="s">
        <v>19</v>
      </c>
      <c r="O4" s="11" t="s">
        <v>21</v>
      </c>
      <c r="P4" s="11" t="s">
        <v>22</v>
      </c>
      <c r="Q4" s="7">
        <v>109</v>
      </c>
      <c r="R4" s="7">
        <v>7.8</v>
      </c>
      <c r="S4" s="7">
        <v>101.2</v>
      </c>
      <c r="T4" s="7">
        <v>51.1</v>
      </c>
      <c r="U4" s="7">
        <v>10.1</v>
      </c>
      <c r="V4" s="7">
        <v>41</v>
      </c>
      <c r="W4" s="7">
        <v>45.4</v>
      </c>
      <c r="X4" s="7">
        <v>3.9</v>
      </c>
      <c r="Y4" s="7">
        <v>41.5</v>
      </c>
      <c r="Z4" s="7">
        <v>26.6</v>
      </c>
      <c r="AA4" s="7">
        <v>8.4</v>
      </c>
      <c r="AB4" s="7">
        <v>18.2</v>
      </c>
      <c r="AC4" s="7">
        <v>85.6</v>
      </c>
      <c r="AD4" s="7">
        <v>29.1</v>
      </c>
      <c r="AE4" s="7">
        <v>56.5</v>
      </c>
      <c r="AF4" s="7">
        <v>165.4</v>
      </c>
      <c r="AG4" s="7">
        <v>38.6</v>
      </c>
      <c r="AH4" s="7">
        <v>126.8</v>
      </c>
      <c r="AI4" s="7">
        <v>60</v>
      </c>
      <c r="AJ4" s="7">
        <v>11.2</v>
      </c>
      <c r="AK4" s="7">
        <v>48.8</v>
      </c>
      <c r="AL4" s="7">
        <v>56.9</v>
      </c>
      <c r="AM4" s="7">
        <v>11.9</v>
      </c>
      <c r="AN4" s="7">
        <v>45</v>
      </c>
      <c r="AO4" s="7">
        <v>0.67400000000000004</v>
      </c>
      <c r="AP4" s="7">
        <v>0.50800000000000001</v>
      </c>
      <c r="AQ4" s="7">
        <v>0.69099999999999995</v>
      </c>
      <c r="AR4" s="7">
        <v>0.55000000000000004</v>
      </c>
      <c r="AS4" s="7">
        <v>0.498</v>
      </c>
      <c r="AT4" s="7">
        <v>0.56399999999999995</v>
      </c>
      <c r="AU4" s="7">
        <v>0.59</v>
      </c>
      <c r="AV4" s="7">
        <v>0.67</v>
      </c>
      <c r="AW4" s="130">
        <v>-0.2641</v>
      </c>
      <c r="AX4" s="130">
        <v>-1.77E-2</v>
      </c>
      <c r="AY4" s="130">
        <v>-0.35039999999999999</v>
      </c>
      <c r="AZ4" s="130">
        <v>1.18E-2</v>
      </c>
      <c r="BA4" s="130">
        <v>-0.28470000000000001</v>
      </c>
      <c r="BB4" s="130">
        <v>1.78E-2</v>
      </c>
      <c r="BC4" s="7">
        <v>4.26</v>
      </c>
      <c r="BD4" s="7">
        <v>4.05</v>
      </c>
    </row>
    <row r="5" spans="1:56" x14ac:dyDescent="0.25">
      <c r="A5" s="140" t="s">
        <v>9</v>
      </c>
      <c r="B5" s="2">
        <v>0.65</v>
      </c>
      <c r="C5" s="2">
        <v>0.68700000000000006</v>
      </c>
      <c r="D5" s="2">
        <v>0.64300000000000002</v>
      </c>
      <c r="E5" s="2">
        <v>0.71299999999999997</v>
      </c>
      <c r="F5" s="2">
        <v>0.71599999999999997</v>
      </c>
      <c r="G5" s="2">
        <v>0.71199999999999997</v>
      </c>
      <c r="H5" s="2">
        <v>0.35</v>
      </c>
      <c r="I5" s="2">
        <v>0.313</v>
      </c>
      <c r="J5" s="2">
        <v>0.35699999999999998</v>
      </c>
      <c r="K5" s="2">
        <v>0.28699999999999998</v>
      </c>
      <c r="L5" s="2">
        <v>0.28399999999999997</v>
      </c>
      <c r="M5" s="2">
        <v>0.28799999999999998</v>
      </c>
      <c r="N5" s="5" t="s">
        <v>43</v>
      </c>
      <c r="O5" s="4" t="s">
        <v>15</v>
      </c>
      <c r="P5" s="4" t="s">
        <v>22</v>
      </c>
      <c r="Q5" s="6">
        <v>106.9</v>
      </c>
      <c r="R5" s="6">
        <v>4.9000000000000004</v>
      </c>
      <c r="S5" s="6">
        <v>102</v>
      </c>
      <c r="T5" s="6">
        <v>41.6</v>
      </c>
      <c r="U5" s="6">
        <v>7.1</v>
      </c>
      <c r="V5" s="6">
        <v>34.5</v>
      </c>
      <c r="W5" s="6">
        <v>42.8</v>
      </c>
      <c r="X5" s="6">
        <v>2.2000000000000002</v>
      </c>
      <c r="Y5" s="6">
        <v>40.6</v>
      </c>
      <c r="Z5" s="6">
        <v>19.7</v>
      </c>
      <c r="AA5" s="6">
        <v>4.7</v>
      </c>
      <c r="AB5" s="6">
        <v>15</v>
      </c>
      <c r="AC5" s="6">
        <v>88.2</v>
      </c>
      <c r="AD5" s="6">
        <v>30.8</v>
      </c>
      <c r="AE5" s="6">
        <v>57.4</v>
      </c>
      <c r="AF5" s="6">
        <v>172.3</v>
      </c>
      <c r="AG5" s="6">
        <v>42.3</v>
      </c>
      <c r="AH5" s="6">
        <v>130</v>
      </c>
      <c r="AI5" s="6">
        <v>62.1</v>
      </c>
      <c r="AJ5" s="6">
        <v>14.1</v>
      </c>
      <c r="AK5" s="6">
        <v>48</v>
      </c>
      <c r="AL5" s="6">
        <v>66.400000000000006</v>
      </c>
      <c r="AM5" s="6">
        <v>14.9</v>
      </c>
      <c r="AN5" s="6">
        <v>51.5</v>
      </c>
      <c r="AO5" s="6">
        <v>0.67100000000000004</v>
      </c>
      <c r="AP5" s="6">
        <v>0.376</v>
      </c>
      <c r="AQ5" s="6">
        <v>0.69699999999999995</v>
      </c>
      <c r="AR5" s="6">
        <v>0.49099999999999999</v>
      </c>
      <c r="AS5" s="6">
        <v>0.41699999999999998</v>
      </c>
      <c r="AT5" s="6">
        <v>0.50900000000000001</v>
      </c>
      <c r="AU5" s="6">
        <v>0.64</v>
      </c>
      <c r="AV5" s="6">
        <v>0.64</v>
      </c>
      <c r="AW5" s="12">
        <v>-0.42209999999999998</v>
      </c>
      <c r="AX5" s="12">
        <v>-7.8399999999999997E-2</v>
      </c>
      <c r="AY5" s="12">
        <v>-0.4385</v>
      </c>
      <c r="AZ5" s="12">
        <v>-4.3299999999999998E-2</v>
      </c>
      <c r="BA5" s="12">
        <v>-0.38490000000000002</v>
      </c>
      <c r="BB5" s="12">
        <v>-4.0899999999999999E-2</v>
      </c>
      <c r="BC5" s="6">
        <v>3.75</v>
      </c>
      <c r="BD5" s="6">
        <v>3.62</v>
      </c>
    </row>
    <row r="6" spans="1:56" x14ac:dyDescent="0.25">
      <c r="A6" s="140" t="s">
        <v>10</v>
      </c>
      <c r="B6" s="7">
        <v>0.65200000000000002</v>
      </c>
      <c r="C6" s="7">
        <v>0.7</v>
      </c>
      <c r="D6" s="7">
        <v>0.64200000000000002</v>
      </c>
      <c r="E6" s="7">
        <v>0.72599999999999998</v>
      </c>
      <c r="F6" s="7">
        <v>0.70899999999999996</v>
      </c>
      <c r="G6" s="7">
        <v>0.73099999999999998</v>
      </c>
      <c r="H6" s="7">
        <v>0.34799999999999998</v>
      </c>
      <c r="I6" s="7">
        <v>0.3</v>
      </c>
      <c r="J6" s="7">
        <v>0.35799999999999998</v>
      </c>
      <c r="K6" s="7">
        <v>0.27400000000000002</v>
      </c>
      <c r="L6" s="7">
        <v>0.29099999999999998</v>
      </c>
      <c r="M6" s="7">
        <v>0.26900000000000002</v>
      </c>
      <c r="N6" s="11" t="s">
        <v>19</v>
      </c>
      <c r="O6" s="11" t="s">
        <v>21</v>
      </c>
      <c r="P6" s="11" t="s">
        <v>22</v>
      </c>
      <c r="Q6" s="9">
        <v>107.6</v>
      </c>
      <c r="R6" s="9">
        <v>7.3</v>
      </c>
      <c r="S6" s="9">
        <v>100.3</v>
      </c>
      <c r="T6" s="9">
        <v>49.7</v>
      </c>
      <c r="U6" s="9">
        <v>9.5</v>
      </c>
      <c r="V6" s="9">
        <v>40.200000000000003</v>
      </c>
      <c r="W6" s="9">
        <v>43.1</v>
      </c>
      <c r="X6" s="9">
        <v>3.9</v>
      </c>
      <c r="Y6" s="9">
        <v>39.200000000000003</v>
      </c>
      <c r="Z6" s="9">
        <v>23.9</v>
      </c>
      <c r="AA6" s="9">
        <v>7.6</v>
      </c>
      <c r="AB6" s="9">
        <v>16.3</v>
      </c>
      <c r="AC6" s="9">
        <v>87.9</v>
      </c>
      <c r="AD6" s="9">
        <v>29.1</v>
      </c>
      <c r="AE6" s="9">
        <v>58.8</v>
      </c>
      <c r="AF6" s="9">
        <v>168.1</v>
      </c>
      <c r="AG6" s="9">
        <v>39.4</v>
      </c>
      <c r="AH6" s="9">
        <v>128.69999999999999</v>
      </c>
      <c r="AI6" s="9">
        <v>61.4</v>
      </c>
      <c r="AJ6" s="9">
        <v>11.7</v>
      </c>
      <c r="AK6" s="9">
        <v>49.7</v>
      </c>
      <c r="AL6" s="9">
        <v>58.3</v>
      </c>
      <c r="AM6" s="9">
        <v>12.5</v>
      </c>
      <c r="AN6" s="9">
        <v>45.8</v>
      </c>
      <c r="AO6" s="9">
        <v>0.67300000000000004</v>
      </c>
      <c r="AP6" s="9">
        <v>0.48099999999999998</v>
      </c>
      <c r="AQ6" s="9">
        <v>0.59</v>
      </c>
      <c r="AR6" s="9">
        <v>0.54700000000000004</v>
      </c>
      <c r="AS6" s="9">
        <v>0.48599999999999999</v>
      </c>
      <c r="AT6" s="9">
        <v>0.56399999999999995</v>
      </c>
      <c r="AU6" s="9">
        <v>0.59</v>
      </c>
      <c r="AV6" s="9">
        <v>0.66</v>
      </c>
      <c r="AW6" s="13">
        <v>-0.28449999999999998</v>
      </c>
      <c r="AX6" s="13">
        <v>-3.56E-2</v>
      </c>
      <c r="AY6" s="13">
        <v>-0.34710000000000002</v>
      </c>
      <c r="AZ6" s="13">
        <v>3.2000000000000002E-3</v>
      </c>
      <c r="BA6" s="13">
        <v>-0.28310000000000002</v>
      </c>
      <c r="BB6" s="13">
        <v>6.7999999999999996E-3</v>
      </c>
      <c r="BC6" s="9">
        <v>5.19</v>
      </c>
      <c r="BD6" s="9">
        <v>4.95</v>
      </c>
    </row>
    <row r="7" spans="1:56" x14ac:dyDescent="0.25">
      <c r="A7" s="140" t="s">
        <v>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4" t="s">
        <v>110</v>
      </c>
      <c r="O7" s="4" t="s">
        <v>15</v>
      </c>
      <c r="P7" s="4" t="s">
        <v>84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12"/>
      <c r="AX7" s="12"/>
      <c r="AY7" s="12"/>
      <c r="AZ7" s="12"/>
      <c r="BA7" s="12"/>
      <c r="BB7" s="12"/>
      <c r="BC7" s="6"/>
      <c r="BD7" s="6"/>
    </row>
    <row r="8" spans="1:56" x14ac:dyDescent="0.25">
      <c r="A8" s="139" t="s">
        <v>74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1"/>
      <c r="O8" s="11"/>
      <c r="P8" s="11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</row>
    <row r="14" spans="1:56" x14ac:dyDescent="0.25">
      <c r="F14" s="40"/>
      <c r="G14" s="40"/>
      <c r="H14" s="40"/>
    </row>
    <row r="15" spans="1:56" x14ac:dyDescent="0.25">
      <c r="F15" s="40"/>
      <c r="G15" s="142"/>
      <c r="H15" s="40"/>
    </row>
    <row r="16" spans="1:56" x14ac:dyDescent="0.25">
      <c r="F16" s="40"/>
      <c r="G16" s="142"/>
      <c r="H16" s="40"/>
    </row>
    <row r="17" spans="6:8" x14ac:dyDescent="0.25">
      <c r="F17" s="40"/>
      <c r="G17" s="40"/>
      <c r="H17" s="40"/>
    </row>
    <row r="18" spans="6:8" x14ac:dyDescent="0.25">
      <c r="F18" s="40"/>
      <c r="G18" s="40"/>
      <c r="H18" s="40"/>
    </row>
    <row r="19" spans="6:8" x14ac:dyDescent="0.25">
      <c r="F19" s="40"/>
      <c r="G19" s="40"/>
      <c r="H19" s="40"/>
    </row>
  </sheetData>
  <mergeCells count="28">
    <mergeCell ref="AZ1:AZ2"/>
    <mergeCell ref="BB1:BB2"/>
    <mergeCell ref="BD1:BD2"/>
    <mergeCell ref="AW1:AW2"/>
    <mergeCell ref="AY1:AY2"/>
    <mergeCell ref="BA1:BA2"/>
    <mergeCell ref="BC1:BC2"/>
    <mergeCell ref="T1:V1"/>
    <mergeCell ref="W1:Y1"/>
    <mergeCell ref="AF1:AH1"/>
    <mergeCell ref="AV1:AV2"/>
    <mergeCell ref="AX1:AX2"/>
    <mergeCell ref="AR1:AT1"/>
    <mergeCell ref="AU1:AU2"/>
    <mergeCell ref="AO1:AQ1"/>
    <mergeCell ref="A1:A2"/>
    <mergeCell ref="B1:D1"/>
    <mergeCell ref="K1:M1"/>
    <mergeCell ref="N1:N2"/>
    <mergeCell ref="O1:O2"/>
    <mergeCell ref="P1:P2"/>
    <mergeCell ref="AI1:AK1"/>
    <mergeCell ref="Q1:S1"/>
    <mergeCell ref="Z1:AB1"/>
    <mergeCell ref="AC1:AE1"/>
    <mergeCell ref="AL1:AN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compas-one-client</vt:lpstr>
      <vt:lpstr>compas-two-clients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2022-03-31T22:18:45Z</dcterms:modified>
</cp:coreProperties>
</file>