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"/>
    </mc:Choice>
  </mc:AlternateContent>
  <xr:revisionPtr revIDLastSave="0" documentId="13_ncr:1_{9CF0BEF2-1805-4637-AA02-BF99FB66B64C}" xr6:coauthVersionLast="47" xr6:coauthVersionMax="47" xr10:uidLastSave="{00000000-0000-0000-0000-000000000000}"/>
  <bookViews>
    <workbookView xWindow="5760" yWindow="960" windowWidth="17280" windowHeight="8964" tabRatio="665" firstSheet="3" activeTab="4" xr2:uid="{4524E15B-8C05-4645-AAC7-9D29869D5525}"/>
  </bookViews>
  <sheets>
    <sheet name="Chart2" sheetId="13" r:id="rId1"/>
    <sheet name="Chart1" sheetId="12" r:id="rId2"/>
    <sheet name="compas-comparison table" sheetId="11" r:id="rId3"/>
    <sheet name="compas-Param and Arch" sheetId="8" r:id="rId4"/>
    <sheet name="FHN-new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4" i="14" l="1"/>
  <c r="O43" i="14"/>
  <c r="O45" i="14"/>
  <c r="O55" i="14"/>
  <c r="O57" i="14"/>
  <c r="O56" i="14"/>
  <c r="J43" i="14"/>
  <c r="J44" i="14"/>
  <c r="E45" i="14"/>
  <c r="E43" i="14"/>
  <c r="E44" i="14"/>
  <c r="J57" i="14"/>
  <c r="J55" i="14"/>
  <c r="J56" i="14"/>
  <c r="E55" i="14"/>
  <c r="E57" i="14"/>
  <c r="E56" i="14"/>
  <c r="J52" i="14" a="1"/>
  <c r="J52" i="14" s="1"/>
  <c r="J22" i="14"/>
  <c r="J47" i="14" a="1"/>
  <c r="J47" i="14" s="1"/>
  <c r="J45" i="14"/>
  <c r="O54" i="14" a="1"/>
  <c r="O54" i="14" s="1"/>
  <c r="O53" i="14" a="1"/>
  <c r="O53" i="14" s="1"/>
  <c r="O52" i="14" a="1"/>
  <c r="O52" i="14" s="1"/>
  <c r="O51" i="14" a="1"/>
  <c r="O51" i="14" s="1"/>
  <c r="O50" i="14" a="1"/>
  <c r="O50" i="14" s="1"/>
  <c r="O48" i="14" a="1"/>
  <c r="O48" i="14" s="1"/>
  <c r="O47" i="14" a="1"/>
  <c r="O47" i="14" s="1"/>
  <c r="O46" i="14" a="1"/>
  <c r="O46" i="14" s="1"/>
  <c r="O42" i="14" a="1"/>
  <c r="O42" i="14" s="1"/>
  <c r="O41" i="14" a="1"/>
  <c r="O41" i="14" s="1"/>
  <c r="O40" i="14" a="1"/>
  <c r="O40" i="14" s="1"/>
  <c r="O39" i="14" a="1"/>
  <c r="O39" i="14" s="1"/>
  <c r="O38" i="14" a="1"/>
  <c r="O38" i="14" s="1"/>
  <c r="O37" i="14" a="1"/>
  <c r="O37" i="14" s="1"/>
  <c r="O36" i="14" a="1"/>
  <c r="O36" i="14" s="1"/>
  <c r="O35" i="14" a="1"/>
  <c r="O35" i="14" s="1"/>
  <c r="O34" i="14" a="1"/>
  <c r="O34" i="14" s="1"/>
  <c r="J54" i="14" a="1"/>
  <c r="J54" i="14" s="1"/>
  <c r="J53" i="14" a="1"/>
  <c r="J53" i="14" s="1"/>
  <c r="J51" i="14" a="1"/>
  <c r="J51" i="14" s="1"/>
  <c r="J50" i="14" a="1"/>
  <c r="J50" i="14" s="1"/>
  <c r="J49" i="14" a="1"/>
  <c r="J49" i="14" s="1"/>
  <c r="J48" i="14" a="1"/>
  <c r="J48" i="14" s="1"/>
  <c r="J46" i="14" a="1"/>
  <c r="J46" i="14" s="1"/>
  <c r="J42" i="14" a="1"/>
  <c r="J42" i="14" s="1"/>
  <c r="J41" i="14" a="1"/>
  <c r="J41" i="14" s="1"/>
  <c r="J40" i="14" a="1"/>
  <c r="J40" i="14" s="1"/>
  <c r="J39" i="14" a="1"/>
  <c r="J39" i="14" s="1"/>
  <c r="J38" i="14" a="1"/>
  <c r="J38" i="14" s="1"/>
  <c r="J37" i="14" a="1"/>
  <c r="J37" i="14" s="1"/>
  <c r="J36" i="14" a="1"/>
  <c r="J36" i="14" s="1"/>
  <c r="J35" i="14" a="1"/>
  <c r="J35" i="14" s="1"/>
  <c r="J34" i="14" a="1"/>
  <c r="J34" i="14" s="1"/>
  <c r="E54" i="14" a="1"/>
  <c r="E54" i="14" s="1"/>
  <c r="E53" i="14" a="1"/>
  <c r="E53" i="14" s="1"/>
  <c r="E52" i="14" a="1"/>
  <c r="E52" i="14" s="1"/>
  <c r="E51" i="14" a="1"/>
  <c r="E51" i="14" s="1"/>
  <c r="E50" i="14" a="1"/>
  <c r="E50" i="14" s="1"/>
  <c r="E49" i="14" a="1"/>
  <c r="E49" i="14" s="1"/>
  <c r="E48" i="14" a="1"/>
  <c r="E48" i="14" s="1"/>
  <c r="E47" i="14" a="1"/>
  <c r="E47" i="14" s="1"/>
  <c r="E46" i="14" a="1"/>
  <c r="E46" i="14" s="1"/>
  <c r="E40" i="14" a="1"/>
  <c r="E40" i="14" s="1"/>
  <c r="E41" i="14" a="1"/>
  <c r="E41" i="14" s="1"/>
  <c r="E37" i="14" a="1"/>
  <c r="E37" i="14" s="1"/>
  <c r="E38" i="14" a="1"/>
  <c r="E38" i="14" s="1"/>
  <c r="E34" i="14" a="1"/>
  <c r="E34" i="14" s="1"/>
  <c r="E35" i="14" a="1"/>
  <c r="E35" i="14" s="1"/>
  <c r="E39" i="14" a="1"/>
  <c r="E39" i="14" s="1"/>
  <c r="E42" i="14" a="1"/>
  <c r="E42" i="14" s="1"/>
  <c r="E36" i="14" a="1"/>
  <c r="E36" i="14" s="1"/>
  <c r="J8" i="14"/>
  <c r="J3" i="14"/>
  <c r="J4" i="14"/>
  <c r="J6" i="14"/>
  <c r="J7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3" i="14"/>
  <c r="J24" i="14"/>
  <c r="J25" i="14"/>
  <c r="J26" i="14"/>
  <c r="J5" i="14"/>
  <c r="O72" i="11"/>
  <c r="O73" i="11"/>
  <c r="J72" i="11"/>
  <c r="J73" i="11"/>
  <c r="E72" i="11"/>
  <c r="E73" i="11"/>
  <c r="O59" i="11"/>
  <c r="O58" i="11"/>
  <c r="E71" i="11" a="1"/>
  <c r="E71" i="11" s="1"/>
  <c r="E75" i="11"/>
  <c r="E58" i="11"/>
  <c r="J58" i="11"/>
  <c r="J59" i="11"/>
  <c r="J75" i="11"/>
  <c r="O56" i="11"/>
  <c r="O57" i="11"/>
  <c r="O67" i="11"/>
  <c r="O75" i="11"/>
  <c r="O74" i="11"/>
  <c r="E70" i="11" a="1"/>
  <c r="E70" i="11" s="1"/>
  <c r="E74" i="11"/>
  <c r="E62" i="11" a="1"/>
  <c r="E62" i="11" s="1"/>
  <c r="E63" i="11" a="1"/>
  <c r="E63" i="11"/>
  <c r="E64" i="11" a="1"/>
  <c r="E64" i="11" s="1"/>
  <c r="E65" i="11" a="1"/>
  <c r="E65" i="11" s="1"/>
  <c r="E66" i="11" a="1"/>
  <c r="E66" i="11"/>
  <c r="E67" i="11" a="1"/>
  <c r="E67" i="11" s="1"/>
  <c r="E68" i="11" a="1"/>
  <c r="E68" i="11" s="1"/>
  <c r="E69" i="11" a="1"/>
  <c r="E69" i="11" s="1"/>
  <c r="J70" i="11" a="1"/>
  <c r="J70" i="11" s="1"/>
  <c r="E56" i="11"/>
  <c r="E57" i="11"/>
  <c r="J56" i="11"/>
  <c r="J57" i="11"/>
  <c r="O52" i="11" a="1"/>
  <c r="O52" i="11" s="1"/>
  <c r="O53" i="11" a="1"/>
  <c r="O53" i="11" s="1"/>
  <c r="O48" i="11" a="1"/>
  <c r="O48" i="11" s="1"/>
  <c r="O49" i="11" a="1"/>
  <c r="O49" i="11" s="1"/>
  <c r="J74" i="11"/>
  <c r="E59" i="11"/>
  <c r="O55" i="11" a="1"/>
  <c r="O55" i="11" s="1"/>
  <c r="O47" i="11" a="1"/>
  <c r="O47" i="11" s="1"/>
  <c r="O50" i="11" a="1"/>
  <c r="O50" i="11" s="1"/>
  <c r="O51" i="11" a="1"/>
  <c r="O51" i="11" s="1"/>
  <c r="O54" i="11" a="1"/>
  <c r="O54" i="11" s="1"/>
  <c r="O60" i="11" a="1"/>
  <c r="O60" i="11" s="1"/>
  <c r="O61" i="11" a="1"/>
  <c r="O61" i="11" s="1"/>
  <c r="O62" i="11" a="1"/>
  <c r="O62" i="11" s="1"/>
  <c r="O63" i="11" a="1"/>
  <c r="O63" i="11" s="1"/>
  <c r="O64" i="11" a="1"/>
  <c r="O64" i="11" s="1"/>
  <c r="O65" i="11" a="1"/>
  <c r="O65" i="11" s="1"/>
  <c r="O66" i="11" a="1"/>
  <c r="O66" i="11" s="1"/>
  <c r="O68" i="11" a="1"/>
  <c r="O68" i="11" s="1"/>
  <c r="O69" i="11" a="1"/>
  <c r="O69" i="11" s="1"/>
  <c r="O70" i="11" a="1"/>
  <c r="O70" i="11" s="1"/>
  <c r="O71" i="11" a="1"/>
  <c r="O71" i="11" s="1"/>
  <c r="O46" i="11" a="1"/>
  <c r="O46" i="11" s="1"/>
  <c r="J47" i="11" a="1"/>
  <c r="J47" i="11" s="1"/>
  <c r="J48" i="11" a="1"/>
  <c r="J48" i="11" s="1"/>
  <c r="J49" i="11" a="1"/>
  <c r="J49" i="11" s="1"/>
  <c r="J50" i="11" a="1"/>
  <c r="J50" i="11" s="1"/>
  <c r="J51" i="11" a="1"/>
  <c r="J51" i="11" s="1"/>
  <c r="J52" i="11" a="1"/>
  <c r="J52" i="11" s="1"/>
  <c r="J53" i="11" a="1"/>
  <c r="J53" i="11" s="1"/>
  <c r="J54" i="11" a="1"/>
  <c r="J54" i="11" s="1"/>
  <c r="J55" i="11" a="1"/>
  <c r="J55" i="11" s="1"/>
  <c r="J60" i="11" a="1"/>
  <c r="J60" i="11" s="1"/>
  <c r="J61" i="11" a="1"/>
  <c r="J61" i="11" s="1"/>
  <c r="J62" i="11" a="1"/>
  <c r="J62" i="11" s="1"/>
  <c r="J63" i="11" a="1"/>
  <c r="J63" i="11" s="1"/>
  <c r="J64" i="11" a="1"/>
  <c r="J64" i="11" s="1"/>
  <c r="J65" i="11" a="1"/>
  <c r="J65" i="11" s="1"/>
  <c r="J66" i="11" a="1"/>
  <c r="J66" i="11" s="1"/>
  <c r="J67" i="11" a="1"/>
  <c r="J67" i="11" s="1"/>
  <c r="J68" i="11" a="1"/>
  <c r="J68" i="11" s="1"/>
  <c r="J69" i="11" a="1"/>
  <c r="J69" i="11" s="1"/>
  <c r="J71" i="11" a="1"/>
  <c r="J71" i="11" s="1"/>
  <c r="J46" i="11" a="1"/>
  <c r="J46" i="11" s="1"/>
  <c r="E47" i="11" a="1"/>
  <c r="E47" i="11" s="1"/>
  <c r="E48" i="11" a="1"/>
  <c r="E48" i="11" s="1"/>
  <c r="E49" i="11" a="1"/>
  <c r="E49" i="11" s="1"/>
  <c r="E50" i="11" a="1"/>
  <c r="E50" i="11" s="1"/>
  <c r="E51" i="11" a="1"/>
  <c r="E51" i="11" s="1"/>
  <c r="E52" i="11" a="1"/>
  <c r="E52" i="11" s="1"/>
  <c r="E53" i="11" a="1"/>
  <c r="E53" i="11" s="1"/>
  <c r="E54" i="11" a="1"/>
  <c r="E54" i="11" s="1"/>
  <c r="E55" i="11" a="1"/>
  <c r="E55" i="11" s="1"/>
  <c r="E60" i="11" a="1"/>
  <c r="E60" i="11" s="1"/>
  <c r="E61" i="11" a="1"/>
  <c r="E61" i="11" s="1"/>
  <c r="E46" i="11" a="1"/>
  <c r="E46" i="11" s="1"/>
  <c r="X82" i="11"/>
  <c r="X83" i="11"/>
  <c r="X84" i="11"/>
  <c r="X85" i="11"/>
  <c r="X86" i="11"/>
  <c r="X81" i="11"/>
  <c r="S82" i="11"/>
  <c r="S83" i="11"/>
  <c r="S84" i="11"/>
  <c r="S85" i="11"/>
  <c r="S86" i="11"/>
  <c r="S81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8" i="11"/>
  <c r="J5" i="11"/>
  <c r="O44" i="11"/>
  <c r="J44" i="11"/>
  <c r="E44" i="11"/>
  <c r="O45" i="11"/>
  <c r="J45" i="11"/>
  <c r="E45" i="11"/>
  <c r="J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<sst xmlns="http://schemas.openxmlformats.org/spreadsheetml/2006/main" count="366" uniqueCount="98">
  <si>
    <t>Model</t>
  </si>
  <si>
    <t>Accuracy</t>
  </si>
  <si>
    <t>LR</t>
  </si>
  <si>
    <t>Dropout</t>
  </si>
  <si>
    <t>Epochs</t>
  </si>
  <si>
    <t>F1</t>
  </si>
  <si>
    <t>NN</t>
  </si>
  <si>
    <t>EOD</t>
  </si>
  <si>
    <t>SPD</t>
  </si>
  <si>
    <t>AOD</t>
  </si>
  <si>
    <t>Alpha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</si>
  <si>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</si>
  <si>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</si>
  <si>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</si>
  <si>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</si>
  <si>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</si>
  <si>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</si>
  <si>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</si>
  <si>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</si>
  <si>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</si>
  <si>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</si>
  <si>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</si>
  <si>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</si>
  <si>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</si>
  <si>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Compas - Split on Gender</t>
  </si>
  <si>
    <t>Decentralized</t>
  </si>
  <si>
    <t>Client 1</t>
  </si>
  <si>
    <t>Client 2</t>
  </si>
  <si>
    <t>ReLU</t>
  </si>
  <si>
    <t>ReLU (also Batchnorm)</t>
  </si>
  <si>
    <t>Time</t>
  </si>
  <si>
    <t>Avg</t>
  </si>
  <si>
    <t>Client 3</t>
  </si>
  <si>
    <t>Client 4</t>
  </si>
  <si>
    <t>Architecture</t>
  </si>
  <si>
    <t>pFedHN</t>
  </si>
  <si>
    <t>FFL via FedAvg</t>
  </si>
  <si>
    <t>Dataset</t>
  </si>
  <si>
    <t>Compas</t>
  </si>
  <si>
    <t>No fairness</t>
  </si>
  <si>
    <t>Demographic Parity</t>
  </si>
  <si>
    <t>Equalized Odds</t>
  </si>
  <si>
    <t>Demographic Parity &amp; Equalized Odds</t>
  </si>
  <si>
    <t>Fairness</t>
  </si>
  <si>
    <t>eod</t>
  </si>
  <si>
    <t>spd</t>
  </si>
  <si>
    <t>8 min 17 sec</t>
  </si>
  <si>
    <t>5 min 35 sec</t>
  </si>
  <si>
    <t>Abs Avg</t>
  </si>
  <si>
    <t>11 min 22 sec</t>
  </si>
  <si>
    <t>9 min 41 sec</t>
  </si>
  <si>
    <t>6 min 40 sec</t>
  </si>
  <si>
    <t>7 min 35 sec</t>
  </si>
  <si>
    <t>5 min 8 sec</t>
  </si>
  <si>
    <t>2 min 17 sec</t>
  </si>
  <si>
    <t>7 min 59 sec</t>
  </si>
  <si>
    <t>4 min 37 sec</t>
  </si>
  <si>
    <t>decentralized: trained each client for 25000 epochs (bc in original each client ran ~500 times with 50 epochs each time). Note that each epoch only uses one batch of data</t>
  </si>
  <si>
    <t>2 min 49 sec</t>
  </si>
  <si>
    <t>5 min 17 sec</t>
  </si>
  <si>
    <t>7 min 31 sec</t>
  </si>
  <si>
    <t>6 min 43 sec</t>
  </si>
  <si>
    <t>10 min 24 sec</t>
  </si>
  <si>
    <t>12 min 48 sec</t>
  </si>
  <si>
    <t>11 min 31 sec</t>
  </si>
  <si>
    <t>7 min 26 sec</t>
  </si>
  <si>
    <t>9 min 49 sec</t>
  </si>
  <si>
    <t>8 min 54 sec</t>
  </si>
  <si>
    <t>2 min 20 sec</t>
  </si>
  <si>
    <t>4 min 58</t>
  </si>
  <si>
    <t>7 min 7 sec</t>
  </si>
  <si>
    <t>6 min 6 sec</t>
  </si>
  <si>
    <t>10 min 27 sec</t>
  </si>
  <si>
    <t>5000, 50</t>
  </si>
  <si>
    <t>h: 1e-5, c:5e-5</t>
  </si>
  <si>
    <t>17 min 53 sec</t>
  </si>
  <si>
    <t>dp: 100, eo:100</t>
  </si>
  <si>
    <t>23 min 1 sec</t>
  </si>
  <si>
    <t>21 min 16 sec</t>
  </si>
  <si>
    <t>5 min 24 sec</t>
  </si>
  <si>
    <t>13 min 12 sec</t>
  </si>
  <si>
    <t>18 min 50 sec</t>
  </si>
  <si>
    <t>15 min 48 sec</t>
  </si>
  <si>
    <t>dp:60 eo:40</t>
  </si>
  <si>
    <t>h:5e-5, c:.05</t>
  </si>
  <si>
    <t>4 min 50 sec</t>
  </si>
  <si>
    <t>12 min 42 sec</t>
  </si>
  <si>
    <t>18 min 5 sec</t>
  </si>
  <si>
    <t>15 min 12 sec</t>
  </si>
  <si>
    <t>9 min 32 sec</t>
  </si>
  <si>
    <t>17 min 21 sec</t>
  </si>
  <si>
    <t>24 min 33 sec</t>
  </si>
  <si>
    <t>20 min 33 sec</t>
  </si>
  <si>
    <t>24 min 4 sec</t>
  </si>
  <si>
    <t xml:space="preserve">43 min 46 </t>
  </si>
  <si>
    <t>59 min 55 sec</t>
  </si>
  <si>
    <t>51 min 7 sec</t>
  </si>
  <si>
    <t>11 min 32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</si>
</sst>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164" fontId="0" fillId="0" borderId="29" xfId="0" applyNumberFormat="1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164" fontId="0" fillId="0" borderId="3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0" fillId="0" borderId="38" xfId="0" applyNumberFormat="1" applyFont="1" applyFill="1" applyBorder="1" applyAlignment="1">
      <alignment horizontal="center" vertical="center"/>
    </xf>
    <xf numFmtId="164" fontId="0" fillId="0" borderId="29" xfId="0" applyNumberFormat="1" applyFont="1" applyFill="1" applyBorder="1" applyAlignment="1">
      <alignment horizontal="center" vertical="center"/>
    </xf>
    <xf numFmtId="164" fontId="0" fillId="0" borderId="3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64" fontId="1" fillId="0" borderId="30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1" fillId="0" borderId="29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34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37" xfId="0" applyFont="1" applyFill="1" applyBorder="1" applyAlignment="1">
      <alignment horizontal="center" vertical="center"/>
    </xf>
    <xf numFmtId="164" fontId="0" fillId="2" borderId="38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29" xfId="0" applyNumberFormat="1" applyFont="1" applyFill="1" applyBorder="1" applyAlignment="1">
      <alignment horizontal="center" vertical="center"/>
    </xf>
    <xf numFmtId="0" fontId="0" fillId="2" borderId="32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164" fontId="0" fillId="2" borderId="30" xfId="0" applyNumberFormat="1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36" xfId="0" applyNumberFormat="1" applyFont="1" applyFill="1" applyBorder="1" applyAlignment="1">
      <alignment horizontal="center" vertical="center"/>
    </xf>
    <xf numFmtId="164" fontId="1" fillId="2" borderId="38" xfId="0" applyNumberFormat="1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64" fontId="0" fillId="0" borderId="36" xfId="0" applyNumberFormat="1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164" fontId="0" fillId="0" borderId="3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0-43FD-9B87-0DCB42340CEA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0-43FD-9B87-0DCB42340CEA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0-43FD-9B87-0DCB42340CEA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0-43FD-9B87-0DCB42340CEA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0-43FD-9B87-0DCB42340CEA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0-43FD-9B87-0DCB4234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908159"/>
        <c:axId val="1269906495"/>
      </c:barChart>
      <c:catAx>
        <c:axId val="126990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6495"/>
        <c:crosses val="autoZero"/>
        <c:auto val="1"/>
        <c:lblAlgn val="ctr"/>
        <c:lblOffset val="100"/>
        <c:noMultiLvlLbl val="0"/>
      </c:catAx>
      <c:valAx>
        <c:axId val="12699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8-43C5-81CE-EBB4E226ACB5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8-43C5-81CE-EBB4E226ACB5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8-43C5-81CE-EBB4E226ACB5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08-43C5-81CE-EBB4E226ACB5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08-43C5-81CE-EBB4E226ACB5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08-43C5-81CE-EBB4E226A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651903"/>
        <c:axId val="1722654815"/>
      </c:barChart>
      <c:catAx>
        <c:axId val="17226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4815"/>
        <c:crosses val="autoZero"/>
        <c:auto val="1"/>
        <c:lblAlgn val="ctr"/>
        <c:lblOffset val="100"/>
        <c:noMultiLvlLbl val="0"/>
      </c:catAx>
      <c:valAx>
        <c:axId val="17226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269D42-3644-43E2-AE00-240B517DC135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EF6853-9724-4C06-9E4D-CB166167C331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6CEBC-B69D-FE1B-FD3F-990D4FA7F1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0240D-E7A4-656A-886B-E0CA8A40E1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dimension ref="A1:X109"/>
  <sheetViews>
    <sheetView topLeftCell="A48" zoomScale="90" zoomScaleNormal="90" workbookViewId="0">
      <selection activeCell="A3" sqref="A3:S75"/>
    </sheetView>
  </sheetViews>
  <sheetFormatPr defaultColWidth="9.109375" defaultRowHeight="14.4" x14ac:dyDescent="0.3"/>
  <cols>
    <col min="1" max="2" width="9.109375" style="28"/>
    <col min="3" max="3" width="25" style="77" customWidth="1"/>
    <col min="4" max="4" width="14.5546875" style="28" bestFit="1" customWidth="1"/>
    <col min="5" max="14" width="8.6640625" style="28" customWidth="1"/>
    <col min="15" max="15" width="13.109375" style="28" bestFit="1" customWidth="1"/>
    <col min="16" max="17" width="8.6640625" style="28" customWidth="1"/>
    <col min="18" max="18" width="10.5546875" style="28" customWidth="1"/>
    <col min="19" max="16384" width="9.109375" style="28"/>
  </cols>
  <sheetData>
    <row r="1" spans="1:19" x14ac:dyDescent="0.3">
      <c r="C1" s="131" t="s">
        <v>24</v>
      </c>
      <c r="D1" s="131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9" x14ac:dyDescent="0.3">
      <c r="C2" s="41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6"/>
      <c r="P2" s="26"/>
      <c r="Q2" s="26"/>
      <c r="R2" s="70"/>
    </row>
    <row r="3" spans="1:19" x14ac:dyDescent="0.3">
      <c r="A3" s="121" t="s">
        <v>37</v>
      </c>
      <c r="B3" s="128" t="s">
        <v>0</v>
      </c>
      <c r="C3" s="121" t="s">
        <v>43</v>
      </c>
      <c r="D3" s="121" t="s">
        <v>34</v>
      </c>
      <c r="E3" s="121" t="s">
        <v>1</v>
      </c>
      <c r="F3" s="121"/>
      <c r="G3" s="121"/>
      <c r="H3" s="121"/>
      <c r="I3" s="121"/>
      <c r="J3" s="121" t="s">
        <v>5</v>
      </c>
      <c r="K3" s="121"/>
      <c r="L3" s="121"/>
      <c r="M3" s="121"/>
      <c r="N3" s="121"/>
      <c r="O3" s="128" t="s">
        <v>30</v>
      </c>
      <c r="P3" s="70"/>
      <c r="Q3" s="70"/>
      <c r="R3" s="70"/>
      <c r="S3" s="70"/>
    </row>
    <row r="4" spans="1:19" ht="15" thickBot="1" x14ac:dyDescent="0.35">
      <c r="A4" s="123"/>
      <c r="B4" s="129"/>
      <c r="C4" s="123"/>
      <c r="D4" s="123"/>
      <c r="E4" s="69" t="s">
        <v>31</v>
      </c>
      <c r="F4" s="69" t="s">
        <v>26</v>
      </c>
      <c r="G4" s="69" t="s">
        <v>27</v>
      </c>
      <c r="H4" s="69" t="s">
        <v>32</v>
      </c>
      <c r="I4" s="69" t="s">
        <v>33</v>
      </c>
      <c r="J4" s="69" t="s">
        <v>31</v>
      </c>
      <c r="K4" s="69" t="s">
        <v>26</v>
      </c>
      <c r="L4" s="69" t="s">
        <v>27</v>
      </c>
      <c r="M4" s="69" t="s">
        <v>32</v>
      </c>
      <c r="N4" s="69" t="s">
        <v>33</v>
      </c>
      <c r="O4" s="129"/>
      <c r="P4" s="70"/>
      <c r="Q4" s="70"/>
      <c r="R4" s="70"/>
      <c r="S4" s="70"/>
    </row>
    <row r="5" spans="1:19" ht="15.75" customHeight="1" thickTop="1" x14ac:dyDescent="0.3">
      <c r="A5" s="120" t="s">
        <v>38</v>
      </c>
      <c r="B5" s="124" t="s">
        <v>2</v>
      </c>
      <c r="C5" s="120" t="s">
        <v>39</v>
      </c>
      <c r="D5" s="67" t="s">
        <v>25</v>
      </c>
      <c r="E5" s="35">
        <v>0.67800000000000005</v>
      </c>
      <c r="F5" s="33">
        <v>0.65</v>
      </c>
      <c r="G5" s="33">
        <v>0.65559999999999996</v>
      </c>
      <c r="H5" s="33">
        <v>0.6875</v>
      </c>
      <c r="I5" s="30">
        <v>0.73850000000000005</v>
      </c>
      <c r="J5" s="35">
        <f t="shared" ref="J5" si="0">AVERAGE(K5:N5)</f>
        <v>0.56464999999999999</v>
      </c>
      <c r="K5" s="33">
        <v>0.6986</v>
      </c>
      <c r="L5" s="33">
        <v>0.63949999999999996</v>
      </c>
      <c r="M5" s="33">
        <v>0.48720000000000002</v>
      </c>
      <c r="N5" s="30">
        <v>0.43330000000000002</v>
      </c>
      <c r="O5" s="30" t="s">
        <v>58</v>
      </c>
      <c r="P5" s="72"/>
      <c r="Q5" s="130" t="s">
        <v>57</v>
      </c>
      <c r="R5" s="130"/>
      <c r="S5" s="130"/>
    </row>
    <row r="6" spans="1:19" hidden="1" x14ac:dyDescent="0.3">
      <c r="A6" s="121"/>
      <c r="B6" s="125"/>
      <c r="C6" s="121"/>
      <c r="D6" s="68" t="s">
        <v>36</v>
      </c>
      <c r="E6" s="35"/>
      <c r="F6" s="70"/>
      <c r="G6" s="70"/>
      <c r="H6" s="70"/>
      <c r="I6" s="24"/>
      <c r="J6" s="26" t="e">
        <f t="shared" ref="J6" si="1">AVERAGE(K6:N6)</f>
        <v>#DIV/0!</v>
      </c>
      <c r="K6" s="70"/>
      <c r="L6" s="70"/>
      <c r="M6" s="70"/>
      <c r="N6" s="24"/>
      <c r="O6" s="24"/>
      <c r="P6" s="70"/>
      <c r="Q6" s="130"/>
      <c r="R6" s="130"/>
      <c r="S6" s="130"/>
    </row>
    <row r="7" spans="1:19" x14ac:dyDescent="0.3">
      <c r="A7" s="121"/>
      <c r="B7" s="125"/>
      <c r="C7" s="121"/>
      <c r="D7" s="68" t="s">
        <v>35</v>
      </c>
      <c r="E7" s="29">
        <v>0.68120000000000003</v>
      </c>
      <c r="F7" s="57">
        <v>0.67220000000000002</v>
      </c>
      <c r="G7" s="70">
        <v>0.63890000000000002</v>
      </c>
      <c r="H7" s="70">
        <v>0.69530000000000003</v>
      </c>
      <c r="I7" s="71">
        <v>0.73850000000000005</v>
      </c>
      <c r="J7" s="43">
        <f>AVERAGE(K7:N7)</f>
        <v>0.57247499999999996</v>
      </c>
      <c r="K7" s="70">
        <v>0.69110000000000005</v>
      </c>
      <c r="L7" s="70">
        <v>0.62429999999999997</v>
      </c>
      <c r="M7" s="70">
        <v>0.54120000000000001</v>
      </c>
      <c r="N7" s="71">
        <v>0.43330000000000002</v>
      </c>
      <c r="O7" s="24" t="s">
        <v>54</v>
      </c>
      <c r="P7" s="70"/>
      <c r="Q7" s="130"/>
      <c r="R7" s="130"/>
      <c r="S7" s="130"/>
    </row>
    <row r="8" spans="1:19" x14ac:dyDescent="0.3">
      <c r="A8" s="121"/>
      <c r="B8" s="125"/>
      <c r="C8" s="121"/>
      <c r="D8" s="68" t="s">
        <v>23</v>
      </c>
      <c r="E8" s="48">
        <v>0.69089999999999996</v>
      </c>
      <c r="F8" s="54">
        <v>0.67220000000000002</v>
      </c>
      <c r="G8" s="54">
        <v>0.65559999999999996</v>
      </c>
      <c r="H8" s="54">
        <v>0.71879999999999999</v>
      </c>
      <c r="I8" s="55">
        <v>0.73850000000000005</v>
      </c>
      <c r="J8" s="47">
        <f>AVERAGE(K8:N8)</f>
        <v>0.58287500000000003</v>
      </c>
      <c r="K8" s="54">
        <v>0.70050000000000001</v>
      </c>
      <c r="L8" s="54">
        <v>0.64770000000000005</v>
      </c>
      <c r="M8" s="54">
        <v>0.55000000000000004</v>
      </c>
      <c r="N8" s="55">
        <v>0.43330000000000002</v>
      </c>
      <c r="O8" s="32" t="s">
        <v>47</v>
      </c>
      <c r="P8" s="70"/>
      <c r="Q8" s="130"/>
      <c r="R8" s="130"/>
      <c r="S8" s="130"/>
    </row>
    <row r="9" spans="1:19" x14ac:dyDescent="0.3">
      <c r="A9" s="121"/>
      <c r="B9" s="125"/>
      <c r="C9" s="122" t="s">
        <v>40</v>
      </c>
      <c r="D9" s="68" t="s">
        <v>25</v>
      </c>
      <c r="E9" s="35">
        <v>0.65529999999999999</v>
      </c>
      <c r="F9" s="36">
        <v>0.58889999999999998</v>
      </c>
      <c r="G9" s="36">
        <v>0.62219999999999998</v>
      </c>
      <c r="H9" s="36">
        <v>0.71089999999999998</v>
      </c>
      <c r="I9" s="31">
        <v>0.73850000000000005</v>
      </c>
      <c r="J9" s="42">
        <f t="shared" ref="J9:J36" si="2">AVERAGE(K9:N9)</f>
        <v>0.56052500000000005</v>
      </c>
      <c r="K9" s="36">
        <v>0.66359999999999997</v>
      </c>
      <c r="L9" s="36">
        <v>0.61360000000000003</v>
      </c>
      <c r="M9" s="36">
        <v>0.53159999999999996</v>
      </c>
      <c r="N9" s="31">
        <v>0.43330000000000002</v>
      </c>
      <c r="O9" s="31" t="s">
        <v>59</v>
      </c>
      <c r="P9" s="70"/>
      <c r="Q9" s="130"/>
      <c r="R9" s="130"/>
      <c r="S9" s="130"/>
    </row>
    <row r="10" spans="1:19" hidden="1" x14ac:dyDescent="0.3">
      <c r="A10" s="121"/>
      <c r="B10" s="125"/>
      <c r="C10" s="122"/>
      <c r="D10" s="68" t="s">
        <v>36</v>
      </c>
      <c r="E10" s="35"/>
      <c r="F10" s="70"/>
      <c r="G10" s="70"/>
      <c r="H10" s="70"/>
      <c r="I10" s="24"/>
      <c r="J10" s="43" t="e">
        <f t="shared" si="2"/>
        <v>#DIV/0!</v>
      </c>
      <c r="K10" s="70"/>
      <c r="L10" s="70"/>
      <c r="M10" s="70"/>
      <c r="N10" s="24"/>
      <c r="O10" s="24"/>
      <c r="P10" s="70"/>
      <c r="Q10" s="130"/>
      <c r="R10" s="130"/>
      <c r="S10" s="130"/>
    </row>
    <row r="11" spans="1:19" x14ac:dyDescent="0.3">
      <c r="A11" s="121"/>
      <c r="B11" s="125"/>
      <c r="C11" s="122"/>
      <c r="D11" s="68" t="s">
        <v>35</v>
      </c>
      <c r="E11" s="49">
        <v>0.66500000000000004</v>
      </c>
      <c r="F11" s="70">
        <v>0.59440000000000004</v>
      </c>
      <c r="G11" s="57">
        <v>0.63329999999999997</v>
      </c>
      <c r="H11" s="57">
        <v>0.73440000000000005</v>
      </c>
      <c r="I11" s="71">
        <v>0.73850000000000005</v>
      </c>
      <c r="J11" s="73">
        <f t="shared" si="2"/>
        <v>0.57979999999999998</v>
      </c>
      <c r="K11" s="70">
        <v>0.64729999999999999</v>
      </c>
      <c r="L11" s="57">
        <v>0.625</v>
      </c>
      <c r="M11" s="57">
        <v>0.61360000000000003</v>
      </c>
      <c r="N11" s="71">
        <v>0.43330000000000002</v>
      </c>
      <c r="O11" s="24" t="s">
        <v>53</v>
      </c>
      <c r="P11" s="70"/>
      <c r="Q11" s="130"/>
      <c r="R11" s="130"/>
      <c r="S11" s="130"/>
    </row>
    <row r="12" spans="1:19" x14ac:dyDescent="0.3">
      <c r="A12" s="121"/>
      <c r="B12" s="125"/>
      <c r="C12" s="122"/>
      <c r="D12" s="68" t="s">
        <v>23</v>
      </c>
      <c r="E12" s="46">
        <v>0.66500000000000004</v>
      </c>
      <c r="F12" s="58">
        <v>0.61109999999999998</v>
      </c>
      <c r="G12" s="58">
        <v>0.62780000000000002</v>
      </c>
      <c r="H12" s="37">
        <v>0.72660000000000002</v>
      </c>
      <c r="I12" s="25">
        <v>0.73080000000000001</v>
      </c>
      <c r="J12" s="40">
        <f t="shared" si="2"/>
        <v>0.56640000000000001</v>
      </c>
      <c r="K12" s="58">
        <v>0.65349999999999997</v>
      </c>
      <c r="L12" s="37">
        <v>0.61709999999999998</v>
      </c>
      <c r="M12" s="37">
        <v>0.58819999999999995</v>
      </c>
      <c r="N12" s="25">
        <v>0.40679999999999999</v>
      </c>
      <c r="O12" s="25" t="s">
        <v>46</v>
      </c>
      <c r="P12" s="70"/>
      <c r="Q12" s="70"/>
      <c r="R12" s="70"/>
      <c r="S12" s="70"/>
    </row>
    <row r="13" spans="1:19" x14ac:dyDescent="0.3">
      <c r="A13" s="121"/>
      <c r="B13" s="125"/>
      <c r="C13" s="122" t="s">
        <v>41</v>
      </c>
      <c r="D13" s="68" t="s">
        <v>25</v>
      </c>
      <c r="E13" s="35">
        <v>0.623</v>
      </c>
      <c r="F13" s="36">
        <v>0.53890000000000005</v>
      </c>
      <c r="G13" s="36">
        <v>0.63329999999999997</v>
      </c>
      <c r="H13" s="36">
        <v>0.66410000000000002</v>
      </c>
      <c r="I13" s="31">
        <v>0.68459999999999999</v>
      </c>
      <c r="J13" s="42">
        <f t="shared" si="2"/>
        <v>0.50722500000000004</v>
      </c>
      <c r="K13" s="36">
        <v>0.70040000000000002</v>
      </c>
      <c r="L13" s="36">
        <v>0.6633</v>
      </c>
      <c r="M13" s="36">
        <v>0.46910000000000002</v>
      </c>
      <c r="N13" s="31">
        <v>0.1961</v>
      </c>
      <c r="O13" s="31" t="s">
        <v>60</v>
      </c>
      <c r="P13" s="70"/>
      <c r="Q13" s="70"/>
      <c r="R13" s="70"/>
      <c r="S13" s="70"/>
    </row>
    <row r="14" spans="1:19" hidden="1" x14ac:dyDescent="0.3">
      <c r="A14" s="121"/>
      <c r="B14" s="125"/>
      <c r="C14" s="122"/>
      <c r="D14" s="68" t="s">
        <v>36</v>
      </c>
      <c r="E14" s="35"/>
      <c r="F14" s="70"/>
      <c r="G14" s="70"/>
      <c r="H14" s="70"/>
      <c r="I14" s="24"/>
      <c r="J14" s="43" t="e">
        <f t="shared" si="2"/>
        <v>#DIV/0!</v>
      </c>
      <c r="K14" s="70"/>
      <c r="L14" s="70"/>
      <c r="M14" s="70"/>
      <c r="N14" s="24"/>
      <c r="O14" s="24"/>
      <c r="P14" s="70"/>
      <c r="Q14" s="70"/>
      <c r="R14" s="70"/>
      <c r="S14" s="70"/>
    </row>
    <row r="15" spans="1:19" x14ac:dyDescent="0.3">
      <c r="A15" s="121"/>
      <c r="B15" s="125"/>
      <c r="C15" s="122"/>
      <c r="D15" s="68" t="s">
        <v>35</v>
      </c>
      <c r="E15" s="29">
        <v>0.65210000000000001</v>
      </c>
      <c r="F15" s="70">
        <v>0.57779999999999998</v>
      </c>
      <c r="G15" s="57">
        <v>0.63890000000000002</v>
      </c>
      <c r="H15" s="57">
        <v>0.74219999999999997</v>
      </c>
      <c r="I15" s="24">
        <v>0.68479999999999996</v>
      </c>
      <c r="J15" s="43">
        <f t="shared" si="2"/>
        <v>0.49672499999999997</v>
      </c>
      <c r="K15" s="57">
        <v>0.68310000000000004</v>
      </c>
      <c r="L15" s="70">
        <v>0.61990000000000001</v>
      </c>
      <c r="M15" s="57">
        <v>0.63739999999999997</v>
      </c>
      <c r="N15" s="24">
        <v>4.65E-2</v>
      </c>
      <c r="O15" s="24" t="s">
        <v>52</v>
      </c>
      <c r="P15" s="70"/>
      <c r="Q15" s="70"/>
      <c r="R15" s="70"/>
      <c r="S15" s="70"/>
    </row>
    <row r="16" spans="1:19" x14ac:dyDescent="0.3">
      <c r="A16" s="121"/>
      <c r="B16" s="125"/>
      <c r="C16" s="122"/>
      <c r="D16" s="68" t="s">
        <v>23</v>
      </c>
      <c r="E16" s="46">
        <v>0.65369999999999995</v>
      </c>
      <c r="F16" s="58">
        <v>0.62219999999999998</v>
      </c>
      <c r="G16" s="37">
        <v>0.61670000000000003</v>
      </c>
      <c r="H16" s="37">
        <v>0.70309999999999995</v>
      </c>
      <c r="I16" s="59">
        <v>0.7</v>
      </c>
      <c r="J16" s="47">
        <f t="shared" si="2"/>
        <v>0.51339999999999997</v>
      </c>
      <c r="K16" s="37">
        <v>0.66339999999999999</v>
      </c>
      <c r="L16" s="58">
        <v>0.66990000000000005</v>
      </c>
      <c r="M16" s="37">
        <v>0.58699999999999997</v>
      </c>
      <c r="N16" s="59">
        <v>0.1333</v>
      </c>
      <c r="O16" s="25" t="s">
        <v>49</v>
      </c>
      <c r="P16" s="70"/>
      <c r="Q16" s="70"/>
      <c r="R16" s="70"/>
      <c r="S16" s="70"/>
    </row>
    <row r="17" spans="1:19" x14ac:dyDescent="0.3">
      <c r="A17" s="121"/>
      <c r="B17" s="125"/>
      <c r="C17" s="122" t="s">
        <v>42</v>
      </c>
      <c r="D17" s="68" t="s">
        <v>25</v>
      </c>
      <c r="E17" s="35">
        <v>0.64890000000000003</v>
      </c>
      <c r="F17" s="36">
        <v>0.58889999999999998</v>
      </c>
      <c r="G17" s="36">
        <v>0.63329999999999997</v>
      </c>
      <c r="H17" s="36">
        <v>0.71879999999999999</v>
      </c>
      <c r="I17" s="31">
        <v>0.68459999999999999</v>
      </c>
      <c r="J17" s="43">
        <f t="shared" si="2"/>
        <v>0.44825000000000004</v>
      </c>
      <c r="K17" s="36">
        <v>0.66059999999999997</v>
      </c>
      <c r="L17" s="36">
        <v>0.57140000000000002</v>
      </c>
      <c r="M17" s="36">
        <v>0.56100000000000005</v>
      </c>
      <c r="N17" s="31">
        <v>0</v>
      </c>
      <c r="O17" s="31" t="s">
        <v>61</v>
      </c>
      <c r="P17" s="70"/>
      <c r="Q17" s="70"/>
      <c r="R17" s="70"/>
      <c r="S17" s="70"/>
    </row>
    <row r="18" spans="1:19" hidden="1" x14ac:dyDescent="0.3">
      <c r="A18" s="121"/>
      <c r="B18" s="125"/>
      <c r="C18" s="122"/>
      <c r="D18" s="68" t="s">
        <v>36</v>
      </c>
      <c r="E18" s="35"/>
      <c r="F18" s="70"/>
      <c r="G18" s="70"/>
      <c r="H18" s="70"/>
      <c r="I18" s="24"/>
      <c r="J18" s="43" t="e">
        <f t="shared" si="2"/>
        <v>#DIV/0!</v>
      </c>
      <c r="K18" s="70"/>
      <c r="L18" s="70"/>
      <c r="M18" s="70"/>
      <c r="N18" s="24"/>
      <c r="O18" s="24"/>
      <c r="P18" s="70"/>
      <c r="Q18" s="70"/>
      <c r="R18" s="70"/>
      <c r="S18" s="70"/>
    </row>
    <row r="19" spans="1:19" x14ac:dyDescent="0.3">
      <c r="A19" s="121"/>
      <c r="B19" s="125"/>
      <c r="C19" s="122"/>
      <c r="D19" s="68" t="s">
        <v>35</v>
      </c>
      <c r="E19" s="70">
        <v>0.64239999999999997</v>
      </c>
      <c r="F19" s="70">
        <v>0.58330000000000004</v>
      </c>
      <c r="G19" s="70">
        <v>0.62780000000000002</v>
      </c>
      <c r="H19" s="70">
        <v>0.72660000000000002</v>
      </c>
      <c r="I19" s="24">
        <v>0.66149999999999998</v>
      </c>
      <c r="J19" s="43">
        <f t="shared" si="2"/>
        <v>0.46055000000000001</v>
      </c>
      <c r="K19" s="70">
        <v>0.62309999999999999</v>
      </c>
      <c r="L19" s="57">
        <v>0.5786</v>
      </c>
      <c r="M19" s="70">
        <v>0.52049999999999996</v>
      </c>
      <c r="N19" s="71">
        <v>0.12</v>
      </c>
      <c r="O19" s="24" t="s">
        <v>51</v>
      </c>
      <c r="P19" s="70"/>
      <c r="Q19" s="70"/>
      <c r="R19" s="70"/>
      <c r="S19" s="70"/>
    </row>
    <row r="20" spans="1:19" ht="15" thickBot="1" x14ac:dyDescent="0.35">
      <c r="A20" s="123"/>
      <c r="B20" s="129"/>
      <c r="C20" s="126"/>
      <c r="D20" s="69" t="s">
        <v>23</v>
      </c>
      <c r="E20" s="74">
        <v>0.66180000000000005</v>
      </c>
      <c r="F20" s="75">
        <v>0.60560000000000003</v>
      </c>
      <c r="G20" s="75">
        <v>0.65</v>
      </c>
      <c r="H20" s="75">
        <v>0.73440000000000005</v>
      </c>
      <c r="I20" s="76">
        <v>0.68459999999999999</v>
      </c>
      <c r="J20" s="73">
        <f t="shared" si="2"/>
        <v>0.45215</v>
      </c>
      <c r="K20" s="75">
        <v>0.6502</v>
      </c>
      <c r="L20" s="39">
        <v>0.57140000000000002</v>
      </c>
      <c r="M20" s="75">
        <v>0.54049999999999998</v>
      </c>
      <c r="N20" s="38">
        <v>4.65E-2</v>
      </c>
      <c r="O20" s="38" t="s">
        <v>50</v>
      </c>
      <c r="P20" s="70"/>
      <c r="Q20" s="70"/>
      <c r="R20" s="70"/>
      <c r="S20" s="70"/>
    </row>
    <row r="21" spans="1:19" ht="15" thickTop="1" x14ac:dyDescent="0.3">
      <c r="A21" s="120" t="s">
        <v>13</v>
      </c>
      <c r="B21" s="124" t="s">
        <v>2</v>
      </c>
      <c r="C21" s="120" t="s">
        <v>39</v>
      </c>
      <c r="D21" s="67" t="s">
        <v>25</v>
      </c>
      <c r="E21" s="35">
        <v>0.78380000000000005</v>
      </c>
      <c r="F21" s="33">
        <v>0.78069999999999995</v>
      </c>
      <c r="G21" s="33">
        <v>0.78439999999999999</v>
      </c>
      <c r="H21" s="33">
        <v>0.7883</v>
      </c>
      <c r="I21" s="30">
        <v>0.77980000000000005</v>
      </c>
      <c r="J21" s="44">
        <f t="shared" si="2"/>
        <v>0.44640000000000002</v>
      </c>
      <c r="K21" s="33">
        <v>0.59379999999999999</v>
      </c>
      <c r="L21" s="33">
        <v>0.64510000000000001</v>
      </c>
      <c r="M21" s="33">
        <v>0.35959999999999998</v>
      </c>
      <c r="N21" s="30">
        <v>0.18709999999999999</v>
      </c>
      <c r="O21" s="30" t="s">
        <v>68</v>
      </c>
    </row>
    <row r="22" spans="1:19" hidden="1" x14ac:dyDescent="0.3">
      <c r="A22" s="121"/>
      <c r="B22" s="125"/>
      <c r="C22" s="121"/>
      <c r="D22" s="68" t="s">
        <v>36</v>
      </c>
      <c r="E22" s="35"/>
      <c r="F22" s="70"/>
      <c r="G22" s="70"/>
      <c r="H22" s="70"/>
      <c r="I22" s="24"/>
      <c r="J22" s="43" t="e">
        <f t="shared" si="2"/>
        <v>#DIV/0!</v>
      </c>
      <c r="K22" s="70"/>
      <c r="L22" s="70"/>
      <c r="M22" s="70"/>
      <c r="N22" s="24"/>
      <c r="O22" s="24"/>
    </row>
    <row r="23" spans="1:19" x14ac:dyDescent="0.3">
      <c r="A23" s="121"/>
      <c r="B23" s="125"/>
      <c r="C23" s="121"/>
      <c r="D23" s="27" t="s">
        <v>35</v>
      </c>
      <c r="E23" s="29">
        <v>0.8044</v>
      </c>
      <c r="F23" s="70">
        <v>0.75729999999999997</v>
      </c>
      <c r="G23" s="70">
        <v>0.79190000000000005</v>
      </c>
      <c r="H23" s="70">
        <v>0.7944</v>
      </c>
      <c r="I23" s="24">
        <v>0.82509999999999994</v>
      </c>
      <c r="J23" s="43">
        <f t="shared" si="2"/>
        <v>0.51902499999999996</v>
      </c>
      <c r="K23" s="70">
        <v>0.52129999999999999</v>
      </c>
      <c r="L23" s="70">
        <v>0.65629999999999999</v>
      </c>
      <c r="M23" s="70">
        <v>0.40039999999999998</v>
      </c>
      <c r="N23" s="24">
        <v>0.49809999999999999</v>
      </c>
      <c r="O23" s="24" t="s">
        <v>56</v>
      </c>
      <c r="R23" s="70"/>
    </row>
    <row r="24" spans="1:19" x14ac:dyDescent="0.3">
      <c r="A24" s="121"/>
      <c r="B24" s="125"/>
      <c r="C24" s="121"/>
      <c r="D24" s="27" t="s">
        <v>23</v>
      </c>
      <c r="E24" s="46">
        <v>0.82530000000000003</v>
      </c>
      <c r="F24" s="58">
        <v>0.79100000000000004</v>
      </c>
      <c r="G24" s="58">
        <v>0.80789999999999995</v>
      </c>
      <c r="H24" s="58">
        <v>0.83360000000000001</v>
      </c>
      <c r="I24" s="59">
        <v>0.82609999999999995</v>
      </c>
      <c r="J24" s="47">
        <f t="shared" si="2"/>
        <v>0.60757499999999998</v>
      </c>
      <c r="K24" s="58">
        <v>0.60389999999999999</v>
      </c>
      <c r="L24" s="58">
        <v>0.66879999999999995</v>
      </c>
      <c r="M24" s="58">
        <v>0.59730000000000005</v>
      </c>
      <c r="N24" s="59">
        <v>0.56030000000000002</v>
      </c>
      <c r="O24" s="25" t="s">
        <v>55</v>
      </c>
    </row>
    <row r="25" spans="1:19" x14ac:dyDescent="0.3">
      <c r="A25" s="121"/>
      <c r="B25" s="125"/>
      <c r="C25" s="122" t="s">
        <v>40</v>
      </c>
      <c r="D25" s="68" t="s">
        <v>25</v>
      </c>
      <c r="E25" s="35">
        <v>0.78310000000000002</v>
      </c>
      <c r="F25" s="36">
        <v>0.76849999999999996</v>
      </c>
      <c r="G25" s="36">
        <v>0.69630000000000003</v>
      </c>
      <c r="H25" s="36">
        <v>0.79810000000000003</v>
      </c>
      <c r="I25" s="31">
        <v>0.78620000000000001</v>
      </c>
      <c r="J25" s="43">
        <f t="shared" si="2"/>
        <v>0.29794999999999999</v>
      </c>
      <c r="K25" s="36">
        <v>0.55659999999999998</v>
      </c>
      <c r="L25" s="36">
        <v>2.41E-2</v>
      </c>
      <c r="M25" s="36">
        <v>0.36849999999999999</v>
      </c>
      <c r="N25" s="31">
        <v>0.24260000000000001</v>
      </c>
      <c r="O25" s="31" t="s">
        <v>69</v>
      </c>
    </row>
    <row r="26" spans="1:19" hidden="1" x14ac:dyDescent="0.3">
      <c r="A26" s="121"/>
      <c r="B26" s="125"/>
      <c r="C26" s="122"/>
      <c r="D26" s="68" t="s">
        <v>36</v>
      </c>
      <c r="E26" s="35"/>
      <c r="F26" s="70"/>
      <c r="G26" s="70"/>
      <c r="H26" s="70"/>
      <c r="I26" s="24"/>
      <c r="J26" s="43" t="e">
        <f t="shared" si="2"/>
        <v>#DIV/0!</v>
      </c>
      <c r="K26" s="70"/>
      <c r="L26" s="70"/>
      <c r="M26" s="70"/>
      <c r="N26" s="24"/>
      <c r="O26" s="24"/>
    </row>
    <row r="27" spans="1:19" ht="15.75" customHeight="1" x14ac:dyDescent="0.3">
      <c r="A27" s="121"/>
      <c r="B27" s="125"/>
      <c r="C27" s="122"/>
      <c r="D27" s="68" t="s">
        <v>35</v>
      </c>
      <c r="E27" s="29">
        <v>0.75790000000000002</v>
      </c>
      <c r="F27" s="70">
        <v>0.70009999999999994</v>
      </c>
      <c r="G27" s="70">
        <v>0.70850000000000002</v>
      </c>
      <c r="H27" s="57">
        <v>0.76849999999999996</v>
      </c>
      <c r="I27" s="71">
        <v>0.77029999999999998</v>
      </c>
      <c r="J27" s="43">
        <f t="shared" si="2"/>
        <v>0.22800000000000001</v>
      </c>
      <c r="K27" s="70">
        <v>0.24879999999999999</v>
      </c>
      <c r="L27" s="70">
        <v>0.32540000000000002</v>
      </c>
      <c r="M27" s="57">
        <v>0.2402</v>
      </c>
      <c r="N27" s="24">
        <v>9.7600000000000006E-2</v>
      </c>
      <c r="O27" s="24" t="s">
        <v>65</v>
      </c>
    </row>
    <row r="28" spans="1:19" x14ac:dyDescent="0.3">
      <c r="A28" s="121"/>
      <c r="B28" s="125"/>
      <c r="C28" s="122"/>
      <c r="D28" s="68" t="s">
        <v>23</v>
      </c>
      <c r="E28" s="46">
        <v>0.76190000000000002</v>
      </c>
      <c r="F28" s="58">
        <v>0.74319999999999997</v>
      </c>
      <c r="G28" s="58">
        <v>0.72819999999999996</v>
      </c>
      <c r="H28" s="37">
        <v>0.76649999999999996</v>
      </c>
      <c r="I28" s="25">
        <v>0.76670000000000005</v>
      </c>
      <c r="J28" s="47">
        <f t="shared" si="2"/>
        <v>0.29952500000000004</v>
      </c>
      <c r="K28" s="58">
        <v>0.4219</v>
      </c>
      <c r="L28" s="58">
        <v>0.33179999999999998</v>
      </c>
      <c r="M28" s="37">
        <v>0.11459999999999999</v>
      </c>
      <c r="N28" s="59">
        <v>0.32979999999999998</v>
      </c>
      <c r="O28" s="25" t="s">
        <v>62</v>
      </c>
    </row>
    <row r="29" spans="1:19" x14ac:dyDescent="0.3">
      <c r="A29" s="121"/>
      <c r="B29" s="125"/>
      <c r="C29" s="122" t="s">
        <v>41</v>
      </c>
      <c r="D29" s="68" t="s">
        <v>25</v>
      </c>
      <c r="E29" s="35">
        <v>0.75590000000000002</v>
      </c>
      <c r="F29" s="36">
        <v>0.69169999999999998</v>
      </c>
      <c r="G29" s="36">
        <v>0.70009999999999994</v>
      </c>
      <c r="H29" s="36">
        <v>0.76229999999999998</v>
      </c>
      <c r="I29" s="31">
        <v>0.77090000000000003</v>
      </c>
      <c r="J29" s="43">
        <f t="shared" si="2"/>
        <v>0</v>
      </c>
      <c r="K29" s="36">
        <v>0</v>
      </c>
      <c r="L29" s="36">
        <v>0</v>
      </c>
      <c r="M29" s="36">
        <v>0</v>
      </c>
      <c r="N29" s="31">
        <v>0</v>
      </c>
      <c r="O29" s="31" t="s">
        <v>70</v>
      </c>
    </row>
    <row r="30" spans="1:19" hidden="1" x14ac:dyDescent="0.3">
      <c r="A30" s="121"/>
      <c r="B30" s="125"/>
      <c r="C30" s="122"/>
      <c r="D30" s="68" t="s">
        <v>36</v>
      </c>
      <c r="E30" s="35"/>
      <c r="F30" s="70"/>
      <c r="G30" s="70"/>
      <c r="H30" s="70"/>
      <c r="I30" s="24"/>
      <c r="J30" s="43" t="e">
        <f t="shared" si="2"/>
        <v>#DIV/0!</v>
      </c>
      <c r="K30" s="91"/>
      <c r="L30" s="70"/>
      <c r="M30" s="70"/>
      <c r="N30" s="24"/>
      <c r="O30" s="24"/>
    </row>
    <row r="31" spans="1:19" x14ac:dyDescent="0.3">
      <c r="A31" s="121"/>
      <c r="B31" s="125"/>
      <c r="C31" s="122"/>
      <c r="D31" s="27" t="s">
        <v>35</v>
      </c>
      <c r="E31" s="29">
        <v>0.74160000000000004</v>
      </c>
      <c r="F31" s="57">
        <v>0.66639999999999999</v>
      </c>
      <c r="G31" s="70">
        <v>0.69350000000000001</v>
      </c>
      <c r="H31" s="70">
        <v>0.74299999999999999</v>
      </c>
      <c r="I31" s="71">
        <v>0.76219999999999999</v>
      </c>
      <c r="J31" s="43">
        <f t="shared" si="2"/>
        <v>0.30657499999999999</v>
      </c>
      <c r="K31" s="70">
        <v>0.2908</v>
      </c>
      <c r="L31" s="70">
        <v>0.35759999999999997</v>
      </c>
      <c r="M31" s="70">
        <v>0.20630000000000001</v>
      </c>
      <c r="N31" s="71">
        <v>0.37159999999999999</v>
      </c>
      <c r="O31" s="24" t="s">
        <v>66</v>
      </c>
    </row>
    <row r="32" spans="1:19" x14ac:dyDescent="0.3">
      <c r="A32" s="121"/>
      <c r="B32" s="125"/>
      <c r="C32" s="122"/>
      <c r="D32" s="68" t="s">
        <v>23</v>
      </c>
      <c r="E32" s="46">
        <v>0.75739999999999996</v>
      </c>
      <c r="F32" s="37">
        <v>0.64570000000000005</v>
      </c>
      <c r="G32" s="58">
        <v>0.71789999999999998</v>
      </c>
      <c r="H32" s="58">
        <v>0.78680000000000005</v>
      </c>
      <c r="I32" s="25">
        <v>0.75519999999999998</v>
      </c>
      <c r="J32" s="47">
        <f t="shared" si="2"/>
        <v>0.36560000000000004</v>
      </c>
      <c r="K32" s="58">
        <v>0.46760000000000002</v>
      </c>
      <c r="L32" s="58">
        <v>0.37419999999999998</v>
      </c>
      <c r="M32" s="58">
        <v>0.38169999999999998</v>
      </c>
      <c r="N32" s="25">
        <v>0.2389</v>
      </c>
      <c r="O32" s="25" t="s">
        <v>63</v>
      </c>
    </row>
    <row r="33" spans="1:19" x14ac:dyDescent="0.3">
      <c r="A33" s="121"/>
      <c r="B33" s="125"/>
      <c r="C33" s="122" t="s">
        <v>42</v>
      </c>
      <c r="D33" s="68" t="s">
        <v>25</v>
      </c>
      <c r="E33" s="35">
        <v>0.77769999999999995</v>
      </c>
      <c r="F33" s="36">
        <v>0.76759999999999995</v>
      </c>
      <c r="G33" s="36">
        <v>0.70009999999999994</v>
      </c>
      <c r="H33" s="36">
        <v>0.79820000000000002</v>
      </c>
      <c r="I33" s="31">
        <v>0.77280000000000004</v>
      </c>
      <c r="J33" s="73">
        <f t="shared" si="2"/>
        <v>0.27392500000000003</v>
      </c>
      <c r="K33" s="97">
        <v>0.55710000000000004</v>
      </c>
      <c r="L33" s="36">
        <v>0</v>
      </c>
      <c r="M33" s="97">
        <v>0.35720000000000002</v>
      </c>
      <c r="N33" s="96">
        <v>0.18140000000000001</v>
      </c>
      <c r="O33" s="31" t="s">
        <v>71</v>
      </c>
    </row>
    <row r="34" spans="1:19" hidden="1" x14ac:dyDescent="0.3">
      <c r="A34" s="121"/>
      <c r="B34" s="125"/>
      <c r="C34" s="122"/>
      <c r="D34" s="68" t="s">
        <v>36</v>
      </c>
      <c r="E34" s="35"/>
      <c r="F34" s="70"/>
      <c r="G34" s="70"/>
      <c r="H34" s="70"/>
      <c r="I34" s="24"/>
      <c r="J34" s="43" t="e">
        <f t="shared" si="2"/>
        <v>#DIV/0!</v>
      </c>
      <c r="K34" s="70"/>
      <c r="L34" s="70"/>
      <c r="M34" s="70"/>
      <c r="N34" s="24"/>
      <c r="O34" s="24"/>
    </row>
    <row r="35" spans="1:19" x14ac:dyDescent="0.3">
      <c r="A35" s="121"/>
      <c r="B35" s="125"/>
      <c r="C35" s="122"/>
      <c r="D35" s="27" t="s">
        <v>35</v>
      </c>
      <c r="E35" s="29">
        <v>0.74939999999999996</v>
      </c>
      <c r="F35" s="57">
        <v>0.72450000000000003</v>
      </c>
      <c r="G35" s="70">
        <v>0.68420000000000003</v>
      </c>
      <c r="H35" s="70">
        <v>0.75149999999999995</v>
      </c>
      <c r="I35" s="24">
        <v>0.76359999999999995</v>
      </c>
      <c r="J35" s="43">
        <f t="shared" si="2"/>
        <v>0.19577499999999998</v>
      </c>
      <c r="K35" s="70">
        <v>0.41670000000000001</v>
      </c>
      <c r="L35" s="70">
        <v>0.12470000000000001</v>
      </c>
      <c r="M35" s="70">
        <v>0.1656</v>
      </c>
      <c r="N35" s="24">
        <v>7.6100000000000001E-2</v>
      </c>
      <c r="O35" s="24" t="s">
        <v>67</v>
      </c>
    </row>
    <row r="36" spans="1:19" x14ac:dyDescent="0.3">
      <c r="A36" s="121"/>
      <c r="B36" s="120"/>
      <c r="C36" s="127"/>
      <c r="D36" s="68" t="s">
        <v>23</v>
      </c>
      <c r="E36" s="46">
        <v>0.76080000000000003</v>
      </c>
      <c r="F36" s="37">
        <v>0.72260000000000002</v>
      </c>
      <c r="G36" s="58">
        <v>0.70099999999999996</v>
      </c>
      <c r="H36" s="58">
        <v>0.77349999999999997</v>
      </c>
      <c r="I36" s="59">
        <v>0.76559999999999995</v>
      </c>
      <c r="J36" s="40">
        <f t="shared" si="2"/>
        <v>0.22152500000000003</v>
      </c>
      <c r="K36" s="37">
        <v>0.4264</v>
      </c>
      <c r="L36" s="58">
        <v>0.20050000000000001</v>
      </c>
      <c r="M36" s="37">
        <v>0.1789</v>
      </c>
      <c r="N36" s="25">
        <v>8.0299999999999996E-2</v>
      </c>
      <c r="O36" s="25" t="s">
        <v>64</v>
      </c>
    </row>
    <row r="37" spans="1:19" x14ac:dyDescent="0.3">
      <c r="C37" s="56"/>
    </row>
    <row r="42" spans="1:19" x14ac:dyDescent="0.3">
      <c r="A42" s="121" t="s">
        <v>37</v>
      </c>
      <c r="B42" s="128" t="s">
        <v>0</v>
      </c>
      <c r="C42" s="121" t="s">
        <v>43</v>
      </c>
      <c r="D42" s="121" t="s">
        <v>34</v>
      </c>
      <c r="E42" s="121" t="s">
        <v>9</v>
      </c>
      <c r="F42" s="121"/>
      <c r="G42" s="121"/>
      <c r="H42" s="121"/>
      <c r="I42" s="121"/>
      <c r="J42" s="121" t="s">
        <v>7</v>
      </c>
      <c r="K42" s="121"/>
      <c r="L42" s="121"/>
      <c r="M42" s="121"/>
      <c r="N42" s="121"/>
      <c r="O42" s="121" t="s">
        <v>8</v>
      </c>
      <c r="P42" s="121"/>
      <c r="Q42" s="121"/>
      <c r="R42" s="121"/>
      <c r="S42" s="121"/>
    </row>
    <row r="43" spans="1:19" ht="15" thickBot="1" x14ac:dyDescent="0.35">
      <c r="A43" s="123"/>
      <c r="B43" s="129"/>
      <c r="C43" s="123"/>
      <c r="D43" s="123"/>
      <c r="E43" s="69" t="s">
        <v>48</v>
      </c>
      <c r="F43" s="69" t="s">
        <v>26</v>
      </c>
      <c r="G43" s="69" t="s">
        <v>27</v>
      </c>
      <c r="H43" s="69" t="s">
        <v>32</v>
      </c>
      <c r="I43" s="69" t="s">
        <v>33</v>
      </c>
      <c r="J43" s="69" t="s">
        <v>48</v>
      </c>
      <c r="K43" s="69" t="s">
        <v>26</v>
      </c>
      <c r="L43" s="69" t="s">
        <v>27</v>
      </c>
      <c r="M43" s="69" t="s">
        <v>32</v>
      </c>
      <c r="N43" s="69" t="s">
        <v>33</v>
      </c>
      <c r="O43" s="69" t="s">
        <v>48</v>
      </c>
      <c r="P43" s="69" t="s">
        <v>26</v>
      </c>
      <c r="Q43" s="69" t="s">
        <v>27</v>
      </c>
      <c r="R43" s="69" t="s">
        <v>32</v>
      </c>
      <c r="S43" s="69" t="s">
        <v>33</v>
      </c>
    </row>
    <row r="44" spans="1:19" ht="15" thickTop="1" x14ac:dyDescent="0.3">
      <c r="A44" s="120" t="s">
        <v>38</v>
      </c>
      <c r="B44" s="124" t="s">
        <v>2</v>
      </c>
      <c r="C44" s="120" t="s">
        <v>39</v>
      </c>
      <c r="D44" s="67" t="s">
        <v>25</v>
      </c>
      <c r="E44" s="35">
        <f t="shared" ref="E44:E45" si="3">AVERAGE(F44:I44)</f>
        <v>-0.30912499999999998</v>
      </c>
      <c r="F44" s="33">
        <v>-0.60489999999999999</v>
      </c>
      <c r="G44" s="33">
        <v>-0.20930000000000001</v>
      </c>
      <c r="H44" s="33">
        <v>-0.21790000000000001</v>
      </c>
      <c r="I44" s="30">
        <v>-0.2044</v>
      </c>
      <c r="J44" s="35">
        <f t="shared" ref="J44:J45" si="4">AVERAGE(K44:N44)</f>
        <v>-0.38519999999999999</v>
      </c>
      <c r="K44" s="33">
        <v>-0.66859999999999997</v>
      </c>
      <c r="L44" s="33">
        <v>-0.1976</v>
      </c>
      <c r="M44" s="33">
        <v>-0.28070000000000001</v>
      </c>
      <c r="N44" s="30">
        <v>-0.39389999999999997</v>
      </c>
      <c r="O44" s="35">
        <f t="shared" ref="O44:O45" si="5">AVERAGE(P44:S44)</f>
        <v>-0.30207500000000004</v>
      </c>
      <c r="P44" s="33">
        <v>-0.63480000000000003</v>
      </c>
      <c r="Q44" s="33">
        <v>-0.2306</v>
      </c>
      <c r="R44" s="33">
        <v>-0.20830000000000001</v>
      </c>
      <c r="S44" s="30">
        <v>-0.1346</v>
      </c>
    </row>
    <row r="45" spans="1:19" hidden="1" x14ac:dyDescent="0.3">
      <c r="A45" s="121"/>
      <c r="B45" s="125"/>
      <c r="C45" s="121"/>
      <c r="D45" s="68" t="s">
        <v>36</v>
      </c>
      <c r="E45" s="35" t="e">
        <f t="shared" si="3"/>
        <v>#DIV/0!</v>
      </c>
      <c r="F45" s="70"/>
      <c r="G45" s="70"/>
      <c r="H45" s="70"/>
      <c r="I45" s="24"/>
      <c r="J45" s="35" t="e">
        <f t="shared" si="4"/>
        <v>#DIV/0!</v>
      </c>
      <c r="K45" s="70"/>
      <c r="L45" s="70"/>
      <c r="M45" s="70"/>
      <c r="N45" s="24"/>
      <c r="O45" s="35" t="e">
        <f t="shared" si="5"/>
        <v>#DIV/0!</v>
      </c>
      <c r="P45" s="70"/>
      <c r="Q45" s="70"/>
      <c r="R45" s="70"/>
      <c r="S45" s="24"/>
    </row>
    <row r="46" spans="1:19" x14ac:dyDescent="0.3">
      <c r="A46" s="121"/>
      <c r="B46" s="125"/>
      <c r="C46" s="121"/>
      <c r="D46" s="68" t="s">
        <v>35</v>
      </c>
      <c r="E46" s="43" cm="1">
        <f t="array" ref="E46">AVERAGE(ABS(F46:I46))</f>
        <v>0.28432499999999999</v>
      </c>
      <c r="F46" s="70">
        <v>-0.51190000000000002</v>
      </c>
      <c r="G46" s="70">
        <v>-0.1794</v>
      </c>
      <c r="H46" s="70">
        <v>-0.24160000000000001</v>
      </c>
      <c r="I46" s="24">
        <v>-0.2044</v>
      </c>
      <c r="J46" s="43" cm="1">
        <f t="array" ref="J46">AVERAGE(ABS(K46:N46))</f>
        <v>0.36047499999999999</v>
      </c>
      <c r="K46" s="70">
        <v>-0.58630000000000004</v>
      </c>
      <c r="L46" s="70">
        <v>-0.18540000000000001</v>
      </c>
      <c r="M46" s="70">
        <v>-0.27629999999999999</v>
      </c>
      <c r="N46" s="24">
        <v>-0.39389999999999997</v>
      </c>
      <c r="O46" s="43" cm="1">
        <f t="array" ref="O46">AVERAGE(ABS(P46:S46))</f>
        <v>0.28134999999999999</v>
      </c>
      <c r="P46" s="70">
        <v>-0.55289999999999995</v>
      </c>
      <c r="Q46" s="70">
        <v>-0.1983</v>
      </c>
      <c r="R46" s="70">
        <v>-0.23960000000000001</v>
      </c>
      <c r="S46" s="24">
        <v>-0.1346</v>
      </c>
    </row>
    <row r="47" spans="1:19" x14ac:dyDescent="0.3">
      <c r="A47" s="121"/>
      <c r="B47" s="125"/>
      <c r="C47" s="121"/>
      <c r="D47" s="68" t="s">
        <v>23</v>
      </c>
      <c r="E47" s="43" cm="1">
        <f t="array" ref="E47">AVERAGE(ABS(F47:I47))</f>
        <v>0.287275</v>
      </c>
      <c r="F47" s="37">
        <v>-0.55300000000000005</v>
      </c>
      <c r="G47" s="37">
        <v>-0.19769999999999999</v>
      </c>
      <c r="H47" s="37">
        <v>-0.19400000000000001</v>
      </c>
      <c r="I47" s="25">
        <v>-0.2044</v>
      </c>
      <c r="J47" s="40" cm="1">
        <f t="array" ref="J47">AVERAGE(ABS(K47:N47))</f>
        <v>0.37187499999999996</v>
      </c>
      <c r="K47" s="37">
        <v>-0.62160000000000004</v>
      </c>
      <c r="L47" s="37">
        <v>-0.222</v>
      </c>
      <c r="M47" s="37">
        <v>-0.25</v>
      </c>
      <c r="N47" s="25">
        <v>-0.39389999999999997</v>
      </c>
      <c r="O47" s="40" cm="1">
        <f t="array" ref="O47">AVERAGE(ABS(P47:S47))</f>
        <v>0.28342499999999998</v>
      </c>
      <c r="P47" s="37">
        <v>-0.59319999999999995</v>
      </c>
      <c r="Q47" s="37">
        <v>-0.21840000000000001</v>
      </c>
      <c r="R47" s="37">
        <v>-0.1875</v>
      </c>
      <c r="S47" s="25">
        <v>-0.1346</v>
      </c>
    </row>
    <row r="48" spans="1:19" x14ac:dyDescent="0.3">
      <c r="A48" s="121"/>
      <c r="B48" s="125"/>
      <c r="C48" s="122" t="s">
        <v>40</v>
      </c>
      <c r="D48" s="68" t="s">
        <v>25</v>
      </c>
      <c r="E48" s="82" cm="1">
        <f t="array" ref="E48">AVERAGE(ABS(F48:I48))</f>
        <v>0.158275</v>
      </c>
      <c r="F48" s="89">
        <v>0.154</v>
      </c>
      <c r="G48" s="89">
        <v>0.1487</v>
      </c>
      <c r="H48" s="89">
        <v>-0.126</v>
      </c>
      <c r="I48" s="90">
        <v>-0.2044</v>
      </c>
      <c r="J48" s="84" cm="1">
        <f t="array" ref="J48">AVERAGE(ABS(K48:N48))</f>
        <v>0.14049999999999999</v>
      </c>
      <c r="K48" s="89">
        <v>-2.8999999999999998E-3</v>
      </c>
      <c r="L48" s="89">
        <v>5.1200000000000002E-2</v>
      </c>
      <c r="M48" s="89">
        <v>-0.114</v>
      </c>
      <c r="N48" s="90">
        <v>-0.39389999999999997</v>
      </c>
      <c r="O48" s="43" cm="1">
        <f t="array" ref="O48">AVERAGE(ABS(P48:S48))</f>
        <v>0.13774999999999998</v>
      </c>
      <c r="P48" s="36">
        <v>0.1487</v>
      </c>
      <c r="Q48" s="36">
        <v>0.1323</v>
      </c>
      <c r="R48" s="36">
        <v>-0.13539999999999999</v>
      </c>
      <c r="S48" s="31">
        <v>-0.1346</v>
      </c>
    </row>
    <row r="49" spans="1:19" hidden="1" x14ac:dyDescent="0.3">
      <c r="A49" s="121"/>
      <c r="B49" s="125"/>
      <c r="C49" s="122"/>
      <c r="D49" s="68" t="s">
        <v>36</v>
      </c>
      <c r="E49" s="84" cm="1">
        <f t="array" ref="E49">AVERAGE(ABS(F49:I49))</f>
        <v>0</v>
      </c>
      <c r="F49" s="80"/>
      <c r="G49" s="80"/>
      <c r="H49" s="80"/>
      <c r="I49" s="83"/>
      <c r="J49" s="84" cm="1">
        <f t="array" ref="J49">AVERAGE(ABS(K49:N49))</f>
        <v>0</v>
      </c>
      <c r="K49" s="80"/>
      <c r="L49" s="80"/>
      <c r="M49" s="80"/>
      <c r="N49" s="83"/>
      <c r="O49" s="43" cm="1">
        <f t="array" ref="O49">AVERAGE(ABS(P49:S49))</f>
        <v>0</v>
      </c>
      <c r="P49" s="70"/>
      <c r="Q49" s="70"/>
      <c r="R49" s="70"/>
      <c r="S49" s="24"/>
    </row>
    <row r="50" spans="1:19" x14ac:dyDescent="0.3">
      <c r="A50" s="121"/>
      <c r="B50" s="125"/>
      <c r="C50" s="122"/>
      <c r="D50" s="68" t="s">
        <v>35</v>
      </c>
      <c r="E50" s="84" cm="1">
        <f t="array" ref="E50">AVERAGE(ABS(F50:I50))</f>
        <v>9.7725000000000006E-2</v>
      </c>
      <c r="F50" s="80">
        <v>0.1147</v>
      </c>
      <c r="G50" s="80">
        <v>-5.4999999999999997E-3</v>
      </c>
      <c r="H50" s="80">
        <v>-6.6299999999999998E-2</v>
      </c>
      <c r="I50" s="83">
        <v>-0.2044</v>
      </c>
      <c r="J50" s="84" cm="1">
        <f t="array" ref="J50">AVERAGE(ABS(K50:N50))</f>
        <v>0.15329999999999999</v>
      </c>
      <c r="K50" s="80">
        <v>-0.1225</v>
      </c>
      <c r="L50" s="80">
        <v>-3.9800000000000002E-2</v>
      </c>
      <c r="M50" s="80">
        <v>5.7000000000000002E-2</v>
      </c>
      <c r="N50" s="83">
        <v>-0.39389999999999997</v>
      </c>
      <c r="O50" s="43" cm="1">
        <f t="array" ref="O50">AVERAGE(ABS(P50:S50))</f>
        <v>9.5375000000000001E-2</v>
      </c>
      <c r="P50" s="70">
        <v>0.1191</v>
      </c>
      <c r="Q50" s="57">
        <v>-2.3599999999999999E-2</v>
      </c>
      <c r="R50" s="70">
        <v>-0.1042</v>
      </c>
      <c r="S50" s="24">
        <v>-0.1346</v>
      </c>
    </row>
    <row r="51" spans="1:19" x14ac:dyDescent="0.3">
      <c r="A51" s="121"/>
      <c r="B51" s="125"/>
      <c r="C51" s="122"/>
      <c r="D51" s="68" t="s">
        <v>23</v>
      </c>
      <c r="E51" s="84" cm="1">
        <f t="array" ref="E51">AVERAGE(ABS(F51:I51))</f>
        <v>9.5599999999999991E-2</v>
      </c>
      <c r="F51" s="85">
        <v>8.3599999999999994E-2</v>
      </c>
      <c r="G51" s="85">
        <v>7.8100000000000003E-2</v>
      </c>
      <c r="H51" s="85">
        <v>-3.1399999999999997E-2</v>
      </c>
      <c r="I51" s="86">
        <v>-0.1893</v>
      </c>
      <c r="J51" s="87" cm="1">
        <f t="array" ref="J51">AVERAGE(ABS(K51:N51))</f>
        <v>0.15289999999999998</v>
      </c>
      <c r="K51" s="85">
        <v>-0.1108</v>
      </c>
      <c r="L51" s="85">
        <v>-2.76E-2</v>
      </c>
      <c r="M51" s="85">
        <v>0.1096</v>
      </c>
      <c r="N51" s="86">
        <v>-0.36359999999999998</v>
      </c>
      <c r="O51" s="47" cm="1">
        <f t="array" ref="O51">AVERAGE(ABS(P51:S51))</f>
        <v>8.3424999999999999E-2</v>
      </c>
      <c r="P51" s="58">
        <v>7.4700000000000003E-2</v>
      </c>
      <c r="Q51" s="37">
        <v>6.1100000000000002E-2</v>
      </c>
      <c r="R51" s="58">
        <v>-7.2900000000000006E-2</v>
      </c>
      <c r="S51" s="59">
        <v>-0.125</v>
      </c>
    </row>
    <row r="52" spans="1:19" x14ac:dyDescent="0.3">
      <c r="A52" s="121"/>
      <c r="B52" s="125"/>
      <c r="C52" s="122" t="s">
        <v>41</v>
      </c>
      <c r="D52" s="68" t="s">
        <v>25</v>
      </c>
      <c r="E52" s="42" cm="1">
        <f t="array" ref="E52">AVERAGE(ABS(F52:I52))</f>
        <v>0.10992499999999999</v>
      </c>
      <c r="F52" s="36">
        <v>0</v>
      </c>
      <c r="G52" s="36">
        <v>-6.3600000000000004E-2</v>
      </c>
      <c r="H52" s="36">
        <v>-0.26500000000000001</v>
      </c>
      <c r="I52" s="31">
        <v>-0.1111</v>
      </c>
      <c r="J52" s="43" cm="1">
        <f t="array" ref="J52">AVERAGE(ABS(K52:N52))</f>
        <v>0.175925</v>
      </c>
      <c r="K52" s="36">
        <v>0</v>
      </c>
      <c r="L52" s="36">
        <v>-0.1618</v>
      </c>
      <c r="M52" s="36">
        <v>-0.39040000000000002</v>
      </c>
      <c r="N52" s="31">
        <v>-0.1515</v>
      </c>
      <c r="O52" s="84" cm="1">
        <f t="array" ref="O52">AVERAGE(ABS(P52:S52))</f>
        <v>0.103925</v>
      </c>
      <c r="P52" s="89">
        <v>0</v>
      </c>
      <c r="Q52" s="89">
        <v>-7.9899999999999999E-2</v>
      </c>
      <c r="R52" s="89">
        <v>-0.23960000000000001</v>
      </c>
      <c r="S52" s="90">
        <v>-9.6199999999999994E-2</v>
      </c>
    </row>
    <row r="53" spans="1:19" hidden="1" x14ac:dyDescent="0.3">
      <c r="A53" s="121"/>
      <c r="B53" s="125"/>
      <c r="C53" s="122"/>
      <c r="D53" s="68" t="s">
        <v>36</v>
      </c>
      <c r="E53" s="43" cm="1">
        <f t="array" ref="E53">AVERAGE(ABS(F53:I53))</f>
        <v>0</v>
      </c>
      <c r="F53" s="70"/>
      <c r="G53" s="70"/>
      <c r="H53" s="70"/>
      <c r="I53" s="24"/>
      <c r="J53" s="43" cm="1">
        <f t="array" ref="J53">AVERAGE(ABS(K53:N53))</f>
        <v>0</v>
      </c>
      <c r="K53" s="70"/>
      <c r="L53" s="70"/>
      <c r="M53" s="70"/>
      <c r="N53" s="24"/>
      <c r="O53" s="84" cm="1">
        <f t="array" ref="O53">AVERAGE(ABS(P53:S53))</f>
        <v>0</v>
      </c>
      <c r="P53" s="80"/>
      <c r="Q53" s="80"/>
      <c r="R53" s="80"/>
      <c r="S53" s="83"/>
    </row>
    <row r="54" spans="1:19" x14ac:dyDescent="0.3">
      <c r="A54" s="121"/>
      <c r="B54" s="125"/>
      <c r="C54" s="122"/>
      <c r="D54" s="68" t="s">
        <v>35</v>
      </c>
      <c r="E54" s="73" cm="1">
        <f t="array" ref="E54">AVERAGE(ABS(F54:I54))</f>
        <v>4.4874999999999998E-2</v>
      </c>
      <c r="F54" s="57">
        <v>-2.4500000000000001E-2</v>
      </c>
      <c r="G54" s="57">
        <v>-1.03E-2</v>
      </c>
      <c r="H54" s="70">
        <v>-0.1225</v>
      </c>
      <c r="I54" s="24">
        <v>-2.2200000000000001E-2</v>
      </c>
      <c r="J54" s="43" cm="1">
        <f t="array" ref="J54">AVERAGE(ABS(K54:N54))</f>
        <v>0.11187499999999999</v>
      </c>
      <c r="K54" s="70">
        <v>-0.21759999999999999</v>
      </c>
      <c r="L54" s="70">
        <v>-9.4299999999999995E-2</v>
      </c>
      <c r="M54" s="70">
        <v>-0.1053</v>
      </c>
      <c r="N54" s="71">
        <v>-3.0300000000000001E-2</v>
      </c>
      <c r="O54" s="84" cm="1">
        <f t="array" ref="O54">AVERAGE(ABS(P54:S54))</f>
        <v>5.04E-2</v>
      </c>
      <c r="P54" s="80">
        <v>-1.7999999999999999E-2</v>
      </c>
      <c r="Q54" s="80">
        <v>-2.9000000000000001E-2</v>
      </c>
      <c r="R54" s="80">
        <v>0.13539999999999999</v>
      </c>
      <c r="S54" s="83">
        <v>-1.9199999999999998E-2</v>
      </c>
    </row>
    <row r="55" spans="1:19" x14ac:dyDescent="0.3">
      <c r="A55" s="121"/>
      <c r="B55" s="125"/>
      <c r="C55" s="122"/>
      <c r="D55" s="68" t="s">
        <v>23</v>
      </c>
      <c r="E55" s="43" cm="1">
        <f t="array" ref="E55">AVERAGE(ABS(F55:I55))</f>
        <v>7.0124999999999993E-2</v>
      </c>
      <c r="F55" s="37">
        <v>6.4799999999999996E-2</v>
      </c>
      <c r="G55" s="37">
        <v>4.1200000000000001E-2</v>
      </c>
      <c r="H55" s="58">
        <v>-0.122</v>
      </c>
      <c r="I55" s="59">
        <v>-5.2499999999999998E-2</v>
      </c>
      <c r="J55" s="73" cm="1">
        <f t="array" ref="J55">AVERAGE(ABS(K55:N55))</f>
        <v>5.8999999999999997E-2</v>
      </c>
      <c r="K55" s="58">
        <v>-2.75E-2</v>
      </c>
      <c r="L55" s="58">
        <v>-6.5000000000000002E-2</v>
      </c>
      <c r="M55" s="58">
        <v>-5.2600000000000001E-2</v>
      </c>
      <c r="N55" s="25">
        <v>-9.0899999999999995E-2</v>
      </c>
      <c r="O55" s="87" cm="1">
        <f t="array" ref="O55">AVERAGE(ABS(P55:S55))</f>
        <v>6.1925000000000001E-2</v>
      </c>
      <c r="P55" s="85">
        <v>3.5700000000000003E-2</v>
      </c>
      <c r="Q55" s="85">
        <v>2.7699999999999999E-2</v>
      </c>
      <c r="R55" s="85">
        <v>-0.14580000000000001</v>
      </c>
      <c r="S55" s="86">
        <v>-3.85E-2</v>
      </c>
    </row>
    <row r="56" spans="1:19" x14ac:dyDescent="0.3">
      <c r="A56" s="121"/>
      <c r="B56" s="125"/>
      <c r="C56" s="122" t="s">
        <v>42</v>
      </c>
      <c r="D56" s="68" t="s">
        <v>25</v>
      </c>
      <c r="E56" s="42">
        <f t="shared" ref="E56:E57" si="6">AVERAGE(ABS(G56),ABS(I56))</f>
        <v>6.4699999999999994E-2</v>
      </c>
      <c r="F56" s="89">
        <v>0.13350000000000001</v>
      </c>
      <c r="G56" s="36">
        <v>-0.12939999999999999</v>
      </c>
      <c r="H56" s="89">
        <v>-0.1061</v>
      </c>
      <c r="I56" s="31">
        <v>0</v>
      </c>
      <c r="J56" s="42">
        <f t="shared" ref="J56:J57" si="7">AVERAGE(ABS(L56),ABS(N56))</f>
        <v>7.1150000000000005E-2</v>
      </c>
      <c r="K56" s="89">
        <v>8.8000000000000005E-3</v>
      </c>
      <c r="L56" s="36">
        <v>-0.14230000000000001</v>
      </c>
      <c r="M56" s="89">
        <v>-5.7000000000000002E-2</v>
      </c>
      <c r="N56" s="31">
        <v>0</v>
      </c>
      <c r="O56" s="43">
        <f t="shared" ref="O56:O57" si="8">AVERAGE(ABS(P56),ABS(R56))</f>
        <v>0.1241</v>
      </c>
      <c r="P56" s="36">
        <v>0.1232</v>
      </c>
      <c r="Q56" s="89">
        <v>-0.1487</v>
      </c>
      <c r="R56" s="36">
        <v>-0.125</v>
      </c>
      <c r="S56" s="90">
        <v>0</v>
      </c>
    </row>
    <row r="57" spans="1:19" hidden="1" x14ac:dyDescent="0.3">
      <c r="A57" s="121"/>
      <c r="B57" s="125"/>
      <c r="C57" s="122"/>
      <c r="D57" s="68" t="s">
        <v>36</v>
      </c>
      <c r="E57" s="43">
        <f t="shared" si="6"/>
        <v>0</v>
      </c>
      <c r="F57" s="80"/>
      <c r="G57" s="70"/>
      <c r="H57" s="80"/>
      <c r="I57" s="24"/>
      <c r="J57" s="43">
        <f t="shared" si="7"/>
        <v>0</v>
      </c>
      <c r="K57" s="80"/>
      <c r="L57" s="70"/>
      <c r="M57" s="80"/>
      <c r="N57" s="24"/>
      <c r="O57" s="43">
        <f t="shared" si="8"/>
        <v>0</v>
      </c>
      <c r="P57" s="70"/>
      <c r="Q57" s="80"/>
      <c r="R57" s="70"/>
      <c r="S57" s="83"/>
    </row>
    <row r="58" spans="1:19" x14ac:dyDescent="0.3">
      <c r="A58" s="121"/>
      <c r="B58" s="125"/>
      <c r="C58" s="122"/>
      <c r="D58" s="68" t="s">
        <v>35</v>
      </c>
      <c r="E58" s="43">
        <f>AVERAGE(ABS(G58),ABS(I58))</f>
        <v>9.0499999999999997E-2</v>
      </c>
      <c r="F58" s="80">
        <v>5.1799999999999999E-2</v>
      </c>
      <c r="G58" s="57">
        <v>8.6599999999999996E-2</v>
      </c>
      <c r="H58" s="80">
        <v>0.12</v>
      </c>
      <c r="I58" s="24">
        <v>9.4399999999999998E-2</v>
      </c>
      <c r="J58" s="43">
        <f>AVERAGE(ABS(L58),ABS(N58))</f>
        <v>0.11554999999999999</v>
      </c>
      <c r="K58" s="80">
        <v>-0.1588</v>
      </c>
      <c r="L58" s="57">
        <v>-0.16669999999999999</v>
      </c>
      <c r="M58" s="80">
        <v>-0.1711</v>
      </c>
      <c r="N58" s="24">
        <v>-6.4399999999999999E-2</v>
      </c>
      <c r="O58" s="73">
        <f>AVERAGE(ABS(P58),ABS(R58))</f>
        <v>8.5249999999999992E-2</v>
      </c>
      <c r="P58" s="57">
        <v>5.5899999999999998E-2</v>
      </c>
      <c r="Q58" s="80">
        <v>-0.10440000000000001</v>
      </c>
      <c r="R58" s="70">
        <v>-0.11459999999999999</v>
      </c>
      <c r="S58" s="83">
        <v>0.10580000000000001</v>
      </c>
    </row>
    <row r="59" spans="1:19" ht="15" thickBot="1" x14ac:dyDescent="0.35">
      <c r="A59" s="123"/>
      <c r="B59" s="129"/>
      <c r="C59" s="126"/>
      <c r="D59" s="69" t="s">
        <v>23</v>
      </c>
      <c r="E59" s="73">
        <f>AVERAGE(ABS(G59),ABS(I59))</f>
        <v>7.0800000000000002E-2</v>
      </c>
      <c r="F59" s="81">
        <v>0.1099</v>
      </c>
      <c r="G59" s="39">
        <v>-0.11940000000000001</v>
      </c>
      <c r="H59" s="81">
        <v>-7.8299999999999995E-2</v>
      </c>
      <c r="I59" s="76">
        <v>-2.2200000000000001E-2</v>
      </c>
      <c r="J59" s="94">
        <f>AVERAGE(ABS(L59),ABS(N59))</f>
        <v>0.1135</v>
      </c>
      <c r="K59" s="81">
        <v>-0.1108</v>
      </c>
      <c r="L59" s="39">
        <v>-0.19670000000000001</v>
      </c>
      <c r="M59" s="81">
        <v>-8.77E-2</v>
      </c>
      <c r="N59" s="76">
        <v>-3.0300000000000001E-2</v>
      </c>
      <c r="O59" s="43">
        <f>AVERAGE(ABS(P59),ABS(R59))</f>
        <v>9.509999999999999E-2</v>
      </c>
      <c r="P59" s="39">
        <v>0.1069</v>
      </c>
      <c r="Q59" s="81">
        <v>-0.14069999999999999</v>
      </c>
      <c r="R59" s="75">
        <v>-8.3299999999999999E-2</v>
      </c>
      <c r="S59" s="88">
        <v>-1.9199999999999998E-2</v>
      </c>
    </row>
    <row r="60" spans="1:19" ht="15" thickTop="1" x14ac:dyDescent="0.3">
      <c r="A60" s="120" t="s">
        <v>13</v>
      </c>
      <c r="B60" s="124" t="s">
        <v>2</v>
      </c>
      <c r="C60" s="120" t="s">
        <v>39</v>
      </c>
      <c r="D60" s="67" t="s">
        <v>25</v>
      </c>
      <c r="E60" s="44" cm="1">
        <f t="array" ref="E60">AVERAGE(ABS(F60:I60))</f>
        <v>8.0049999999999996E-2</v>
      </c>
      <c r="F60" s="33">
        <v>-8.9200000000000002E-2</v>
      </c>
      <c r="G60" s="33">
        <v>-0.1462</v>
      </c>
      <c r="H60" s="33">
        <v>-4.58E-2</v>
      </c>
      <c r="I60" s="30">
        <v>-3.9E-2</v>
      </c>
      <c r="J60" s="43" cm="1">
        <f t="array" ref="J60">AVERAGE(ABS(K60:N60))</f>
        <v>0.1167</v>
      </c>
      <c r="K60" s="33">
        <v>-0.13109999999999999</v>
      </c>
      <c r="L60" s="33">
        <v>-0.20369999999999999</v>
      </c>
      <c r="M60" s="33">
        <v>-6.4199999999999993E-2</v>
      </c>
      <c r="N60" s="30">
        <v>-6.7799999999999999E-2</v>
      </c>
      <c r="O60" s="44" cm="1">
        <f t="array" ref="O60">AVERAGE(ABS(P60:S60))</f>
        <v>9.2350000000000002E-2</v>
      </c>
      <c r="P60" s="33">
        <v>-0.10929999999999999</v>
      </c>
      <c r="Q60" s="33">
        <v>0.17280000000000001</v>
      </c>
      <c r="R60" s="33">
        <v>-5.9400000000000001E-2</v>
      </c>
      <c r="S60" s="30">
        <v>-2.7900000000000001E-2</v>
      </c>
    </row>
    <row r="61" spans="1:19" hidden="1" x14ac:dyDescent="0.3">
      <c r="A61" s="121"/>
      <c r="B61" s="125"/>
      <c r="C61" s="121"/>
      <c r="D61" s="68" t="s">
        <v>36</v>
      </c>
      <c r="E61" s="43" cm="1">
        <f t="array" ref="E61">AVERAGE(ABS(F61:I61))</f>
        <v>0</v>
      </c>
      <c r="F61" s="70"/>
      <c r="G61" s="70"/>
      <c r="H61" s="70"/>
      <c r="I61" s="24"/>
      <c r="J61" s="43" cm="1">
        <f t="array" ref="J61">AVERAGE(ABS(K61:N61))</f>
        <v>0</v>
      </c>
      <c r="K61" s="70"/>
      <c r="L61" s="70"/>
      <c r="M61" s="70"/>
      <c r="N61" s="24"/>
      <c r="O61" s="43" cm="1">
        <f t="array" ref="O61">AVERAGE(ABS(P61:S61))</f>
        <v>0</v>
      </c>
      <c r="P61" s="70"/>
      <c r="Q61" s="70"/>
      <c r="R61" s="70"/>
      <c r="S61" s="24"/>
    </row>
    <row r="62" spans="1:19" x14ac:dyDescent="0.3">
      <c r="A62" s="121"/>
      <c r="B62" s="125"/>
      <c r="C62" s="121"/>
      <c r="D62" s="27" t="s">
        <v>35</v>
      </c>
      <c r="E62" s="43" cm="1">
        <f t="array" ref="E62">AVERAGE(ABS(F62:I62))</f>
        <v>0.15140000000000001</v>
      </c>
      <c r="F62" s="70">
        <v>-0.23910000000000001</v>
      </c>
      <c r="G62" s="70">
        <v>-3.15E-2</v>
      </c>
      <c r="H62" s="70">
        <v>-0.14319999999999999</v>
      </c>
      <c r="I62" s="24">
        <v>-0.1918</v>
      </c>
      <c r="J62" s="43" cm="1">
        <f t="array" ref="J62">AVERAGE(ABS(K62:N62))</f>
        <v>0.226825</v>
      </c>
      <c r="K62" s="70">
        <v>-0.31780000000000003</v>
      </c>
      <c r="L62" s="70">
        <v>4.6199999999999998E-2</v>
      </c>
      <c r="M62" s="70">
        <v>-0.2225</v>
      </c>
      <c r="N62" s="24">
        <v>-0.32079999999999997</v>
      </c>
      <c r="O62" s="43" cm="1">
        <f t="array" ref="O62">AVERAGE(ABS(P62:S62))</f>
        <v>0.17682500000000001</v>
      </c>
      <c r="P62" s="50">
        <v>-0.23730000000000001</v>
      </c>
      <c r="Q62" s="50">
        <v>-0.18540000000000001</v>
      </c>
      <c r="R62" s="50">
        <v>-0.12839999999999999</v>
      </c>
      <c r="S62" s="51">
        <v>-0.15620000000000001</v>
      </c>
    </row>
    <row r="63" spans="1:19" x14ac:dyDescent="0.3">
      <c r="A63" s="121"/>
      <c r="B63" s="125"/>
      <c r="C63" s="121"/>
      <c r="D63" s="27" t="s">
        <v>23</v>
      </c>
      <c r="E63" s="43" cm="1">
        <f t="array" ref="E63">AVERAGE(ABS(F63:I63))</f>
        <v>0.14297499999999999</v>
      </c>
      <c r="F63" s="37">
        <v>-0.2334</v>
      </c>
      <c r="G63" s="37">
        <v>-5.21E-2</v>
      </c>
      <c r="H63" s="37">
        <v>-0.14660000000000001</v>
      </c>
      <c r="I63" s="25">
        <v>-0.13980000000000001</v>
      </c>
      <c r="J63" s="40" cm="1">
        <f t="array" ref="J63">AVERAGE(ABS(K63:N63))</f>
        <v>0.18742499999999998</v>
      </c>
      <c r="K63" s="37">
        <v>-0.3362</v>
      </c>
      <c r="L63" s="37">
        <v>2.4400000000000002E-2</v>
      </c>
      <c r="M63" s="37">
        <v>-0.2034</v>
      </c>
      <c r="N63" s="25">
        <v>-0.1857</v>
      </c>
      <c r="O63" s="40" cm="1">
        <f t="array" ref="O63">AVERAGE(ABS(P63:S63))</f>
        <v>0.21174999999999999</v>
      </c>
      <c r="P63" s="34">
        <v>-0.2752</v>
      </c>
      <c r="Q63" s="34">
        <v>-0.2072</v>
      </c>
      <c r="R63" s="34">
        <v>-0.18659999999999999</v>
      </c>
      <c r="S63" s="32">
        <v>-0.17799999999999999</v>
      </c>
    </row>
    <row r="64" spans="1:19" x14ac:dyDescent="0.3">
      <c r="A64" s="121"/>
      <c r="B64" s="125"/>
      <c r="C64" s="122" t="s">
        <v>40</v>
      </c>
      <c r="D64" s="68" t="s">
        <v>25</v>
      </c>
      <c r="E64" s="82" cm="1">
        <f t="array" ref="E64">AVERAGE(ABS(F64:I64))</f>
        <v>3.7400000000000003E-2</v>
      </c>
      <c r="F64" s="89">
        <v>0.1046</v>
      </c>
      <c r="G64" s="89">
        <v>-1.0200000000000001E-2</v>
      </c>
      <c r="H64" s="89">
        <v>9.9000000000000008E-3</v>
      </c>
      <c r="I64" s="90">
        <v>2.4899999999999999E-2</v>
      </c>
      <c r="J64" s="84" cm="1">
        <f t="array" ref="J64">AVERAGE(ABS(K64:N64))</f>
        <v>6.13E-2</v>
      </c>
      <c r="K64" s="89">
        <v>0.1658</v>
      </c>
      <c r="L64" s="89">
        <v>-1.44E-2</v>
      </c>
      <c r="M64" s="89">
        <v>2.3599999999999999E-2</v>
      </c>
      <c r="N64" s="90">
        <v>4.1399999999999999E-2</v>
      </c>
      <c r="O64" s="43" cm="1">
        <f t="array" ref="O64">AVERAGE(ABS(P64:S64))</f>
        <v>1.8449999999999998E-2</v>
      </c>
      <c r="P64" s="52">
        <v>3.5299999999999998E-2</v>
      </c>
      <c r="Q64" s="52">
        <v>-8.0000000000000002E-3</v>
      </c>
      <c r="R64" s="52">
        <v>-2.9600000000000001E-2</v>
      </c>
      <c r="S64" s="53">
        <v>-8.9999999999999998E-4</v>
      </c>
    </row>
    <row r="65" spans="1:20" hidden="1" x14ac:dyDescent="0.3">
      <c r="A65" s="121"/>
      <c r="B65" s="125"/>
      <c r="C65" s="122"/>
      <c r="D65" s="68" t="s">
        <v>36</v>
      </c>
      <c r="E65" s="84" cm="1">
        <f t="array" ref="E65">AVERAGE(ABS(F65:I65))</f>
        <v>0</v>
      </c>
      <c r="F65" s="80"/>
      <c r="G65" s="80"/>
      <c r="H65" s="80"/>
      <c r="I65" s="83"/>
      <c r="J65" s="84" cm="1">
        <f t="array" ref="J65">AVERAGE(ABS(K65:N65))</f>
        <v>0</v>
      </c>
      <c r="K65" s="80"/>
      <c r="L65" s="80"/>
      <c r="M65" s="80"/>
      <c r="N65" s="83"/>
      <c r="O65" s="43" cm="1">
        <f t="array" ref="O65">AVERAGE(ABS(P65:S65))</f>
        <v>0</v>
      </c>
      <c r="P65" s="50"/>
      <c r="Q65" s="50"/>
      <c r="R65" s="50"/>
      <c r="S65" s="51"/>
    </row>
    <row r="66" spans="1:20" x14ac:dyDescent="0.3">
      <c r="A66" s="121"/>
      <c r="B66" s="125"/>
      <c r="C66" s="122"/>
      <c r="D66" s="68" t="s">
        <v>35</v>
      </c>
      <c r="E66" s="84" cm="1">
        <f t="array" ref="E66">AVERAGE(ABS(F66:I66))</f>
        <v>4.3050000000000005E-2</v>
      </c>
      <c r="F66" s="80">
        <v>-1.83E-2</v>
      </c>
      <c r="G66" s="80">
        <v>0.1139</v>
      </c>
      <c r="H66" s="80">
        <v>2.6100000000000002E-2</v>
      </c>
      <c r="I66" s="83">
        <v>1.3899999999999999E-2</v>
      </c>
      <c r="J66" s="84" cm="1">
        <f t="array" ref="J66">AVERAGE(ABS(K66:N66))</f>
        <v>8.0324999999999994E-2</v>
      </c>
      <c r="K66" s="80">
        <v>-3.6200000000000003E-2</v>
      </c>
      <c r="L66" s="80">
        <v>0.22439999999999999</v>
      </c>
      <c r="M66" s="80">
        <v>3.6299999999999999E-2</v>
      </c>
      <c r="N66" s="83">
        <v>2.4400000000000002E-2</v>
      </c>
      <c r="O66" s="73" cm="1">
        <f t="array" ref="O66">AVERAGE(ABS(P66:S66))</f>
        <v>1.3350000000000002E-2</v>
      </c>
      <c r="P66" s="92">
        <v>-3.4200000000000001E-2</v>
      </c>
      <c r="Q66" s="50">
        <v>1.49E-2</v>
      </c>
      <c r="R66" s="50">
        <v>3.5000000000000001E-3</v>
      </c>
      <c r="S66" s="93">
        <v>-8.0000000000000004E-4</v>
      </c>
    </row>
    <row r="67" spans="1:20" x14ac:dyDescent="0.3">
      <c r="A67" s="121"/>
      <c r="B67" s="125"/>
      <c r="C67" s="122"/>
      <c r="D67" s="68" t="s">
        <v>23</v>
      </c>
      <c r="E67" s="87" cm="1">
        <f t="array" ref="E67">AVERAGE(ABS(F67:I67))</f>
        <v>6.7100000000000007E-2</v>
      </c>
      <c r="F67" s="85">
        <v>3.4799999999999998E-2</v>
      </c>
      <c r="G67" s="85">
        <v>9.2499999999999999E-2</v>
      </c>
      <c r="H67" s="85">
        <v>2.3300000000000001E-2</v>
      </c>
      <c r="I67" s="86">
        <v>0.1178</v>
      </c>
      <c r="J67" s="87" cm="1">
        <f t="array" ref="J67">AVERAGE(ABS(K67:N67))</f>
        <v>0.12219999999999999</v>
      </c>
      <c r="K67" s="85">
        <v>6.1800000000000001E-2</v>
      </c>
      <c r="L67" s="85">
        <v>0.1744</v>
      </c>
      <c r="M67" s="85">
        <v>4.2299999999999997E-2</v>
      </c>
      <c r="N67" s="86">
        <v>0.21029999999999999</v>
      </c>
      <c r="O67" s="43">
        <f>AVERAGE(ABS(P67),ABS(Q67),ABS(R67),ABS(S67))</f>
        <v>1.6725E-2</v>
      </c>
      <c r="P67" s="34">
        <v>-4.4600000000000001E-2</v>
      </c>
      <c r="Q67" s="54">
        <v>5.3E-3</v>
      </c>
      <c r="R67" s="54">
        <v>0</v>
      </c>
      <c r="S67" s="32">
        <v>1.7000000000000001E-2</v>
      </c>
    </row>
    <row r="68" spans="1:20" x14ac:dyDescent="0.3">
      <c r="A68" s="121"/>
      <c r="B68" s="125"/>
      <c r="C68" s="122" t="s">
        <v>41</v>
      </c>
      <c r="D68" s="68" t="s">
        <v>25</v>
      </c>
      <c r="E68" s="73" cm="1">
        <f t="array" ref="E68">AVERAGE(ABS(F68:I68))</f>
        <v>0</v>
      </c>
      <c r="F68" s="36">
        <v>0</v>
      </c>
      <c r="G68" s="36">
        <v>0</v>
      </c>
      <c r="H68" s="36">
        <v>0</v>
      </c>
      <c r="I68" s="31">
        <v>0</v>
      </c>
      <c r="J68" s="73" cm="1">
        <f t="array" ref="J68">AVERAGE(ABS(K68:N68))</f>
        <v>0</v>
      </c>
      <c r="K68" s="36">
        <v>0</v>
      </c>
      <c r="L68" s="36">
        <v>0</v>
      </c>
      <c r="M68" s="36">
        <v>0</v>
      </c>
      <c r="N68" s="31">
        <v>0</v>
      </c>
      <c r="O68" s="95" cm="1">
        <f t="array" ref="O68">AVERAGE(ABS(P68:S68))</f>
        <v>0</v>
      </c>
      <c r="P68" s="89">
        <v>0</v>
      </c>
      <c r="Q68" s="89">
        <v>0</v>
      </c>
      <c r="R68" s="89">
        <v>0</v>
      </c>
      <c r="S68" s="90">
        <v>0</v>
      </c>
    </row>
    <row r="69" spans="1:20" hidden="1" x14ac:dyDescent="0.3">
      <c r="A69" s="121"/>
      <c r="B69" s="125"/>
      <c r="C69" s="122"/>
      <c r="D69" s="68" t="s">
        <v>36</v>
      </c>
      <c r="E69" s="43" cm="1">
        <f t="array" ref="E69">AVERAGE(ABS(F69:I69))</f>
        <v>0</v>
      </c>
      <c r="F69" s="70"/>
      <c r="G69" s="70"/>
      <c r="H69" s="70"/>
      <c r="I69" s="24"/>
      <c r="J69" s="43" cm="1">
        <f t="array" ref="J69">AVERAGE(ABS(K69:N69))</f>
        <v>0</v>
      </c>
      <c r="K69" s="70"/>
      <c r="L69" s="70"/>
      <c r="M69" s="70"/>
      <c r="N69" s="24"/>
      <c r="O69" s="84" cm="1">
        <f t="array" ref="O69">AVERAGE(ABS(P69:S69))</f>
        <v>0</v>
      </c>
      <c r="P69" s="80"/>
      <c r="Q69" s="80"/>
      <c r="R69" s="80"/>
      <c r="S69" s="83"/>
    </row>
    <row r="70" spans="1:20" x14ac:dyDescent="0.3">
      <c r="A70" s="121"/>
      <c r="B70" s="125"/>
      <c r="C70" s="122"/>
      <c r="D70" s="27" t="s">
        <v>35</v>
      </c>
      <c r="E70" s="43" cm="1">
        <f t="array" ref="E70">AVERAGE(ABS(F70:I70))</f>
        <v>3.6149999999999995E-2</v>
      </c>
      <c r="F70" s="70">
        <v>5.33E-2</v>
      </c>
      <c r="G70" s="70">
        <v>5.79E-2</v>
      </c>
      <c r="H70" s="57">
        <v>-6.1000000000000004E-3</v>
      </c>
      <c r="I70" s="24">
        <v>-2.7300000000000001E-2</v>
      </c>
      <c r="J70" s="43" cm="1">
        <f t="array" ref="J70">AVERAGE(ABS(K70:N70))</f>
        <v>6.0425000000000006E-2</v>
      </c>
      <c r="K70" s="70">
        <v>9.11E-2</v>
      </c>
      <c r="L70" s="70">
        <v>0.12180000000000001</v>
      </c>
      <c r="M70" s="57">
        <v>-1.4800000000000001E-2</v>
      </c>
      <c r="N70" s="71">
        <v>-1.4E-2</v>
      </c>
      <c r="O70" s="84" cm="1">
        <f t="array" ref="O70">AVERAGE(ABS(P70:S70))</f>
        <v>2.7075000000000002E-2</v>
      </c>
      <c r="P70" s="80">
        <v>7.7000000000000002E-3</v>
      </c>
      <c r="Q70" s="80">
        <v>-1.4200000000000001E-2</v>
      </c>
      <c r="R70" s="80">
        <v>-1.3299999999999999E-2</v>
      </c>
      <c r="S70" s="83">
        <v>-7.3099999999999998E-2</v>
      </c>
    </row>
    <row r="71" spans="1:20" x14ac:dyDescent="0.3">
      <c r="A71" s="121"/>
      <c r="B71" s="125"/>
      <c r="C71" s="122"/>
      <c r="D71" s="68" t="s">
        <v>23</v>
      </c>
      <c r="E71" s="43" cm="1">
        <f t="array" ref="E71">AVERAGE(ABS(F71:I71))</f>
        <v>1.8325000000000001E-2</v>
      </c>
      <c r="F71" s="58">
        <v>-1.0800000000000001E-2</v>
      </c>
      <c r="G71" s="58">
        <v>0.03</v>
      </c>
      <c r="H71" s="37">
        <v>-1.17E-2</v>
      </c>
      <c r="I71" s="59">
        <v>2.0799999999999999E-2</v>
      </c>
      <c r="J71" s="40" cm="1">
        <f t="array" ref="J71">AVERAGE(ABS(K71:N71))</f>
        <v>4.7499999999999994E-2</v>
      </c>
      <c r="K71" s="58">
        <v>-4.2799999999999998E-2</v>
      </c>
      <c r="L71" s="58">
        <v>8.4599999999999995E-2</v>
      </c>
      <c r="M71" s="37">
        <v>-1.9E-2</v>
      </c>
      <c r="N71" s="25">
        <v>4.36E-2</v>
      </c>
      <c r="O71" s="87" cm="1">
        <f t="array" ref="O71">AVERAGE(ABS(P71:S71))</f>
        <v>4.1099999999999998E-2</v>
      </c>
      <c r="P71" s="85">
        <v>-5.96E-2</v>
      </c>
      <c r="Q71" s="85">
        <v>-4.2799999999999998E-2</v>
      </c>
      <c r="R71" s="85">
        <v>-4.8099999999999997E-2</v>
      </c>
      <c r="S71" s="86">
        <v>-1.3899999999999999E-2</v>
      </c>
    </row>
    <row r="72" spans="1:20" x14ac:dyDescent="0.3">
      <c r="A72" s="121"/>
      <c r="B72" s="125"/>
      <c r="C72" s="122" t="s">
        <v>42</v>
      </c>
      <c r="D72" s="68" t="s">
        <v>25</v>
      </c>
      <c r="E72" s="73">
        <f t="shared" ref="E72:E73" si="9">AVERAGE(ABS(G72),ABS(I72))</f>
        <v>0</v>
      </c>
      <c r="F72" s="89">
        <v>0.1011</v>
      </c>
      <c r="G72" s="36">
        <v>0</v>
      </c>
      <c r="H72" s="89">
        <v>0</v>
      </c>
      <c r="I72" s="31">
        <v>0</v>
      </c>
      <c r="J72" s="73">
        <f t="shared" ref="J72:J73" si="10">AVERAGE(ABS(L72),ABS(N72))</f>
        <v>4.15E-3</v>
      </c>
      <c r="K72" s="89">
        <v>0.16220000000000001</v>
      </c>
      <c r="L72" s="36">
        <v>0</v>
      </c>
      <c r="M72" s="89">
        <v>2.1999999999999999E-2</v>
      </c>
      <c r="N72" s="31">
        <v>8.3000000000000001E-3</v>
      </c>
      <c r="O72" s="43">
        <f t="shared" ref="O72:O73" si="11">AVERAGE(ABS(P72),ABS(R72))</f>
        <v>2.92E-2</v>
      </c>
      <c r="P72" s="36">
        <v>3.1800000000000002E-2</v>
      </c>
      <c r="Q72" s="89">
        <v>0</v>
      </c>
      <c r="R72" s="36">
        <v>-2.6599999999999999E-2</v>
      </c>
      <c r="S72" s="90">
        <v>-1.47E-2</v>
      </c>
    </row>
    <row r="73" spans="1:20" hidden="1" x14ac:dyDescent="0.3">
      <c r="A73" s="121"/>
      <c r="B73" s="125"/>
      <c r="C73" s="122"/>
      <c r="D73" s="68" t="s">
        <v>36</v>
      </c>
      <c r="E73" s="43">
        <f t="shared" si="9"/>
        <v>0</v>
      </c>
      <c r="F73" s="80"/>
      <c r="G73" s="70"/>
      <c r="H73" s="80"/>
      <c r="I73" s="24"/>
      <c r="J73" s="43">
        <f t="shared" si="10"/>
        <v>0</v>
      </c>
      <c r="K73" s="80"/>
      <c r="L73" s="70"/>
      <c r="M73" s="80"/>
      <c r="N73" s="24"/>
      <c r="O73" s="43">
        <f t="shared" si="11"/>
        <v>0</v>
      </c>
      <c r="P73" s="70"/>
      <c r="Q73" s="80"/>
      <c r="R73" s="70"/>
      <c r="S73" s="83"/>
    </row>
    <row r="74" spans="1:20" x14ac:dyDescent="0.3">
      <c r="A74" s="121"/>
      <c r="B74" s="125"/>
      <c r="C74" s="122"/>
      <c r="D74" s="27" t="s">
        <v>35</v>
      </c>
      <c r="E74" s="43">
        <f>AVERAGE(ABS(G74),ABS(I74))</f>
        <v>1.17E-2</v>
      </c>
      <c r="F74" s="80">
        <v>-1.49E-2</v>
      </c>
      <c r="G74" s="70">
        <v>-2.0500000000000001E-2</v>
      </c>
      <c r="H74" s="80">
        <v>2.3E-3</v>
      </c>
      <c r="I74" s="71">
        <v>2.8999999999999998E-3</v>
      </c>
      <c r="J74" s="43">
        <f>AVERAGE(ABS(L74),ABS(N74))</f>
        <v>9.5499999999999995E-3</v>
      </c>
      <c r="K74" s="80">
        <v>-1.2999999999999999E-2</v>
      </c>
      <c r="L74" s="57">
        <v>-1.03E-2</v>
      </c>
      <c r="M74" s="80">
        <v>-1.06E-2</v>
      </c>
      <c r="N74" s="71">
        <v>8.8000000000000005E-3</v>
      </c>
      <c r="O74" s="43">
        <f>AVERAGE(ABS(P74),ABS(R74))</f>
        <v>3.6600000000000001E-2</v>
      </c>
      <c r="P74" s="70">
        <v>-7.2999999999999995E-2</v>
      </c>
      <c r="Q74" s="80">
        <v>-2.9399999999999999E-2</v>
      </c>
      <c r="R74" s="57">
        <v>2.0000000000000001E-4</v>
      </c>
      <c r="S74" s="83">
        <v>-5.1000000000000004E-3</v>
      </c>
    </row>
    <row r="75" spans="1:20" x14ac:dyDescent="0.3">
      <c r="A75" s="121"/>
      <c r="B75" s="120"/>
      <c r="C75" s="127"/>
      <c r="D75" s="68" t="s">
        <v>23</v>
      </c>
      <c r="E75" s="73">
        <f>AVERAGE(ABS(G75),ABS(I75))</f>
        <v>6.8500000000000002E-3</v>
      </c>
      <c r="F75" s="85">
        <v>5.5300000000000002E-2</v>
      </c>
      <c r="G75" s="58">
        <v>-9.9000000000000008E-3</v>
      </c>
      <c r="H75" s="85">
        <v>3.0000000000000001E-3</v>
      </c>
      <c r="I75" s="25">
        <v>3.8E-3</v>
      </c>
      <c r="J75" s="40">
        <f>AVERAGE(ABS(L75),ABS(N75))</f>
        <v>1.12E-2</v>
      </c>
      <c r="K75" s="85">
        <v>9.7600000000000006E-2</v>
      </c>
      <c r="L75" s="58">
        <v>-1.03E-2</v>
      </c>
      <c r="M75" s="85">
        <v>6.1000000000000004E-3</v>
      </c>
      <c r="N75" s="25">
        <v>1.21E-2</v>
      </c>
      <c r="O75" s="47">
        <f>AVERAGE(ABS(P75),ABS(R75))</f>
        <v>2.2800000000000001E-2</v>
      </c>
      <c r="P75" s="58">
        <v>-3.0099999999999998E-2</v>
      </c>
      <c r="Q75" s="85">
        <v>-2.53E-2</v>
      </c>
      <c r="R75" s="37">
        <v>-1.55E-2</v>
      </c>
      <c r="S75" s="86">
        <v>-6.7000000000000002E-3</v>
      </c>
    </row>
    <row r="76" spans="1:20" x14ac:dyDescent="0.3">
      <c r="C76" s="56"/>
      <c r="E76" s="79"/>
      <c r="I76" s="36"/>
      <c r="J76" s="79"/>
      <c r="N76" s="36"/>
      <c r="O76" s="79"/>
    </row>
    <row r="77" spans="1:20" x14ac:dyDescent="0.3">
      <c r="D77" s="70"/>
      <c r="E77" s="78"/>
      <c r="F77" s="70"/>
      <c r="I77" s="70"/>
      <c r="J77" s="78"/>
      <c r="M77" s="70"/>
      <c r="N77" s="70"/>
      <c r="O77" s="78"/>
      <c r="R77" s="70"/>
    </row>
    <row r="78" spans="1:20" x14ac:dyDescent="0.3">
      <c r="D78" s="70"/>
      <c r="E78" s="78"/>
      <c r="G78" s="70"/>
      <c r="J78" s="78"/>
      <c r="O78" s="78"/>
    </row>
    <row r="79" spans="1:20" x14ac:dyDescent="0.3">
      <c r="D79" s="70"/>
      <c r="E79" s="70"/>
      <c r="G79" s="70"/>
      <c r="O79" s="70"/>
    </row>
    <row r="80" spans="1:20" x14ac:dyDescent="0.3">
      <c r="O80" s="28" t="s">
        <v>45</v>
      </c>
      <c r="T80" s="28" t="s">
        <v>44</v>
      </c>
    </row>
    <row r="81" spans="3:24" x14ac:dyDescent="0.3">
      <c r="M81" s="28">
        <v>100</v>
      </c>
      <c r="S81" s="28" t="e">
        <f>AVERAGE(O81:R81)</f>
        <v>#DIV/0!</v>
      </c>
      <c r="X81" s="28" t="e">
        <f>AVERAGE(T81:W81)</f>
        <v>#DIV/0!</v>
      </c>
    </row>
    <row r="82" spans="3:24" x14ac:dyDescent="0.3">
      <c r="M82" s="28">
        <v>75</v>
      </c>
      <c r="S82" s="28" t="e">
        <f t="shared" ref="S82:S86" si="12">AVERAGE(O82:R82)</f>
        <v>#DIV/0!</v>
      </c>
      <c r="X82" s="28" t="e">
        <f t="shared" ref="X82:X86" si="13">AVERAGE(T82:W82)</f>
        <v>#DIV/0!</v>
      </c>
    </row>
    <row r="83" spans="3:24" x14ac:dyDescent="0.3">
      <c r="M83" s="28">
        <v>50</v>
      </c>
      <c r="S83" s="28" t="e">
        <f t="shared" si="12"/>
        <v>#DIV/0!</v>
      </c>
      <c r="X83" s="28" t="e">
        <f t="shared" si="13"/>
        <v>#DIV/0!</v>
      </c>
    </row>
    <row r="84" spans="3:24" x14ac:dyDescent="0.3">
      <c r="M84" s="28">
        <v>25</v>
      </c>
      <c r="S84" s="28" t="e">
        <f t="shared" si="12"/>
        <v>#DIV/0!</v>
      </c>
      <c r="X84" s="28" t="e">
        <f t="shared" si="13"/>
        <v>#DIV/0!</v>
      </c>
    </row>
    <row r="85" spans="3:24" x14ac:dyDescent="0.3">
      <c r="M85" s="28">
        <v>10</v>
      </c>
      <c r="S85" s="28" t="e">
        <f t="shared" si="12"/>
        <v>#DIV/0!</v>
      </c>
      <c r="X85" s="28" t="e">
        <f t="shared" si="13"/>
        <v>#DIV/0!</v>
      </c>
    </row>
    <row r="86" spans="3:24" x14ac:dyDescent="0.3">
      <c r="M86" s="28">
        <v>1</v>
      </c>
      <c r="S86" s="28" t="e">
        <f t="shared" si="12"/>
        <v>#DIV/0!</v>
      </c>
      <c r="X86" s="28" t="e">
        <f t="shared" si="13"/>
        <v>#DIV/0!</v>
      </c>
    </row>
    <row r="89" spans="3:24" x14ac:dyDescent="0.3">
      <c r="C89" s="28"/>
    </row>
    <row r="90" spans="3:24" x14ac:dyDescent="0.3">
      <c r="C90" s="28"/>
    </row>
    <row r="91" spans="3:24" x14ac:dyDescent="0.3">
      <c r="C91" s="28"/>
    </row>
    <row r="92" spans="3:24" x14ac:dyDescent="0.3">
      <c r="C92" s="28"/>
    </row>
    <row r="93" spans="3:24" x14ac:dyDescent="0.3">
      <c r="C93" s="28"/>
    </row>
    <row r="94" spans="3:24" x14ac:dyDescent="0.3">
      <c r="C94" s="28"/>
    </row>
    <row r="95" spans="3:24" x14ac:dyDescent="0.3">
      <c r="C95" s="28"/>
    </row>
    <row r="96" spans="3:24" x14ac:dyDescent="0.3">
      <c r="C96" s="28"/>
    </row>
    <row r="97" s="28" customFormat="1" x14ac:dyDescent="0.3"/>
    <row r="98" s="28" customFormat="1" x14ac:dyDescent="0.3"/>
    <row r="99" s="28" customFormat="1" x14ac:dyDescent="0.3"/>
    <row r="100" s="28" customFormat="1" x14ac:dyDescent="0.3"/>
    <row r="101" s="28" customFormat="1" x14ac:dyDescent="0.3"/>
    <row r="102" s="28" customFormat="1" x14ac:dyDescent="0.3"/>
    <row r="103" s="28" customFormat="1" x14ac:dyDescent="0.3"/>
    <row r="104" s="28" customFormat="1" x14ac:dyDescent="0.3"/>
    <row r="105" s="28" customFormat="1" x14ac:dyDescent="0.3"/>
    <row r="106" s="28" customFormat="1" x14ac:dyDescent="0.3"/>
    <row r="107" s="28" customFormat="1" x14ac:dyDescent="0.3"/>
    <row r="108" s="28" customFormat="1" x14ac:dyDescent="0.3"/>
    <row r="109" s="28" customFormat="1" x14ac:dyDescent="0.3"/>
  </sheetData>
  <mergeCells count="40">
    <mergeCell ref="Q5:S11"/>
    <mergeCell ref="B44:B59"/>
    <mergeCell ref="B21:B36"/>
    <mergeCell ref="C1:D1"/>
    <mergeCell ref="C13:C16"/>
    <mergeCell ref="C17:C20"/>
    <mergeCell ref="C42:C43"/>
    <mergeCell ref="C21:C24"/>
    <mergeCell ref="C25:C28"/>
    <mergeCell ref="C29:C32"/>
    <mergeCell ref="C33:C36"/>
    <mergeCell ref="B3:B4"/>
    <mergeCell ref="B42:B43"/>
    <mergeCell ref="B5:B20"/>
    <mergeCell ref="O42:S42"/>
    <mergeCell ref="C44:C47"/>
    <mergeCell ref="E42:I42"/>
    <mergeCell ref="J42:N42"/>
    <mergeCell ref="O3:O4"/>
    <mergeCell ref="C3:C4"/>
    <mergeCell ref="D3:D4"/>
    <mergeCell ref="C5:C8"/>
    <mergeCell ref="C9:C12"/>
    <mergeCell ref="J3:N3"/>
    <mergeCell ref="E3:I3"/>
    <mergeCell ref="D42:D43"/>
    <mergeCell ref="A60:A75"/>
    <mergeCell ref="C60:C63"/>
    <mergeCell ref="C64:C67"/>
    <mergeCell ref="C68:C71"/>
    <mergeCell ref="A3:A4"/>
    <mergeCell ref="A5:A20"/>
    <mergeCell ref="A21:A36"/>
    <mergeCell ref="A42:A43"/>
    <mergeCell ref="A44:A59"/>
    <mergeCell ref="B60:B75"/>
    <mergeCell ref="C48:C51"/>
    <mergeCell ref="C52:C55"/>
    <mergeCell ref="C56:C59"/>
    <mergeCell ref="C72:C7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31"/>
  <sheetViews>
    <sheetView workbookViewId="0">
      <selection activeCell="I27" sqref="I27"/>
    </sheetView>
  </sheetViews>
  <sheetFormatPr defaultColWidth="9.109375" defaultRowHeight="14.4" x14ac:dyDescent="0.3"/>
  <cols>
    <col min="1" max="1" width="9.109375" style="3"/>
    <col min="2" max="2" width="12.33203125" style="3" bestFit="1" customWidth="1"/>
    <col min="3" max="3" width="9.109375" style="3"/>
    <col min="4" max="4" width="21.109375" style="3" bestFit="1" customWidth="1"/>
    <col min="5" max="5" width="17" style="3" customWidth="1"/>
    <col min="6" max="6" width="9.109375" style="3"/>
    <col min="7" max="7" width="28.44140625" style="3" bestFit="1" customWidth="1"/>
    <col min="8" max="8" width="13.88671875" style="3" bestFit="1" customWidth="1"/>
    <col min="9" max="9" width="9.88671875" style="3" customWidth="1"/>
    <col min="10" max="10" width="14.5546875" style="3" bestFit="1" customWidth="1"/>
    <col min="11" max="11" width="14.6640625" style="3" bestFit="1" customWidth="1"/>
    <col min="12" max="12" width="9" style="3" bestFit="1" customWidth="1"/>
    <col min="13" max="13" width="12" style="3" bestFit="1" customWidth="1"/>
    <col min="14" max="16384" width="9.109375" style="3"/>
  </cols>
  <sheetData>
    <row r="1" spans="1:15" ht="15" thickBot="1" x14ac:dyDescent="0.35">
      <c r="B1" s="12"/>
      <c r="C1" s="12"/>
      <c r="D1" s="12"/>
      <c r="E1" s="12"/>
      <c r="F1" s="12"/>
      <c r="G1" s="12"/>
      <c r="H1" s="12"/>
      <c r="I1" s="12"/>
      <c r="J1" s="5"/>
    </row>
    <row r="2" spans="1:15" ht="15" customHeight="1" thickTop="1" x14ac:dyDescent="0.3">
      <c r="A2" s="13"/>
      <c r="B2" s="133" t="s">
        <v>12</v>
      </c>
      <c r="C2" s="135" t="s">
        <v>17</v>
      </c>
      <c r="D2" s="135" t="s">
        <v>20</v>
      </c>
      <c r="E2" s="135" t="s">
        <v>21</v>
      </c>
      <c r="F2" s="135" t="s">
        <v>3</v>
      </c>
      <c r="G2" s="137" t="s">
        <v>2</v>
      </c>
      <c r="H2" s="138" t="s">
        <v>22</v>
      </c>
      <c r="I2" s="137" t="s">
        <v>18</v>
      </c>
      <c r="J2" s="140" t="s">
        <v>4</v>
      </c>
      <c r="K2" s="142" t="s">
        <v>10</v>
      </c>
      <c r="L2" s="4"/>
      <c r="O2" s="15"/>
    </row>
    <row r="3" spans="1:15" ht="15" thickBot="1" x14ac:dyDescent="0.35">
      <c r="A3" s="13"/>
      <c r="B3" s="134"/>
      <c r="C3" s="136"/>
      <c r="D3" s="136"/>
      <c r="E3" s="136"/>
      <c r="F3" s="136"/>
      <c r="G3" s="136"/>
      <c r="H3" s="139"/>
      <c r="I3" s="136"/>
      <c r="J3" s="141"/>
      <c r="K3" s="143"/>
      <c r="L3" s="4"/>
      <c r="O3" s="15"/>
    </row>
    <row r="4" spans="1:15" ht="15" thickTop="1" x14ac:dyDescent="0.3">
      <c r="A4" s="144" t="s">
        <v>11</v>
      </c>
      <c r="B4" s="62" t="s">
        <v>2</v>
      </c>
      <c r="C4" s="9">
        <v>1</v>
      </c>
      <c r="D4" s="9" t="s">
        <v>19</v>
      </c>
      <c r="E4" s="9" t="s">
        <v>19</v>
      </c>
      <c r="F4" s="9" t="s">
        <v>19</v>
      </c>
      <c r="G4" s="9" t="s">
        <v>84</v>
      </c>
      <c r="H4" s="19">
        <v>1E-10</v>
      </c>
      <c r="I4" s="9">
        <v>64</v>
      </c>
      <c r="J4" s="16" t="s">
        <v>73</v>
      </c>
      <c r="K4" s="60" t="s">
        <v>83</v>
      </c>
      <c r="L4" s="5"/>
      <c r="O4" s="15"/>
    </row>
    <row r="5" spans="1:15" x14ac:dyDescent="0.3">
      <c r="A5" s="145"/>
      <c r="B5" s="1" t="s">
        <v>6</v>
      </c>
      <c r="C5" s="2">
        <v>3</v>
      </c>
      <c r="D5" s="2" t="s">
        <v>28</v>
      </c>
      <c r="E5" s="2">
        <v>10</v>
      </c>
      <c r="F5" s="2">
        <v>0.5</v>
      </c>
      <c r="G5" s="45"/>
      <c r="H5" s="19"/>
      <c r="I5" s="45"/>
      <c r="J5" s="66"/>
      <c r="K5" s="13"/>
      <c r="L5" s="5"/>
      <c r="O5" s="15"/>
    </row>
    <row r="6" spans="1:15" x14ac:dyDescent="0.3">
      <c r="A6" s="145"/>
      <c r="B6" s="1" t="s">
        <v>15</v>
      </c>
      <c r="C6" s="2">
        <v>3</v>
      </c>
      <c r="D6" s="2" t="s">
        <v>29</v>
      </c>
      <c r="E6" s="2">
        <v>100</v>
      </c>
      <c r="F6" s="2" t="s">
        <v>19</v>
      </c>
      <c r="G6" s="2" t="s">
        <v>19</v>
      </c>
      <c r="H6" s="8" t="s">
        <v>19</v>
      </c>
      <c r="I6" s="2" t="s">
        <v>19</v>
      </c>
      <c r="J6" s="23" t="s">
        <v>19</v>
      </c>
      <c r="K6" s="17" t="s">
        <v>19</v>
      </c>
      <c r="L6" s="5"/>
      <c r="O6" s="15"/>
    </row>
    <row r="7" spans="1:15" x14ac:dyDescent="0.3">
      <c r="A7" s="145"/>
      <c r="B7" s="10" t="s">
        <v>14</v>
      </c>
      <c r="C7" s="2">
        <v>4</v>
      </c>
      <c r="D7" s="2" t="s">
        <v>28</v>
      </c>
      <c r="E7" s="2">
        <v>100</v>
      </c>
      <c r="F7" s="2" t="s">
        <v>19</v>
      </c>
      <c r="G7" s="2" t="s">
        <v>19</v>
      </c>
      <c r="H7" s="8" t="s">
        <v>19</v>
      </c>
      <c r="I7" s="2" t="s">
        <v>19</v>
      </c>
      <c r="J7" s="23" t="s">
        <v>19</v>
      </c>
      <c r="K7" s="17" t="s">
        <v>19</v>
      </c>
      <c r="L7" s="5"/>
      <c r="O7" s="15"/>
    </row>
    <row r="8" spans="1:15" ht="15" thickBot="1" x14ac:dyDescent="0.35">
      <c r="A8" s="146"/>
      <c r="B8" s="14" t="s">
        <v>16</v>
      </c>
      <c r="C8" s="11">
        <v>4</v>
      </c>
      <c r="D8" s="11" t="s">
        <v>28</v>
      </c>
      <c r="E8" s="11">
        <v>100</v>
      </c>
      <c r="F8" s="11" t="s">
        <v>19</v>
      </c>
      <c r="G8" s="12" t="s">
        <v>19</v>
      </c>
      <c r="H8" s="11" t="s">
        <v>19</v>
      </c>
      <c r="I8" s="11" t="s">
        <v>19</v>
      </c>
      <c r="J8" s="11" t="s">
        <v>19</v>
      </c>
      <c r="K8" s="18" t="s">
        <v>19</v>
      </c>
      <c r="L8" s="5"/>
      <c r="O8" s="15"/>
    </row>
    <row r="9" spans="1:15" ht="15" thickTop="1" x14ac:dyDescent="0.3">
      <c r="A9" s="147" t="s">
        <v>13</v>
      </c>
      <c r="B9" s="61" t="s">
        <v>2</v>
      </c>
      <c r="C9" s="61">
        <v>1</v>
      </c>
      <c r="D9" s="61" t="s">
        <v>19</v>
      </c>
      <c r="E9" s="61" t="s">
        <v>19</v>
      </c>
      <c r="F9" s="61" t="s">
        <v>19</v>
      </c>
      <c r="G9" s="64" t="s">
        <v>74</v>
      </c>
      <c r="H9" s="64">
        <v>1E-10</v>
      </c>
      <c r="I9" s="61">
        <v>256</v>
      </c>
      <c r="J9" s="65" t="s">
        <v>73</v>
      </c>
      <c r="K9" s="63" t="s">
        <v>76</v>
      </c>
      <c r="L9" s="5"/>
      <c r="O9" s="15"/>
    </row>
    <row r="10" spans="1:15" x14ac:dyDescent="0.3">
      <c r="A10" s="145"/>
      <c r="B10" s="2" t="s">
        <v>6</v>
      </c>
      <c r="C10" s="20">
        <v>3</v>
      </c>
      <c r="D10" s="20" t="s">
        <v>28</v>
      </c>
      <c r="E10" s="20">
        <v>10</v>
      </c>
      <c r="F10" s="20">
        <v>0.5</v>
      </c>
      <c r="G10" s="21"/>
      <c r="H10" s="22"/>
      <c r="I10" s="2"/>
      <c r="J10" s="23"/>
      <c r="K10" s="13"/>
      <c r="L10" s="5"/>
      <c r="M10" s="5"/>
      <c r="O10" s="15"/>
    </row>
    <row r="11" spans="1:15" x14ac:dyDescent="0.3">
      <c r="A11" s="145"/>
      <c r="B11" s="2" t="s">
        <v>15</v>
      </c>
      <c r="C11" s="20">
        <v>3</v>
      </c>
      <c r="D11" s="20" t="s">
        <v>29</v>
      </c>
      <c r="E11" s="20">
        <v>25</v>
      </c>
      <c r="F11" s="20" t="s">
        <v>19</v>
      </c>
      <c r="G11" s="2" t="s">
        <v>19</v>
      </c>
      <c r="H11" s="8" t="s">
        <v>19</v>
      </c>
      <c r="I11" s="2" t="s">
        <v>19</v>
      </c>
      <c r="J11" s="23" t="s">
        <v>19</v>
      </c>
      <c r="K11" s="17" t="s">
        <v>19</v>
      </c>
      <c r="L11" s="5"/>
      <c r="M11" s="5"/>
      <c r="O11" s="15"/>
    </row>
    <row r="12" spans="1:15" x14ac:dyDescent="0.3">
      <c r="A12" s="145"/>
      <c r="B12" s="2" t="s">
        <v>14</v>
      </c>
      <c r="C12" s="20">
        <v>4</v>
      </c>
      <c r="D12" s="20" t="s">
        <v>28</v>
      </c>
      <c r="E12" s="20">
        <v>50</v>
      </c>
      <c r="F12" s="20" t="s">
        <v>19</v>
      </c>
      <c r="G12" s="2" t="s">
        <v>19</v>
      </c>
      <c r="H12" s="8" t="s">
        <v>19</v>
      </c>
      <c r="I12" s="2" t="s">
        <v>19</v>
      </c>
      <c r="J12" s="23" t="s">
        <v>19</v>
      </c>
      <c r="K12" s="17" t="s">
        <v>19</v>
      </c>
      <c r="L12" s="5"/>
      <c r="M12" s="5"/>
      <c r="O12" s="15"/>
    </row>
    <row r="13" spans="1:15" ht="15" thickBot="1" x14ac:dyDescent="0.35">
      <c r="A13" s="146"/>
      <c r="B13" s="11" t="s">
        <v>16</v>
      </c>
      <c r="C13" s="11">
        <v>4</v>
      </c>
      <c r="D13" s="11" t="s">
        <v>28</v>
      </c>
      <c r="E13" s="11">
        <v>100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8" t="s">
        <v>19</v>
      </c>
      <c r="L13" s="5"/>
      <c r="O13" s="15"/>
    </row>
    <row r="14" spans="1:15" ht="15" thickTop="1" x14ac:dyDescent="0.3"/>
    <row r="15" spans="1:15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M15" s="5"/>
    </row>
    <row r="16" spans="1:1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5"/>
      <c r="B17" s="132"/>
      <c r="C17" s="132"/>
      <c r="D17" s="132"/>
      <c r="E17" s="132"/>
      <c r="F17" s="132"/>
      <c r="G17" s="132"/>
      <c r="H17" s="148"/>
      <c r="I17" s="132"/>
      <c r="J17" s="132"/>
      <c r="K17" s="132"/>
      <c r="L17" s="5"/>
      <c r="M17" s="5"/>
    </row>
    <row r="18" spans="1:13" x14ac:dyDescent="0.3">
      <c r="A18" s="5"/>
      <c r="B18" s="132"/>
      <c r="C18" s="132"/>
      <c r="D18" s="132"/>
      <c r="E18" s="132"/>
      <c r="F18" s="132"/>
      <c r="G18" s="132"/>
      <c r="H18" s="148"/>
      <c r="I18" s="132"/>
      <c r="J18" s="132"/>
      <c r="K18" s="132"/>
      <c r="L18" s="5"/>
      <c r="M18" s="5"/>
    </row>
    <row r="19" spans="1:13" x14ac:dyDescent="0.3">
      <c r="A19" s="132"/>
      <c r="B19" s="103"/>
      <c r="C19" s="4"/>
      <c r="D19" s="4"/>
      <c r="E19" s="4"/>
      <c r="F19" s="4"/>
      <c r="G19" s="4"/>
      <c r="H19" s="105"/>
      <c r="I19" s="4"/>
      <c r="J19" s="4"/>
      <c r="K19" s="5"/>
      <c r="L19" s="5"/>
      <c r="M19" s="5"/>
    </row>
    <row r="20" spans="1:13" x14ac:dyDescent="0.3">
      <c r="A20" s="132"/>
      <c r="B20" s="103"/>
      <c r="C20" s="4"/>
      <c r="D20" s="4"/>
      <c r="E20" s="4"/>
      <c r="F20" s="4"/>
      <c r="G20" s="4"/>
      <c r="H20" s="105"/>
      <c r="I20" s="4"/>
      <c r="J20" s="4"/>
      <c r="K20" s="5"/>
      <c r="L20" s="5"/>
      <c r="M20" s="5"/>
    </row>
    <row r="21" spans="1:13" x14ac:dyDescent="0.3">
      <c r="A21" s="132"/>
      <c r="B21" s="103"/>
      <c r="C21" s="4"/>
      <c r="D21" s="4"/>
      <c r="E21" s="4"/>
      <c r="F21" s="4"/>
      <c r="G21" s="4"/>
      <c r="H21" s="4"/>
      <c r="I21" s="4"/>
      <c r="J21" s="4"/>
      <c r="K21" s="4"/>
      <c r="L21" s="5"/>
      <c r="M21" s="5"/>
    </row>
    <row r="22" spans="1:13" x14ac:dyDescent="0.3">
      <c r="A22" s="132"/>
      <c r="B22" s="103"/>
      <c r="C22" s="4"/>
      <c r="D22" s="4"/>
      <c r="E22" s="4"/>
      <c r="F22" s="4"/>
      <c r="G22" s="4"/>
      <c r="H22" s="4"/>
      <c r="I22" s="4"/>
      <c r="J22" s="4"/>
      <c r="K22" s="4"/>
      <c r="L22" s="5"/>
      <c r="M22" s="5"/>
    </row>
    <row r="23" spans="1:13" x14ac:dyDescent="0.3">
      <c r="A23" s="132"/>
      <c r="B23" s="103"/>
      <c r="C23" s="4"/>
      <c r="D23" s="4"/>
      <c r="E23" s="4"/>
      <c r="F23" s="4"/>
      <c r="G23" s="5"/>
      <c r="H23" s="4"/>
      <c r="I23" s="4"/>
      <c r="J23" s="4"/>
      <c r="K23" s="4"/>
      <c r="L23" s="5"/>
      <c r="M23" s="5"/>
    </row>
    <row r="24" spans="1:13" x14ac:dyDescent="0.3">
      <c r="A24" s="132"/>
      <c r="B24" s="103"/>
      <c r="C24" s="103"/>
      <c r="D24" s="103"/>
      <c r="E24" s="103"/>
      <c r="F24" s="103"/>
      <c r="G24" s="106"/>
      <c r="H24" s="106"/>
      <c r="I24" s="103"/>
      <c r="J24" s="4"/>
      <c r="K24" s="7"/>
      <c r="L24" s="5"/>
      <c r="M24" s="5"/>
    </row>
    <row r="25" spans="1:13" x14ac:dyDescent="0.3">
      <c r="A25" s="132"/>
      <c r="B25" s="103"/>
      <c r="C25" s="4"/>
      <c r="D25" s="4"/>
      <c r="E25" s="4"/>
      <c r="F25" s="4"/>
      <c r="G25" s="4"/>
      <c r="H25" s="105"/>
      <c r="I25" s="4"/>
      <c r="J25" s="4"/>
      <c r="K25" s="5"/>
      <c r="L25" s="5"/>
      <c r="M25" s="5"/>
    </row>
    <row r="26" spans="1:13" x14ac:dyDescent="0.3">
      <c r="A26" s="132"/>
      <c r="B26" s="103"/>
      <c r="C26" s="4"/>
      <c r="D26" s="4"/>
      <c r="E26" s="4"/>
      <c r="F26" s="4"/>
      <c r="G26" s="4"/>
      <c r="H26" s="4"/>
      <c r="I26" s="4"/>
      <c r="J26" s="4"/>
      <c r="K26" s="4"/>
    </row>
    <row r="27" spans="1:13" x14ac:dyDescent="0.3">
      <c r="A27" s="132"/>
      <c r="B27" s="103"/>
      <c r="C27" s="4"/>
      <c r="D27" s="4"/>
      <c r="E27" s="4"/>
      <c r="F27" s="4"/>
      <c r="G27" s="4"/>
      <c r="H27" s="4"/>
      <c r="I27" s="4"/>
      <c r="J27" s="4"/>
      <c r="K27" s="4"/>
    </row>
    <row r="28" spans="1:13" x14ac:dyDescent="0.3">
      <c r="A28" s="132"/>
      <c r="B28" s="103"/>
      <c r="C28" s="4"/>
      <c r="D28" s="4"/>
      <c r="E28" s="4"/>
      <c r="F28" s="4"/>
      <c r="G28" s="5"/>
      <c r="H28" s="4"/>
      <c r="I28" s="4"/>
      <c r="J28" s="4"/>
      <c r="K28" s="4"/>
    </row>
    <row r="29" spans="1:13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3" x14ac:dyDescent="0.3">
      <c r="A30" s="104"/>
      <c r="B30" s="104"/>
      <c r="C30" s="104"/>
      <c r="D30" s="104"/>
      <c r="E30" s="104"/>
      <c r="F30" s="104"/>
      <c r="G30" s="104"/>
      <c r="H30" s="104"/>
      <c r="I30" s="104"/>
      <c r="J30" s="104"/>
      <c r="K30" s="5"/>
    </row>
    <row r="31" spans="1:13" x14ac:dyDescent="0.3">
      <c r="A31" s="5"/>
      <c r="B31" s="5"/>
      <c r="C31" s="5"/>
      <c r="D31" s="5"/>
    </row>
  </sheetData>
  <mergeCells count="24">
    <mergeCell ref="A4:A8"/>
    <mergeCell ref="A9:A13"/>
    <mergeCell ref="H17:H18"/>
    <mergeCell ref="B17:B18"/>
    <mergeCell ref="C17:C18"/>
    <mergeCell ref="D17:D18"/>
    <mergeCell ref="K17:K18"/>
    <mergeCell ref="B2:B3"/>
    <mergeCell ref="C2:C3"/>
    <mergeCell ref="D2:D3"/>
    <mergeCell ref="E2:E3"/>
    <mergeCell ref="F2:F3"/>
    <mergeCell ref="I2:I3"/>
    <mergeCell ref="H2:H3"/>
    <mergeCell ref="J2:J3"/>
    <mergeCell ref="G2:G3"/>
    <mergeCell ref="G17:G18"/>
    <mergeCell ref="J17:J18"/>
    <mergeCell ref="K2:K3"/>
    <mergeCell ref="A19:A23"/>
    <mergeCell ref="A24:A28"/>
    <mergeCell ref="E17:E18"/>
    <mergeCell ref="F17:F18"/>
    <mergeCell ref="I17:I18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S58"/>
  <sheetViews>
    <sheetView tabSelected="1" topLeftCell="D1" zoomScale="80" zoomScaleNormal="80" workbookViewId="0">
      <selection activeCell="E19" sqref="E19"/>
    </sheetView>
  </sheetViews>
  <sheetFormatPr defaultColWidth="8.88671875" defaultRowHeight="14.4" x14ac:dyDescent="0.3"/>
  <cols>
    <col min="1" max="1" width="8.88671875" style="107" bestFit="1" customWidth="1"/>
    <col min="2" max="2" width="8.88671875" style="107"/>
    <col min="3" max="3" width="31.88671875" style="107" bestFit="1" customWidth="1"/>
    <col min="4" max="4" width="15.88671875" style="107" bestFit="1" customWidth="1"/>
    <col min="5" max="5" width="10.33203125" style="107" bestFit="1" customWidth="1"/>
    <col min="6" max="14" width="8.88671875" style="107"/>
    <col min="15" max="15" width="14.33203125" style="107" bestFit="1" customWidth="1"/>
    <col min="16" max="16384" width="8.88671875" style="107"/>
  </cols>
  <sheetData>
    <row r="1" spans="1:19" x14ac:dyDescent="0.3">
      <c r="A1" s="121" t="s">
        <v>37</v>
      </c>
      <c r="B1" s="128" t="s">
        <v>0</v>
      </c>
      <c r="C1" s="121" t="s">
        <v>43</v>
      </c>
      <c r="D1" s="121" t="s">
        <v>34</v>
      </c>
      <c r="E1" s="121" t="s">
        <v>1</v>
      </c>
      <c r="F1" s="121"/>
      <c r="G1" s="121"/>
      <c r="H1" s="121"/>
      <c r="I1" s="121"/>
      <c r="J1" s="121" t="s">
        <v>5</v>
      </c>
      <c r="K1" s="121"/>
      <c r="L1" s="121"/>
      <c r="M1" s="121"/>
      <c r="N1" s="121"/>
      <c r="O1" s="128" t="s">
        <v>30</v>
      </c>
      <c r="P1" s="110"/>
      <c r="Q1" s="110"/>
      <c r="R1" s="110"/>
      <c r="S1" s="110"/>
    </row>
    <row r="2" spans="1:19" ht="15" thickBot="1" x14ac:dyDescent="0.35">
      <c r="A2" s="123"/>
      <c r="B2" s="129"/>
      <c r="C2" s="123"/>
      <c r="D2" s="123"/>
      <c r="E2" s="112" t="s">
        <v>31</v>
      </c>
      <c r="F2" s="112" t="s">
        <v>26</v>
      </c>
      <c r="G2" s="112" t="s">
        <v>27</v>
      </c>
      <c r="H2" s="112" t="s">
        <v>32</v>
      </c>
      <c r="I2" s="112" t="s">
        <v>33</v>
      </c>
      <c r="J2" s="112" t="s">
        <v>31</v>
      </c>
      <c r="K2" s="112" t="s">
        <v>26</v>
      </c>
      <c r="L2" s="112" t="s">
        <v>27</v>
      </c>
      <c r="M2" s="112" t="s">
        <v>32</v>
      </c>
      <c r="N2" s="112" t="s">
        <v>33</v>
      </c>
      <c r="O2" s="129"/>
      <c r="P2" s="110"/>
      <c r="Q2" s="110"/>
      <c r="R2" s="110"/>
      <c r="S2" s="110"/>
    </row>
    <row r="3" spans="1:19" ht="15" thickTop="1" x14ac:dyDescent="0.3">
      <c r="A3" s="120" t="s">
        <v>13</v>
      </c>
      <c r="B3" s="124" t="s">
        <v>2</v>
      </c>
      <c r="C3" s="120" t="s">
        <v>39</v>
      </c>
      <c r="D3" s="109" t="s">
        <v>25</v>
      </c>
      <c r="E3" s="35">
        <v>0.79300000000000004</v>
      </c>
      <c r="F3" s="33">
        <v>0.7873</v>
      </c>
      <c r="G3" s="33">
        <v>0.7873</v>
      </c>
      <c r="H3" s="33">
        <v>0.79810000000000003</v>
      </c>
      <c r="I3" s="30">
        <v>0.79010000000000002</v>
      </c>
      <c r="J3" s="107">
        <f>AVERAGE(K3:N3)</f>
        <v>0.51207499999999995</v>
      </c>
      <c r="K3" s="33">
        <v>0.61719999999999997</v>
      </c>
      <c r="L3" s="33">
        <v>0.65859999999999996</v>
      </c>
      <c r="M3" s="33">
        <v>0.43759999999999999</v>
      </c>
      <c r="N3" s="30">
        <v>0.33489999999999998</v>
      </c>
      <c r="O3" s="30" t="s">
        <v>89</v>
      </c>
      <c r="P3" s="110"/>
      <c r="Q3" s="130" t="s">
        <v>57</v>
      </c>
      <c r="R3" s="130"/>
      <c r="S3" s="130"/>
    </row>
    <row r="4" spans="1:19" x14ac:dyDescent="0.3">
      <c r="A4" s="121"/>
      <c r="B4" s="125"/>
      <c r="C4" s="121"/>
      <c r="D4" s="111" t="s">
        <v>36</v>
      </c>
      <c r="E4" s="35">
        <v>0.81889999999999996</v>
      </c>
      <c r="F4" s="110">
        <v>0.78349999999999997</v>
      </c>
      <c r="G4" s="110">
        <v>0.79659999999999997</v>
      </c>
      <c r="H4" s="110">
        <v>0.82489999999999997</v>
      </c>
      <c r="I4" s="24">
        <v>0.82310000000000005</v>
      </c>
      <c r="J4" s="107">
        <f>AVERAGE(K4:N4)</f>
        <v>0.58109999999999995</v>
      </c>
      <c r="K4" s="110">
        <v>0.61939999999999995</v>
      </c>
      <c r="L4" s="110">
        <v>0.63890000000000002</v>
      </c>
      <c r="M4" s="110">
        <v>0.5514</v>
      </c>
      <c r="N4" s="24">
        <v>0.51470000000000005</v>
      </c>
      <c r="O4" s="24" t="s">
        <v>93</v>
      </c>
      <c r="P4" s="110"/>
      <c r="Q4" s="130"/>
      <c r="R4" s="130"/>
      <c r="S4" s="130"/>
    </row>
    <row r="5" spans="1:19" x14ac:dyDescent="0.3">
      <c r="A5" s="121"/>
      <c r="B5" s="125"/>
      <c r="C5" s="121"/>
      <c r="D5" s="111" t="s">
        <v>23</v>
      </c>
      <c r="E5" s="99">
        <v>0.82969999999999999</v>
      </c>
      <c r="F5" s="34">
        <v>0.79659999999999997</v>
      </c>
      <c r="G5" s="34">
        <v>0.77229999999999999</v>
      </c>
      <c r="H5" s="34">
        <v>0.84</v>
      </c>
      <c r="I5" s="32">
        <v>0.83550000000000002</v>
      </c>
      <c r="J5" s="107">
        <f>AVERAGE(K5:N5)</f>
        <v>0.60305000000000009</v>
      </c>
      <c r="K5" s="102">
        <v>0.6472</v>
      </c>
      <c r="L5" s="34">
        <v>0.56369999999999998</v>
      </c>
      <c r="M5" s="34">
        <v>0.62260000000000004</v>
      </c>
      <c r="N5" s="32">
        <v>0.57869999999999999</v>
      </c>
      <c r="O5" s="32" t="s">
        <v>72</v>
      </c>
      <c r="P5" s="110"/>
      <c r="Q5" s="130"/>
      <c r="R5" s="130"/>
      <c r="S5" s="130"/>
    </row>
    <row r="6" spans="1:19" x14ac:dyDescent="0.3">
      <c r="A6" s="121"/>
      <c r="B6" s="125"/>
      <c r="C6" s="122" t="s">
        <v>40</v>
      </c>
      <c r="D6" s="111" t="s">
        <v>25</v>
      </c>
      <c r="E6" s="35">
        <v>0.79049999999999998</v>
      </c>
      <c r="F6" s="36">
        <v>0.75819999999999999</v>
      </c>
      <c r="G6" s="36">
        <v>0.69820000000000004</v>
      </c>
      <c r="H6" s="36">
        <v>0.80979999999999996</v>
      </c>
      <c r="I6" s="31">
        <v>0.79339999999999999</v>
      </c>
      <c r="J6" s="115">
        <f t="shared" ref="J6:J26" si="0">AVERAGE(K6:N6)</f>
        <v>0.32637500000000003</v>
      </c>
      <c r="K6" s="36">
        <v>0.4647</v>
      </c>
      <c r="L6" s="36">
        <v>0.1154</v>
      </c>
      <c r="M6" s="36">
        <v>0.41810000000000003</v>
      </c>
      <c r="N6" s="31">
        <v>0.30730000000000002</v>
      </c>
      <c r="O6" s="31" t="s">
        <v>90</v>
      </c>
      <c r="P6" s="110"/>
      <c r="Q6" s="130"/>
      <c r="R6" s="130"/>
      <c r="S6" s="130"/>
    </row>
    <row r="7" spans="1:19" x14ac:dyDescent="0.3">
      <c r="A7" s="121"/>
      <c r="B7" s="125"/>
      <c r="C7" s="122"/>
      <c r="D7" s="111" t="s">
        <v>36</v>
      </c>
      <c r="E7" s="35">
        <v>0.79769999999999996</v>
      </c>
      <c r="F7" s="110">
        <v>0.73850000000000005</v>
      </c>
      <c r="G7" s="110">
        <v>0.74509999999999998</v>
      </c>
      <c r="H7" s="110">
        <v>0.80900000000000005</v>
      </c>
      <c r="I7" s="24">
        <v>0.80630000000000002</v>
      </c>
      <c r="J7" s="107">
        <f t="shared" si="0"/>
        <v>0.44164999999999999</v>
      </c>
      <c r="K7" s="110">
        <v>0.44309999999999999</v>
      </c>
      <c r="L7" s="110">
        <v>0.4667</v>
      </c>
      <c r="M7" s="110">
        <v>0.45600000000000002</v>
      </c>
      <c r="N7" s="24">
        <v>0.40079999999999999</v>
      </c>
      <c r="O7" s="24" t="s">
        <v>94</v>
      </c>
      <c r="P7" s="110"/>
      <c r="Q7" s="130"/>
      <c r="R7" s="130"/>
      <c r="S7" s="130"/>
    </row>
    <row r="8" spans="1:19" x14ac:dyDescent="0.3">
      <c r="A8" s="121"/>
      <c r="B8" s="125"/>
      <c r="C8" s="122"/>
      <c r="D8" s="111" t="s">
        <v>23</v>
      </c>
      <c r="E8" s="100">
        <v>0.80959999999999999</v>
      </c>
      <c r="F8" s="37">
        <v>0.747</v>
      </c>
      <c r="G8" s="37">
        <v>0.7732</v>
      </c>
      <c r="H8" s="37">
        <v>0.82110000000000005</v>
      </c>
      <c r="I8" s="25">
        <v>0.81589999999999996</v>
      </c>
      <c r="J8" s="107">
        <f>AVERAGE(K8:N8)</f>
        <v>0.51050000000000006</v>
      </c>
      <c r="K8" s="37">
        <v>0.47060000000000002</v>
      </c>
      <c r="L8" s="37">
        <v>0.54169999999999996</v>
      </c>
      <c r="M8" s="37">
        <v>0.56559999999999999</v>
      </c>
      <c r="N8" s="25">
        <v>0.46410000000000001</v>
      </c>
      <c r="O8" s="25" t="s">
        <v>75</v>
      </c>
      <c r="P8" s="110"/>
      <c r="Q8" s="110"/>
      <c r="R8" s="110"/>
      <c r="S8" s="110"/>
    </row>
    <row r="9" spans="1:19" x14ac:dyDescent="0.3">
      <c r="A9" s="121"/>
      <c r="B9" s="125"/>
      <c r="C9" s="122" t="s">
        <v>41</v>
      </c>
      <c r="D9" s="111" t="s">
        <v>25</v>
      </c>
      <c r="E9" s="35">
        <v>0.77739999999999998</v>
      </c>
      <c r="F9" s="36">
        <v>0.77880000000000005</v>
      </c>
      <c r="G9" s="36">
        <v>0.71509999999999996</v>
      </c>
      <c r="H9" s="36">
        <v>0.79810000000000003</v>
      </c>
      <c r="I9" s="31">
        <v>0.76759999999999995</v>
      </c>
      <c r="J9" s="115">
        <f t="shared" si="0"/>
        <v>0.319025</v>
      </c>
      <c r="K9" s="36">
        <v>0.53359999999999996</v>
      </c>
      <c r="L9" s="36">
        <v>0.29630000000000001</v>
      </c>
      <c r="M9" s="36">
        <v>0.36649999999999999</v>
      </c>
      <c r="N9" s="31">
        <v>7.9699999999999993E-2</v>
      </c>
      <c r="O9" s="31" t="s">
        <v>91</v>
      </c>
      <c r="P9" s="110"/>
      <c r="Q9" s="110"/>
      <c r="R9" s="110"/>
      <c r="S9" s="110"/>
    </row>
    <row r="10" spans="1:19" x14ac:dyDescent="0.3">
      <c r="A10" s="121"/>
      <c r="B10" s="125"/>
      <c r="C10" s="122"/>
      <c r="D10" s="111" t="s">
        <v>36</v>
      </c>
      <c r="E10" s="35">
        <v>0.77569999999999995</v>
      </c>
      <c r="F10" s="110">
        <v>0.69450000000000001</v>
      </c>
      <c r="G10" s="110">
        <v>0.69259999999999999</v>
      </c>
      <c r="H10" s="110">
        <v>0.78459999999999996</v>
      </c>
      <c r="I10" s="24">
        <v>0.79630000000000001</v>
      </c>
      <c r="J10" s="107">
        <f t="shared" si="0"/>
        <v>0.21679999999999999</v>
      </c>
      <c r="K10" s="110">
        <v>0.11409999999999999</v>
      </c>
      <c r="L10" s="110">
        <v>5.7500000000000002E-2</v>
      </c>
      <c r="M10" s="110">
        <v>0.37080000000000002</v>
      </c>
      <c r="N10" s="24">
        <v>0.32479999999999998</v>
      </c>
      <c r="O10" s="24" t="s">
        <v>95</v>
      </c>
      <c r="P10" s="110"/>
      <c r="Q10" s="110"/>
      <c r="R10" s="110"/>
      <c r="S10" s="110"/>
    </row>
    <row r="11" spans="1:19" x14ac:dyDescent="0.3">
      <c r="A11" s="121"/>
      <c r="B11" s="125"/>
      <c r="C11" s="122"/>
      <c r="D11" s="111" t="s">
        <v>23</v>
      </c>
      <c r="E11" s="100">
        <v>0.77329999999999999</v>
      </c>
      <c r="F11" s="37">
        <v>0.69630000000000003</v>
      </c>
      <c r="G11" s="37">
        <v>0.71599999999999997</v>
      </c>
      <c r="H11" s="37">
        <v>0.77339999999999998</v>
      </c>
      <c r="I11" s="25">
        <v>0.79730000000000001</v>
      </c>
      <c r="J11" s="107">
        <f t="shared" si="0"/>
        <v>0.27752499999999997</v>
      </c>
      <c r="K11" s="37">
        <v>0.12429999999999999</v>
      </c>
      <c r="L11" s="37">
        <v>0.21709999999999999</v>
      </c>
      <c r="M11" s="37">
        <v>0.3528</v>
      </c>
      <c r="N11" s="25">
        <v>0.41589999999999999</v>
      </c>
      <c r="O11" s="25" t="s">
        <v>77</v>
      </c>
      <c r="P11" s="110"/>
      <c r="Q11" s="110"/>
      <c r="R11" s="110"/>
      <c r="S11" s="110"/>
    </row>
    <row r="12" spans="1:19" x14ac:dyDescent="0.3">
      <c r="A12" s="121"/>
      <c r="B12" s="125"/>
      <c r="C12" s="122" t="s">
        <v>42</v>
      </c>
      <c r="D12" s="111" t="s">
        <v>25</v>
      </c>
      <c r="E12" s="35">
        <v>0.79830000000000001</v>
      </c>
      <c r="F12" s="36">
        <v>0.747</v>
      </c>
      <c r="G12" s="36">
        <v>0.68879999999999997</v>
      </c>
      <c r="H12" s="36">
        <v>0.82069999999999999</v>
      </c>
      <c r="I12" s="31">
        <v>0.80469999999999997</v>
      </c>
      <c r="J12" s="115">
        <f t="shared" si="0"/>
        <v>0.38517499999999999</v>
      </c>
      <c r="K12" s="36">
        <v>0.42549999999999999</v>
      </c>
      <c r="L12" s="36">
        <v>0.1981</v>
      </c>
      <c r="M12" s="36">
        <v>0.48599999999999999</v>
      </c>
      <c r="N12" s="31">
        <v>0.43109999999999998</v>
      </c>
      <c r="O12" s="31" t="s">
        <v>92</v>
      </c>
      <c r="P12" s="110"/>
      <c r="Q12" s="110"/>
      <c r="R12" s="110"/>
      <c r="S12" s="110"/>
    </row>
    <row r="13" spans="1:19" x14ac:dyDescent="0.3">
      <c r="A13" s="121"/>
      <c r="B13" s="125"/>
      <c r="C13" s="122"/>
      <c r="D13" s="111" t="s">
        <v>36</v>
      </c>
      <c r="E13" s="35">
        <v>0.76980000000000004</v>
      </c>
      <c r="F13" s="110">
        <v>0.73099999999999998</v>
      </c>
      <c r="G13" s="110">
        <v>0.72909999999999997</v>
      </c>
      <c r="H13" s="110">
        <v>0.76060000000000005</v>
      </c>
      <c r="I13" s="24">
        <v>0.79330000000000001</v>
      </c>
      <c r="J13" s="107">
        <f t="shared" si="0"/>
        <v>0.25132500000000002</v>
      </c>
      <c r="K13" s="110">
        <v>0.34620000000000001</v>
      </c>
      <c r="L13" s="110">
        <v>0.31680000000000003</v>
      </c>
      <c r="M13" s="110">
        <v>2.5999999999999999E-2</v>
      </c>
      <c r="N13" s="24">
        <v>0.31630000000000003</v>
      </c>
      <c r="O13" s="24" t="s">
        <v>96</v>
      </c>
      <c r="P13" s="110"/>
      <c r="Q13" s="110"/>
      <c r="R13" s="110"/>
      <c r="S13" s="110"/>
    </row>
    <row r="14" spans="1:19" ht="15" thickBot="1" x14ac:dyDescent="0.35">
      <c r="A14" s="123"/>
      <c r="B14" s="129"/>
      <c r="C14" s="126"/>
      <c r="D14" s="112" t="s">
        <v>23</v>
      </c>
      <c r="E14" s="101">
        <v>0.79049999999999998</v>
      </c>
      <c r="F14" s="39">
        <v>0.73850000000000005</v>
      </c>
      <c r="G14" s="39">
        <v>0.71879999999999999</v>
      </c>
      <c r="H14" s="39">
        <v>0.80759999999999998</v>
      </c>
      <c r="I14" s="38">
        <v>0.7954</v>
      </c>
      <c r="J14" s="107">
        <f t="shared" si="0"/>
        <v>0.44605</v>
      </c>
      <c r="K14" s="39">
        <v>0.46860000000000002</v>
      </c>
      <c r="L14" s="39">
        <v>0.37759999999999999</v>
      </c>
      <c r="M14" s="39">
        <v>0.51929999999999998</v>
      </c>
      <c r="N14" s="38">
        <v>0.41870000000000002</v>
      </c>
      <c r="O14" s="38" t="s">
        <v>78</v>
      </c>
      <c r="P14" s="110"/>
      <c r="Q14" s="110"/>
      <c r="R14" s="110"/>
      <c r="S14" s="110"/>
    </row>
    <row r="15" spans="1:19" ht="15" thickTop="1" x14ac:dyDescent="0.3">
      <c r="A15" s="120" t="s">
        <v>38</v>
      </c>
      <c r="B15" s="124" t="s">
        <v>2</v>
      </c>
      <c r="C15" s="120" t="s">
        <v>39</v>
      </c>
      <c r="D15" s="109" t="s">
        <v>25</v>
      </c>
      <c r="E15" s="35">
        <v>0.64400000000000002</v>
      </c>
      <c r="F15" s="33">
        <v>0.61670000000000003</v>
      </c>
      <c r="G15" s="33">
        <v>0.6</v>
      </c>
      <c r="H15" s="114">
        <v>0.6875</v>
      </c>
      <c r="I15" s="30">
        <v>0.7</v>
      </c>
      <c r="J15" s="116">
        <f t="shared" si="0"/>
        <v>0.52985000000000004</v>
      </c>
      <c r="K15" s="33">
        <v>0.57140000000000002</v>
      </c>
      <c r="L15" s="33">
        <v>0.59550000000000003</v>
      </c>
      <c r="M15" s="114">
        <v>0.59179999999999999</v>
      </c>
      <c r="N15" s="30">
        <v>0.36070000000000002</v>
      </c>
      <c r="O15" s="30" t="s">
        <v>85</v>
      </c>
      <c r="P15" s="28"/>
      <c r="Q15" s="28"/>
      <c r="R15" s="28"/>
      <c r="S15" s="28"/>
    </row>
    <row r="16" spans="1:19" x14ac:dyDescent="0.3">
      <c r="A16" s="121"/>
      <c r="B16" s="125"/>
      <c r="C16" s="121"/>
      <c r="D16" s="111" t="s">
        <v>36</v>
      </c>
      <c r="E16" s="35">
        <v>0.66990000000000005</v>
      </c>
      <c r="F16" s="110">
        <v>0.64439999999999997</v>
      </c>
      <c r="G16" s="110">
        <v>0.64439999999999997</v>
      </c>
      <c r="H16" s="57">
        <v>0.6875</v>
      </c>
      <c r="I16" s="24">
        <v>0.72309999999999997</v>
      </c>
      <c r="J16" s="107">
        <f t="shared" si="0"/>
        <v>0.54964999999999997</v>
      </c>
      <c r="K16" s="110">
        <v>0.6522</v>
      </c>
      <c r="L16" s="110">
        <v>0.68930000000000002</v>
      </c>
      <c r="M16" s="110">
        <v>0.52380000000000004</v>
      </c>
      <c r="N16" s="71">
        <v>0.33329999999999999</v>
      </c>
      <c r="O16" s="24" t="s">
        <v>97</v>
      </c>
      <c r="P16" s="28"/>
      <c r="Q16" s="28"/>
      <c r="R16" s="28"/>
      <c r="S16" s="28"/>
    </row>
    <row r="17" spans="1:19" x14ac:dyDescent="0.3">
      <c r="A17" s="121"/>
      <c r="B17" s="125"/>
      <c r="C17" s="121"/>
      <c r="D17" s="27" t="s">
        <v>23</v>
      </c>
      <c r="E17" s="46">
        <v>0.68769999999999998</v>
      </c>
      <c r="F17" s="58">
        <v>0.68330000000000002</v>
      </c>
      <c r="G17" s="58">
        <v>0.67220000000000002</v>
      </c>
      <c r="H17" s="37">
        <v>0.67190000000000005</v>
      </c>
      <c r="I17" s="59">
        <v>0.73080000000000001</v>
      </c>
      <c r="J17" s="117">
        <f t="shared" si="0"/>
        <v>0.59267500000000006</v>
      </c>
      <c r="K17" s="58">
        <v>0.72460000000000002</v>
      </c>
      <c r="L17" s="58">
        <v>0.66669999999999996</v>
      </c>
      <c r="M17" s="37">
        <v>0.55320000000000003</v>
      </c>
      <c r="N17" s="25">
        <v>0.42620000000000002</v>
      </c>
      <c r="O17" s="25" t="s">
        <v>79</v>
      </c>
      <c r="P17" s="28"/>
      <c r="Q17" s="28"/>
      <c r="R17" s="28"/>
      <c r="S17" s="28"/>
    </row>
    <row r="18" spans="1:19" x14ac:dyDescent="0.3">
      <c r="A18" s="121"/>
      <c r="B18" s="125"/>
      <c r="C18" s="122" t="s">
        <v>40</v>
      </c>
      <c r="D18" s="111" t="s">
        <v>25</v>
      </c>
      <c r="E18" s="35">
        <v>0.4385</v>
      </c>
      <c r="F18" s="36">
        <v>0.53890000000000005</v>
      </c>
      <c r="G18" s="36">
        <v>0.46110000000000001</v>
      </c>
      <c r="H18" s="36">
        <v>0.3906</v>
      </c>
      <c r="I18" s="31">
        <v>0.31540000000000001</v>
      </c>
      <c r="J18" s="115">
        <f t="shared" si="0"/>
        <v>0.43542500000000001</v>
      </c>
      <c r="K18" s="36">
        <v>0.70040000000000002</v>
      </c>
      <c r="L18" s="36">
        <v>0</v>
      </c>
      <c r="M18" s="36">
        <v>0.56179999999999997</v>
      </c>
      <c r="N18" s="31">
        <v>0.47949999999999998</v>
      </c>
      <c r="O18" s="31" t="s">
        <v>86</v>
      </c>
      <c r="P18" s="28"/>
      <c r="Q18" s="28"/>
      <c r="R18" s="28"/>
      <c r="S18" s="28"/>
    </row>
    <row r="19" spans="1:19" x14ac:dyDescent="0.3">
      <c r="A19" s="121"/>
      <c r="B19" s="125"/>
      <c r="C19" s="122"/>
      <c r="D19" s="111" t="s">
        <v>36</v>
      </c>
      <c r="E19" s="35"/>
      <c r="F19" s="110"/>
      <c r="G19" s="110"/>
      <c r="H19" s="110"/>
      <c r="I19" s="24"/>
      <c r="J19" s="107" t="e">
        <f t="shared" si="0"/>
        <v>#DIV/0!</v>
      </c>
      <c r="K19" s="110"/>
      <c r="L19" s="110"/>
      <c r="M19" s="110"/>
      <c r="N19" s="24"/>
      <c r="O19" s="24"/>
      <c r="P19" s="28"/>
      <c r="Q19" s="28"/>
      <c r="R19" s="28"/>
      <c r="S19" s="28"/>
    </row>
    <row r="20" spans="1:19" x14ac:dyDescent="0.3">
      <c r="A20" s="121"/>
      <c r="B20" s="125"/>
      <c r="C20" s="122"/>
      <c r="D20" s="111" t="s">
        <v>23</v>
      </c>
      <c r="E20" s="100">
        <v>0.57279999999999998</v>
      </c>
      <c r="F20" s="37">
        <v>0.53890000000000005</v>
      </c>
      <c r="G20" s="37">
        <v>0.55000000000000004</v>
      </c>
      <c r="H20" s="37">
        <v>0.52339999999999998</v>
      </c>
      <c r="I20" s="25">
        <v>0.7</v>
      </c>
      <c r="J20" s="118">
        <f t="shared" si="0"/>
        <v>0.59202500000000002</v>
      </c>
      <c r="K20" s="37">
        <v>0.70040000000000002</v>
      </c>
      <c r="L20" s="37">
        <v>0.70050000000000001</v>
      </c>
      <c r="M20" s="37">
        <v>0.60650000000000004</v>
      </c>
      <c r="N20" s="25">
        <v>0.36070000000000002</v>
      </c>
      <c r="O20" s="25" t="s">
        <v>80</v>
      </c>
      <c r="P20" s="28"/>
      <c r="Q20" s="28"/>
      <c r="R20" s="28"/>
      <c r="S20" s="28"/>
    </row>
    <row r="21" spans="1:19" x14ac:dyDescent="0.3">
      <c r="A21" s="121"/>
      <c r="B21" s="125"/>
      <c r="C21" s="122" t="s">
        <v>41</v>
      </c>
      <c r="D21" s="111" t="s">
        <v>25</v>
      </c>
      <c r="E21" s="35">
        <v>0.52270000000000005</v>
      </c>
      <c r="F21" s="36">
        <v>0.53890000000000005</v>
      </c>
      <c r="G21" s="36">
        <v>0.53890000000000005</v>
      </c>
      <c r="H21" s="36">
        <v>0.3906</v>
      </c>
      <c r="I21" s="31">
        <v>0.60770000000000002</v>
      </c>
      <c r="J21" s="107">
        <f t="shared" si="0"/>
        <v>0.55035000000000001</v>
      </c>
      <c r="K21" s="36">
        <v>0.70040000000000002</v>
      </c>
      <c r="L21" s="36">
        <v>0.70040000000000002</v>
      </c>
      <c r="M21" s="36">
        <v>0.56179999999999997</v>
      </c>
      <c r="N21" s="31">
        <v>0.23880000000000001</v>
      </c>
      <c r="O21" s="31" t="s">
        <v>87</v>
      </c>
      <c r="P21" s="28"/>
      <c r="Q21" s="28"/>
      <c r="R21" s="28"/>
      <c r="S21" s="28"/>
    </row>
    <row r="22" spans="1:19" x14ac:dyDescent="0.3">
      <c r="A22" s="121"/>
      <c r="B22" s="125"/>
      <c r="C22" s="122"/>
      <c r="D22" s="111" t="s">
        <v>36</v>
      </c>
      <c r="E22" s="35"/>
      <c r="F22" s="110"/>
      <c r="G22" s="110"/>
      <c r="H22" s="110"/>
      <c r="I22" s="24"/>
      <c r="J22" s="107" t="e">
        <f>AVERAGE(K22:N22)</f>
        <v>#DIV/0!</v>
      </c>
      <c r="K22" s="110"/>
      <c r="L22" s="110"/>
      <c r="M22" s="110"/>
      <c r="N22" s="24"/>
      <c r="O22" s="24"/>
      <c r="P22" s="28"/>
      <c r="Q22" s="28"/>
      <c r="R22" s="28"/>
      <c r="S22" s="28"/>
    </row>
    <row r="23" spans="1:19" x14ac:dyDescent="0.3">
      <c r="A23" s="121"/>
      <c r="B23" s="125"/>
      <c r="C23" s="122"/>
      <c r="D23" s="111" t="s">
        <v>23</v>
      </c>
      <c r="E23" s="100">
        <v>0.53559999999999997</v>
      </c>
      <c r="F23" s="37">
        <v>0.5333</v>
      </c>
      <c r="G23" s="37">
        <v>0.53890000000000005</v>
      </c>
      <c r="H23" s="37">
        <v>0.38279999999999997</v>
      </c>
      <c r="I23" s="25">
        <v>0.68459999999999999</v>
      </c>
      <c r="J23" s="118">
        <f t="shared" si="0"/>
        <v>0.4884</v>
      </c>
      <c r="K23" s="37">
        <v>0.69569999999999999</v>
      </c>
      <c r="L23" s="37">
        <v>0.70040000000000002</v>
      </c>
      <c r="M23" s="37">
        <v>0.54859999999999998</v>
      </c>
      <c r="N23" s="25">
        <v>8.8999999999999999E-3</v>
      </c>
      <c r="O23" s="25" t="s">
        <v>81</v>
      </c>
      <c r="P23" s="28"/>
      <c r="Q23" s="28"/>
      <c r="R23" s="28"/>
      <c r="S23" s="28"/>
    </row>
    <row r="24" spans="1:19" x14ac:dyDescent="0.3">
      <c r="A24" s="121"/>
      <c r="B24" s="125"/>
      <c r="C24" s="122" t="s">
        <v>42</v>
      </c>
      <c r="D24" s="111" t="s">
        <v>25</v>
      </c>
      <c r="E24" s="35">
        <v>0.4612</v>
      </c>
      <c r="F24" s="36">
        <v>0.53890000000000005</v>
      </c>
      <c r="G24" s="36">
        <v>0.53890000000000005</v>
      </c>
      <c r="H24" s="36">
        <v>0.3906</v>
      </c>
      <c r="I24" s="31">
        <v>0.31540000000000001</v>
      </c>
      <c r="J24" s="107">
        <f t="shared" si="0"/>
        <v>0.61052499999999998</v>
      </c>
      <c r="K24" s="36">
        <v>0.70040000000000002</v>
      </c>
      <c r="L24" s="36">
        <v>0.70040000000000002</v>
      </c>
      <c r="M24" s="36">
        <v>0.56179999999999997</v>
      </c>
      <c r="N24" s="31">
        <v>0.47949999999999998</v>
      </c>
      <c r="O24" s="31" t="s">
        <v>88</v>
      </c>
      <c r="P24" s="28"/>
      <c r="Q24" s="28"/>
      <c r="R24" s="28"/>
      <c r="S24" s="28"/>
    </row>
    <row r="25" spans="1:19" x14ac:dyDescent="0.3">
      <c r="A25" s="121"/>
      <c r="B25" s="125"/>
      <c r="C25" s="122"/>
      <c r="D25" s="111" t="s">
        <v>36</v>
      </c>
      <c r="E25" s="35"/>
      <c r="F25" s="110"/>
      <c r="G25" s="110"/>
      <c r="H25" s="110"/>
      <c r="I25" s="24"/>
      <c r="J25" s="107" t="e">
        <f t="shared" si="0"/>
        <v>#DIV/0!</v>
      </c>
      <c r="K25" s="110"/>
      <c r="L25" s="110"/>
      <c r="M25" s="110"/>
      <c r="N25" s="24"/>
      <c r="O25" s="24"/>
      <c r="P25" s="28"/>
      <c r="Q25" s="28"/>
      <c r="R25" s="28"/>
      <c r="S25" s="28"/>
    </row>
    <row r="26" spans="1:19" x14ac:dyDescent="0.3">
      <c r="A26" s="121"/>
      <c r="B26" s="120"/>
      <c r="C26" s="127"/>
      <c r="D26" s="111" t="s">
        <v>23</v>
      </c>
      <c r="E26" s="100">
        <v>0.53239999999999998</v>
      </c>
      <c r="F26" s="37">
        <v>0.53890000000000005</v>
      </c>
      <c r="G26" s="37">
        <v>0.5444</v>
      </c>
      <c r="H26" s="37">
        <v>0.40620000000000001</v>
      </c>
      <c r="I26" s="25">
        <v>0.63080000000000003</v>
      </c>
      <c r="J26" s="118">
        <f t="shared" si="0"/>
        <v>0.56417499999999998</v>
      </c>
      <c r="K26" s="37">
        <v>0.70040000000000002</v>
      </c>
      <c r="L26" s="37">
        <v>0.69399999999999995</v>
      </c>
      <c r="M26" s="37">
        <v>0.56820000000000004</v>
      </c>
      <c r="N26" s="25">
        <v>0.29409999999999997</v>
      </c>
      <c r="O26" s="25" t="s">
        <v>82</v>
      </c>
      <c r="P26" s="28"/>
      <c r="Q26" s="28"/>
      <c r="R26" s="28"/>
      <c r="S26" s="28"/>
    </row>
    <row r="27" spans="1:19" x14ac:dyDescent="0.3">
      <c r="A27" s="28"/>
      <c r="B27" s="28"/>
      <c r="C27" s="56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x14ac:dyDescent="0.3">
      <c r="A28" s="28"/>
      <c r="B28" s="28"/>
      <c r="C28" s="10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x14ac:dyDescent="0.3">
      <c r="A29" s="28"/>
      <c r="B29" s="28"/>
      <c r="C29" s="10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x14ac:dyDescent="0.3">
      <c r="A30" s="28"/>
      <c r="B30" s="28"/>
      <c r="C30" s="10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 x14ac:dyDescent="0.3">
      <c r="A31" s="28"/>
      <c r="B31" s="28"/>
      <c r="C31" s="10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 x14ac:dyDescent="0.3">
      <c r="A32" s="121" t="s">
        <v>37</v>
      </c>
      <c r="B32" s="128" t="s">
        <v>0</v>
      </c>
      <c r="C32" s="121" t="s">
        <v>43</v>
      </c>
      <c r="D32" s="121" t="s">
        <v>34</v>
      </c>
      <c r="E32" s="121" t="s">
        <v>9</v>
      </c>
      <c r="F32" s="121"/>
      <c r="G32" s="121"/>
      <c r="H32" s="121"/>
      <c r="I32" s="121"/>
      <c r="J32" s="121" t="s">
        <v>7</v>
      </c>
      <c r="K32" s="121"/>
      <c r="L32" s="121"/>
      <c r="M32" s="121"/>
      <c r="N32" s="121"/>
      <c r="O32" s="121" t="s">
        <v>8</v>
      </c>
      <c r="P32" s="121"/>
      <c r="Q32" s="121"/>
      <c r="R32" s="121"/>
      <c r="S32" s="121"/>
    </row>
    <row r="33" spans="1:19" ht="15" thickBot="1" x14ac:dyDescent="0.35">
      <c r="A33" s="123"/>
      <c r="B33" s="129"/>
      <c r="C33" s="123"/>
      <c r="D33" s="123"/>
      <c r="E33" s="112" t="s">
        <v>48</v>
      </c>
      <c r="F33" s="112" t="s">
        <v>26</v>
      </c>
      <c r="G33" s="112" t="s">
        <v>27</v>
      </c>
      <c r="H33" s="112" t="s">
        <v>32</v>
      </c>
      <c r="I33" s="112" t="s">
        <v>33</v>
      </c>
      <c r="J33" s="112" t="s">
        <v>48</v>
      </c>
      <c r="K33" s="112" t="s">
        <v>26</v>
      </c>
      <c r="L33" s="112" t="s">
        <v>27</v>
      </c>
      <c r="M33" s="112" t="s">
        <v>32</v>
      </c>
      <c r="N33" s="112" t="s">
        <v>33</v>
      </c>
      <c r="O33" s="112" t="s">
        <v>48</v>
      </c>
      <c r="P33" s="112" t="s">
        <v>26</v>
      </c>
      <c r="Q33" s="112" t="s">
        <v>27</v>
      </c>
      <c r="R33" s="112" t="s">
        <v>32</v>
      </c>
      <c r="S33" s="112" t="s">
        <v>33</v>
      </c>
    </row>
    <row r="34" spans="1:19" ht="15" thickTop="1" x14ac:dyDescent="0.3">
      <c r="A34" s="120" t="s">
        <v>13</v>
      </c>
      <c r="B34" s="124" t="s">
        <v>2</v>
      </c>
      <c r="C34" s="120" t="s">
        <v>39</v>
      </c>
      <c r="D34" s="109" t="s">
        <v>25</v>
      </c>
      <c r="E34" s="43" cm="1">
        <f t="array" ref="E34">AVERAGE(ABS(F34:I34))</f>
        <v>0.15337500000000001</v>
      </c>
      <c r="F34" s="33">
        <v>-0.2671</v>
      </c>
      <c r="G34" s="33">
        <v>-5.0900000000000001E-2</v>
      </c>
      <c r="H34" s="33">
        <v>-0.16170000000000001</v>
      </c>
      <c r="I34" s="30">
        <v>-0.1338</v>
      </c>
      <c r="J34" s="35" cm="1">
        <f t="array" ref="J34">AVERAGE(ABS(K34:N34))</f>
        <v>0.19977500000000001</v>
      </c>
      <c r="K34" s="33">
        <v>-0.33040000000000003</v>
      </c>
      <c r="L34" s="33">
        <v>1.9199999999999998E-2</v>
      </c>
      <c r="M34" s="33">
        <v>-0.24360000000000001</v>
      </c>
      <c r="N34" s="30">
        <v>-0.2059</v>
      </c>
      <c r="O34" s="35" cm="1">
        <f t="array" ref="O34">AVERAGE(ABS(P34:S34))</f>
        <v>0.19864999999999999</v>
      </c>
      <c r="P34" s="33">
        <v>-0.3306</v>
      </c>
      <c r="Q34" s="33">
        <v>-0.20080000000000001</v>
      </c>
      <c r="R34" s="33">
        <v>-0.1507</v>
      </c>
      <c r="S34" s="30">
        <v>-0.1125</v>
      </c>
    </row>
    <row r="35" spans="1:19" x14ac:dyDescent="0.3">
      <c r="A35" s="121"/>
      <c r="B35" s="125"/>
      <c r="C35" s="121"/>
      <c r="D35" s="111" t="s">
        <v>36</v>
      </c>
      <c r="E35" s="43" cm="1">
        <f t="array" ref="E35">AVERAGE(ABS(F35:I35))</f>
        <v>0.132525</v>
      </c>
      <c r="F35" s="110">
        <v>-0.19539999999999999</v>
      </c>
      <c r="G35" s="110">
        <v>-9.9699999999999997E-2</v>
      </c>
      <c r="H35" s="110">
        <v>-0.1053</v>
      </c>
      <c r="I35" s="24">
        <v>-0.12970000000000001</v>
      </c>
      <c r="J35" s="35" cm="1">
        <f t="array" ref="J35">AVERAGE(ABS(K35:N35))</f>
        <v>0.15442500000000001</v>
      </c>
      <c r="K35" s="110">
        <v>-0.23830000000000001</v>
      </c>
      <c r="L35" s="110">
        <v>-6.1499999999999999E-2</v>
      </c>
      <c r="M35" s="110">
        <v>-0.13100000000000001</v>
      </c>
      <c r="N35" s="24">
        <v>-0.18690000000000001</v>
      </c>
      <c r="O35" s="35" cm="1">
        <f t="array" ref="O35">AVERAGE(ABS(P35:S35))</f>
        <v>0.20117499999999999</v>
      </c>
      <c r="P35" s="110">
        <v>-0.27539999999999998</v>
      </c>
      <c r="Q35" s="110">
        <v>-0.2218</v>
      </c>
      <c r="R35" s="110">
        <v>-0.1575</v>
      </c>
      <c r="S35" s="24">
        <v>-0.15</v>
      </c>
    </row>
    <row r="36" spans="1:19" x14ac:dyDescent="0.3">
      <c r="A36" s="121"/>
      <c r="B36" s="125"/>
      <c r="C36" s="121"/>
      <c r="D36" s="111" t="s">
        <v>23</v>
      </c>
      <c r="E36" s="43" cm="1">
        <f t="array" ref="E36">AVERAGE(ABS(F36:I36))</f>
        <v>0.15329999999999999</v>
      </c>
      <c r="F36" s="37">
        <v>-0.23519999999999999</v>
      </c>
      <c r="G36" s="37">
        <v>-0.1148</v>
      </c>
      <c r="H36" s="37">
        <v>-0.10780000000000001</v>
      </c>
      <c r="I36" s="25">
        <v>-0.15540000000000001</v>
      </c>
      <c r="J36" s="40" cm="1">
        <f t="array" ref="J36">AVERAGE(ABS(K36:N36))</f>
        <v>0.18625000000000003</v>
      </c>
      <c r="K36" s="37">
        <v>-0.29899999999999999</v>
      </c>
      <c r="L36" s="37">
        <v>-9.0999999999999998E-2</v>
      </c>
      <c r="M36" s="37">
        <v>-0.1288</v>
      </c>
      <c r="N36" s="25">
        <v>-0.22620000000000001</v>
      </c>
      <c r="O36" s="40" cm="1">
        <f t="array" ref="O36">AVERAGE(ABS(P36:S36))</f>
        <v>0.21932499999999999</v>
      </c>
      <c r="P36" s="37">
        <v>-0.31140000000000001</v>
      </c>
      <c r="Q36" s="37">
        <v>-0.20669999999999999</v>
      </c>
      <c r="R36" s="37">
        <v>-0.1802</v>
      </c>
      <c r="S36" s="25">
        <v>-0.17899999999999999</v>
      </c>
    </row>
    <row r="37" spans="1:19" x14ac:dyDescent="0.3">
      <c r="A37" s="121"/>
      <c r="B37" s="125"/>
      <c r="C37" s="122" t="s">
        <v>40</v>
      </c>
      <c r="D37" s="111" t="s">
        <v>25</v>
      </c>
      <c r="E37" s="82" cm="1">
        <f t="array" ref="E37">AVERAGE(ABS(F37:I37))</f>
        <v>8.6050000000000001E-2</v>
      </c>
      <c r="F37" s="89">
        <v>5.8099999999999999E-2</v>
      </c>
      <c r="G37" s="89">
        <v>3.3799999999999997E-2</v>
      </c>
      <c r="H37" s="89">
        <v>0.1298</v>
      </c>
      <c r="I37" s="90">
        <v>0.1225</v>
      </c>
      <c r="J37" s="84" cm="1">
        <f t="array" ref="J37">AVERAGE(ABS(K37:N37))</f>
        <v>0.16542500000000002</v>
      </c>
      <c r="K37" s="89">
        <v>0.1085</v>
      </c>
      <c r="L37" s="89">
        <v>8.3299999999999999E-2</v>
      </c>
      <c r="M37" s="89">
        <v>0.2414</v>
      </c>
      <c r="N37" s="90">
        <v>0.22850000000000001</v>
      </c>
      <c r="O37" s="73" cm="1">
        <f t="array" ref="O37">AVERAGE(ABS(P37:S37))</f>
        <v>1.5449999999999998E-2</v>
      </c>
      <c r="P37" s="36">
        <v>-4.5699999999999998E-2</v>
      </c>
      <c r="Q37" s="97">
        <v>-2.8999999999999998E-3</v>
      </c>
      <c r="R37" s="36">
        <v>-8.9999999999999998E-4</v>
      </c>
      <c r="S37" s="96">
        <v>1.23E-2</v>
      </c>
    </row>
    <row r="38" spans="1:19" x14ac:dyDescent="0.3">
      <c r="A38" s="121"/>
      <c r="B38" s="125"/>
      <c r="C38" s="122"/>
      <c r="D38" s="111" t="s">
        <v>36</v>
      </c>
      <c r="E38" s="84" cm="1">
        <f t="array" ref="E38">AVERAGE(ABS(F38:I38))</f>
        <v>0.15507500000000002</v>
      </c>
      <c r="F38" s="80">
        <v>8.1199999999999994E-2</v>
      </c>
      <c r="G38" s="80">
        <v>0.1991</v>
      </c>
      <c r="H38" s="80">
        <v>0.1852</v>
      </c>
      <c r="I38" s="83">
        <v>0.15479999999999999</v>
      </c>
      <c r="J38" s="84" cm="1">
        <f t="array" ref="J38">AVERAGE(ABS(K38:N38))</f>
        <v>0.27949999999999997</v>
      </c>
      <c r="K38" s="80">
        <v>0.14940000000000001</v>
      </c>
      <c r="L38" s="80">
        <v>0.36280000000000001</v>
      </c>
      <c r="M38" s="80">
        <v>0.3337</v>
      </c>
      <c r="N38" s="83">
        <v>0.27210000000000001</v>
      </c>
      <c r="O38" s="43" cm="1">
        <f t="array" ref="O38">AVERAGE(ABS(P38:S38))</f>
        <v>2.6575000000000001E-2</v>
      </c>
      <c r="P38" s="57">
        <v>-2.5600000000000001E-2</v>
      </c>
      <c r="Q38" s="110">
        <v>3.8399999999999997E-2</v>
      </c>
      <c r="R38" s="110">
        <v>2.0799999999999999E-2</v>
      </c>
      <c r="S38" s="24">
        <v>2.1499999999999998E-2</v>
      </c>
    </row>
    <row r="39" spans="1:19" x14ac:dyDescent="0.3">
      <c r="A39" s="121"/>
      <c r="B39" s="125"/>
      <c r="C39" s="122"/>
      <c r="D39" s="111" t="s">
        <v>23</v>
      </c>
      <c r="E39" s="87" cm="1">
        <f t="array" ref="E39">AVERAGE(ABS(F39:I39))</f>
        <v>0.143375</v>
      </c>
      <c r="F39" s="85">
        <v>3.4599999999999999E-2</v>
      </c>
      <c r="G39" s="85">
        <v>0.19220000000000001</v>
      </c>
      <c r="H39" s="85">
        <v>0.1646</v>
      </c>
      <c r="I39" s="86">
        <v>0.18210000000000001</v>
      </c>
      <c r="J39" s="87" cm="1">
        <f t="array" ref="J39">AVERAGE(ABS(K39:N39))</f>
        <v>0.26574999999999999</v>
      </c>
      <c r="K39" s="85">
        <v>7.7799999999999994E-2</v>
      </c>
      <c r="L39" s="85">
        <v>0.37309999999999999</v>
      </c>
      <c r="M39" s="85">
        <v>0.28170000000000001</v>
      </c>
      <c r="N39" s="86">
        <v>0.33040000000000003</v>
      </c>
      <c r="O39" s="40" cm="1">
        <f t="array" ref="O39">AVERAGE(ABS(P39:S39))</f>
        <v>2.0449999999999999E-2</v>
      </c>
      <c r="P39" s="37">
        <v>-6.3100000000000003E-2</v>
      </c>
      <c r="Q39" s="37">
        <v>3.0000000000000001E-3</v>
      </c>
      <c r="R39" s="58">
        <v>-4.0000000000000002E-4</v>
      </c>
      <c r="S39" s="25">
        <v>1.5299999999999999E-2</v>
      </c>
    </row>
    <row r="40" spans="1:19" x14ac:dyDescent="0.3">
      <c r="A40" s="121"/>
      <c r="B40" s="125"/>
      <c r="C40" s="122" t="s">
        <v>41</v>
      </c>
      <c r="D40" s="111" t="s">
        <v>25</v>
      </c>
      <c r="E40" s="43" cm="1">
        <f t="array" ref="E40">AVERAGE(ABS(F40:I40))</f>
        <v>4.4999999999999998E-2</v>
      </c>
      <c r="F40" s="36">
        <v>-0.155</v>
      </c>
      <c r="G40" s="36">
        <v>-1.06E-2</v>
      </c>
      <c r="H40" s="36">
        <v>7.7999999999999996E-3</v>
      </c>
      <c r="I40" s="96">
        <v>-6.6E-3</v>
      </c>
      <c r="J40" s="43" cm="1">
        <f t="array" ref="J40">AVERAGE(ABS(K40:N40))</f>
        <v>7.4700000000000003E-2</v>
      </c>
      <c r="K40" s="36">
        <v>-0.2392</v>
      </c>
      <c r="L40" s="36">
        <v>2.0500000000000001E-2</v>
      </c>
      <c r="M40" s="36">
        <v>2.86E-2</v>
      </c>
      <c r="N40" s="96">
        <v>-1.0500000000000001E-2</v>
      </c>
      <c r="O40" s="84" cm="1">
        <f t="array" ref="O40">AVERAGE(ABS(P40:S40))</f>
        <v>7.6350000000000001E-2</v>
      </c>
      <c r="P40" s="89">
        <v>-0.1923</v>
      </c>
      <c r="Q40" s="89">
        <v>-5.7099999999999998E-2</v>
      </c>
      <c r="R40" s="89">
        <v>-4.7399999999999998E-2</v>
      </c>
      <c r="S40" s="90">
        <v>-8.6E-3</v>
      </c>
    </row>
    <row r="41" spans="1:19" x14ac:dyDescent="0.3">
      <c r="A41" s="121"/>
      <c r="B41" s="125"/>
      <c r="C41" s="122"/>
      <c r="D41" s="111" t="s">
        <v>36</v>
      </c>
      <c r="E41" s="43" cm="1">
        <f t="array" ref="E41">AVERAGE(ABS(F41:I41))</f>
        <v>1.8142499999999999E-2</v>
      </c>
      <c r="F41" s="110">
        <v>-2.4500000000000001E-2</v>
      </c>
      <c r="G41" s="110">
        <v>-2.6769999999999999E-2</v>
      </c>
      <c r="H41" s="110">
        <v>-8.9999999999999993E-3</v>
      </c>
      <c r="I41" s="24">
        <v>-1.23E-2</v>
      </c>
      <c r="J41" s="43" cm="1">
        <f t="array" ref="J41">AVERAGE(ABS(K41:N41))</f>
        <v>2.4999999999999998E-2</v>
      </c>
      <c r="K41" s="110">
        <v>-4.3400000000000001E-2</v>
      </c>
      <c r="L41" s="110">
        <v>-3.85E-2</v>
      </c>
      <c r="M41" s="110">
        <v>-1.8E-3</v>
      </c>
      <c r="N41" s="24">
        <v>-1.6299999999999999E-2</v>
      </c>
      <c r="O41" s="84" cm="1">
        <f t="array" ref="O41">AVERAGE(ABS(P41:S41))</f>
        <v>3.5025000000000001E-2</v>
      </c>
      <c r="P41" s="80">
        <v>-2.3300000000000001E-2</v>
      </c>
      <c r="Q41" s="80">
        <v>-2.0400000000000001E-2</v>
      </c>
      <c r="R41" s="80">
        <v>-5.3600000000000002E-2</v>
      </c>
      <c r="S41" s="83">
        <v>-4.2799999999999998E-2</v>
      </c>
    </row>
    <row r="42" spans="1:19" x14ac:dyDescent="0.3">
      <c r="A42" s="121"/>
      <c r="B42" s="125"/>
      <c r="C42" s="122"/>
      <c r="D42" s="111" t="s">
        <v>23</v>
      </c>
      <c r="E42" s="47" cm="1">
        <f t="array" ref="E42">AVERAGE(ABS(F42:I42))</f>
        <v>5.9499999999999996E-3</v>
      </c>
      <c r="F42" s="58">
        <v>1.1000000000000001E-3</v>
      </c>
      <c r="G42" s="58">
        <v>6.7999999999999996E-3</v>
      </c>
      <c r="H42" s="58">
        <v>-2.7000000000000001E-3</v>
      </c>
      <c r="I42" s="25">
        <v>-1.32E-2</v>
      </c>
      <c r="J42" s="73" cm="1">
        <f t="array" ref="J42">AVERAGE(ABS(K42:N42))</f>
        <v>1.5300000000000001E-2</v>
      </c>
      <c r="K42" s="58">
        <v>-1.4E-2</v>
      </c>
      <c r="L42" s="58">
        <v>2.3099999999999999E-2</v>
      </c>
      <c r="M42" s="58">
        <v>6.4999999999999997E-3</v>
      </c>
      <c r="N42" s="25">
        <v>-1.7600000000000001E-2</v>
      </c>
      <c r="O42" s="87" cm="1">
        <f t="array" ref="O42">AVERAGE(ABS(P42:S42))</f>
        <v>3.2350000000000004E-2</v>
      </c>
      <c r="P42" s="85">
        <v>-3.2000000000000002E-3</v>
      </c>
      <c r="Q42" s="85">
        <v>-2.4199999999999999E-2</v>
      </c>
      <c r="R42" s="85">
        <v>-4.53E-2</v>
      </c>
      <c r="S42" s="86">
        <v>-5.67E-2</v>
      </c>
    </row>
    <row r="43" spans="1:19" x14ac:dyDescent="0.3">
      <c r="A43" s="121"/>
      <c r="B43" s="125"/>
      <c r="C43" s="122" t="s">
        <v>42</v>
      </c>
      <c r="D43" s="111" t="s">
        <v>25</v>
      </c>
      <c r="E43" s="43">
        <f>AVERAGE(ABS(G43),ABS(I43))</f>
        <v>2.0500000000000002E-3</v>
      </c>
      <c r="F43" s="89">
        <v>7.1900000000000006E-2</v>
      </c>
      <c r="G43" s="36">
        <v>-1.6000000000000001E-3</v>
      </c>
      <c r="H43" s="89">
        <v>0.1424</v>
      </c>
      <c r="I43" s="31">
        <v>-2.5000000000000001E-3</v>
      </c>
      <c r="J43" s="42">
        <f t="shared" ref="J43:J44" si="1">AVERAGE(ABS(L43),ABS(N43))</f>
        <v>7.2499999999999995E-3</v>
      </c>
      <c r="K43" s="89">
        <v>0.13589999999999999</v>
      </c>
      <c r="L43" s="36">
        <v>6.4000000000000003E-3</v>
      </c>
      <c r="M43" s="89">
        <v>0.25480000000000003</v>
      </c>
      <c r="N43" s="31">
        <v>8.0999999999999996E-3</v>
      </c>
      <c r="O43" s="43">
        <f>AVERAGE(ABS(P43),ABS(R43))</f>
        <v>1.5799999999999998E-2</v>
      </c>
      <c r="P43" s="36">
        <v>-3.0499999999999999E-2</v>
      </c>
      <c r="Q43" s="89">
        <v>-1.8599999999999998E-2</v>
      </c>
      <c r="R43" s="36">
        <v>-1.1000000000000001E-3</v>
      </c>
      <c r="S43" s="90">
        <v>-5.9700000000000003E-2</v>
      </c>
    </row>
    <row r="44" spans="1:19" x14ac:dyDescent="0.3">
      <c r="A44" s="121"/>
      <c r="B44" s="125"/>
      <c r="C44" s="122"/>
      <c r="D44" s="111" t="s">
        <v>36</v>
      </c>
      <c r="E44" s="43">
        <f>AVERAGE(ABS(G44),ABS(I44))</f>
        <v>1.6649999999999998E-2</v>
      </c>
      <c r="F44" s="80">
        <v>-9.4000000000000004E-3</v>
      </c>
      <c r="G44" s="110">
        <v>1.0699999999999999E-2</v>
      </c>
      <c r="H44" s="80">
        <v>-5.1000000000000004E-3</v>
      </c>
      <c r="I44" s="24">
        <v>-2.2599999999999999E-2</v>
      </c>
      <c r="J44" s="43">
        <f t="shared" si="1"/>
        <v>3.4549999999999997E-2</v>
      </c>
      <c r="K44" s="80">
        <v>-1.3100000000000001E-2</v>
      </c>
      <c r="L44" s="110">
        <v>2.9499999999999998E-2</v>
      </c>
      <c r="M44" s="80">
        <v>-4.5999999999999999E-3</v>
      </c>
      <c r="N44" s="24">
        <v>-3.9600000000000003E-2</v>
      </c>
      <c r="O44" s="43">
        <f>AVERAGE(ABS(P44),ABS(R44))</f>
        <v>3.065E-2</v>
      </c>
      <c r="P44" s="110">
        <v>-5.4800000000000001E-2</v>
      </c>
      <c r="Q44" s="80">
        <v>-3.5799999999999998E-2</v>
      </c>
      <c r="R44" s="110">
        <v>-6.4999999999999997E-3</v>
      </c>
      <c r="S44" s="83">
        <v>-4.2200000000000001E-2</v>
      </c>
    </row>
    <row r="45" spans="1:19" ht="15" thickBot="1" x14ac:dyDescent="0.35">
      <c r="A45" s="123"/>
      <c r="B45" s="129"/>
      <c r="C45" s="126"/>
      <c r="D45" s="112" t="s">
        <v>23</v>
      </c>
      <c r="E45" s="43">
        <f>AVERAGE(ABS(G45),ABS(I45))</f>
        <v>3.3450000000000001E-2</v>
      </c>
      <c r="F45" s="81">
        <v>-6.8099999999999994E-2</v>
      </c>
      <c r="G45" s="39">
        <v>4.65E-2</v>
      </c>
      <c r="H45" s="81">
        <v>6.7900000000000002E-2</v>
      </c>
      <c r="I45" s="38">
        <v>-2.0400000000000001E-2</v>
      </c>
      <c r="J45" s="98">
        <f>AVERAGE(ABS(L45),ABS(N45))</f>
        <v>6.0400000000000002E-2</v>
      </c>
      <c r="K45" s="81">
        <v>-0.10050000000000001</v>
      </c>
      <c r="L45" s="39">
        <v>0.1013</v>
      </c>
      <c r="M45" s="81">
        <v>0.13789999999999999</v>
      </c>
      <c r="N45" s="38">
        <v>-1.95E-2</v>
      </c>
      <c r="O45" s="43">
        <f>AVERAGE(ABS(P45),ABS(R45))</f>
        <v>8.4349999999999994E-2</v>
      </c>
      <c r="P45" s="39">
        <v>-0.11799999999999999</v>
      </c>
      <c r="Q45" s="81">
        <v>-2.7900000000000001E-2</v>
      </c>
      <c r="R45" s="39">
        <v>-5.0700000000000002E-2</v>
      </c>
      <c r="S45" s="88">
        <v>-6.7699999999999996E-2</v>
      </c>
    </row>
    <row r="46" spans="1:19" ht="15" thickTop="1" x14ac:dyDescent="0.3">
      <c r="A46" s="120" t="s">
        <v>38</v>
      </c>
      <c r="B46" s="124" t="s">
        <v>2</v>
      </c>
      <c r="C46" s="120" t="s">
        <v>39</v>
      </c>
      <c r="D46" s="109" t="s">
        <v>25</v>
      </c>
      <c r="E46" s="44" cm="1">
        <f t="array" ref="E46">AVERAGE(ABS(F46:I46))</f>
        <v>0.20292499999999999</v>
      </c>
      <c r="F46" s="33">
        <v>-0.28199999999999997</v>
      </c>
      <c r="G46" s="33">
        <v>-6.3299999999999995E-2</v>
      </c>
      <c r="H46" s="33">
        <v>-0.2712</v>
      </c>
      <c r="I46" s="30">
        <v>-0.19520000000000001</v>
      </c>
      <c r="J46" s="43" cm="1">
        <f t="array" ref="J46">AVERAGE(ABS(K46:N46))</f>
        <v>0.25084999999999996</v>
      </c>
      <c r="K46" s="33">
        <v>-0.28199999999999997</v>
      </c>
      <c r="L46" s="33">
        <v>-0.17319999999999999</v>
      </c>
      <c r="M46" s="33">
        <v>-0.21490000000000001</v>
      </c>
      <c r="N46" s="30">
        <v>-0.33329999999999999</v>
      </c>
      <c r="O46" s="44" cm="1">
        <f t="array" ref="O46">AVERAGE(ABS(P46:S46))</f>
        <v>0.206125</v>
      </c>
      <c r="P46" s="33">
        <v>-0.31259999999999999</v>
      </c>
      <c r="Q46" s="33">
        <v>-7.5999999999999998E-2</v>
      </c>
      <c r="R46" s="33">
        <v>-0.29170000000000001</v>
      </c>
      <c r="S46" s="30">
        <v>-0.14419999999999999</v>
      </c>
    </row>
    <row r="47" spans="1:19" x14ac:dyDescent="0.3">
      <c r="A47" s="121"/>
      <c r="B47" s="125"/>
      <c r="C47" s="121"/>
      <c r="D47" s="111" t="s">
        <v>36</v>
      </c>
      <c r="E47" s="43" cm="1">
        <f t="array" ref="E47">AVERAGE(ABS(F47:I47))</f>
        <v>0.20599999999999999</v>
      </c>
      <c r="F47" s="110">
        <v>-0.46879999999999999</v>
      </c>
      <c r="G47" s="110">
        <v>-5.1900000000000002E-2</v>
      </c>
      <c r="H47" s="110">
        <v>-0.1736</v>
      </c>
      <c r="I47" s="24">
        <v>-0.12970000000000001</v>
      </c>
      <c r="J47" s="43" cm="1">
        <f t="array" ref="J47">AVERAGE(ABS(K47:N47))</f>
        <v>0.27122499999999999</v>
      </c>
      <c r="K47" s="110">
        <v>-0.51570000000000005</v>
      </c>
      <c r="L47" s="110">
        <v>-0.15609999999999999</v>
      </c>
      <c r="M47" s="110">
        <v>-0.1404</v>
      </c>
      <c r="N47" s="24">
        <v>-0.2727</v>
      </c>
      <c r="O47" s="43" cm="1">
        <f t="array" ref="O47">AVERAGE(ABS(P47:S47))</f>
        <v>0.20987499999999998</v>
      </c>
      <c r="P47" s="110">
        <v>-0.50600000000000001</v>
      </c>
      <c r="Q47" s="110">
        <v>-6.9099999999999995E-2</v>
      </c>
      <c r="R47" s="110">
        <v>-0.1875</v>
      </c>
      <c r="S47" s="24">
        <v>-7.6899999999999996E-2</v>
      </c>
    </row>
    <row r="48" spans="1:19" x14ac:dyDescent="0.3">
      <c r="A48" s="121"/>
      <c r="B48" s="125"/>
      <c r="C48" s="121"/>
      <c r="D48" s="27" t="s">
        <v>23</v>
      </c>
      <c r="E48" s="43" cm="1">
        <f t="array" ref="E48">AVERAGE(ABS(F48:I48))</f>
        <v>0.28902500000000003</v>
      </c>
      <c r="F48" s="37">
        <v>-0.50370000000000004</v>
      </c>
      <c r="G48" s="37">
        <v>-0.16300000000000001</v>
      </c>
      <c r="H48" s="37">
        <v>-0.27800000000000002</v>
      </c>
      <c r="I48" s="25">
        <v>-0.2114</v>
      </c>
      <c r="J48" s="40" cm="1">
        <f t="array" ref="J48">AVERAGE(ABS(K48:N48))</f>
        <v>0.35102499999999998</v>
      </c>
      <c r="K48" s="37">
        <v>-0.59709999999999996</v>
      </c>
      <c r="L48" s="37">
        <v>-0.16750000000000001</v>
      </c>
      <c r="M48" s="37">
        <v>-0.24560000000000001</v>
      </c>
      <c r="N48" s="25">
        <v>-0.39389999999999997</v>
      </c>
      <c r="O48" s="40" cm="1">
        <f t="array" ref="O48">AVERAGE(ABS(P48:S48))</f>
        <v>0.29137500000000005</v>
      </c>
      <c r="P48" s="34">
        <v>-0.54339999999999999</v>
      </c>
      <c r="Q48" s="34">
        <v>-0.1862</v>
      </c>
      <c r="R48" s="34">
        <v>-0.29170000000000001</v>
      </c>
      <c r="S48" s="32">
        <v>-0.14419999999999999</v>
      </c>
    </row>
    <row r="49" spans="1:19" x14ac:dyDescent="0.3">
      <c r="A49" s="121"/>
      <c r="B49" s="125"/>
      <c r="C49" s="122" t="s">
        <v>40</v>
      </c>
      <c r="D49" s="111" t="s">
        <v>25</v>
      </c>
      <c r="E49" s="82" cm="1">
        <f t="array" ref="E49">AVERAGE(ABS(F49:I49))</f>
        <v>0</v>
      </c>
      <c r="F49" s="89">
        <v>0</v>
      </c>
      <c r="G49" s="89">
        <v>0</v>
      </c>
      <c r="H49" s="89">
        <v>0</v>
      </c>
      <c r="I49" s="90">
        <v>0</v>
      </c>
      <c r="J49" s="84" cm="1">
        <f t="array" ref="J49">AVERAGE(ABS(K49:N49))</f>
        <v>0</v>
      </c>
      <c r="K49" s="89">
        <v>0</v>
      </c>
      <c r="L49" s="89">
        <v>0</v>
      </c>
      <c r="M49" s="89">
        <v>0</v>
      </c>
      <c r="N49" s="90">
        <v>0</v>
      </c>
      <c r="O49" s="43">
        <v>0</v>
      </c>
      <c r="P49" s="52">
        <v>0</v>
      </c>
      <c r="Q49" s="52">
        <v>0</v>
      </c>
      <c r="R49" s="52">
        <v>0</v>
      </c>
      <c r="S49" s="53">
        <v>0</v>
      </c>
    </row>
    <row r="50" spans="1:19" x14ac:dyDescent="0.3">
      <c r="A50" s="121"/>
      <c r="B50" s="125"/>
      <c r="C50" s="122"/>
      <c r="D50" s="111" t="s">
        <v>36</v>
      </c>
      <c r="E50" s="84" cm="1">
        <f t="array" ref="E50">AVERAGE(ABS(F50:I50))</f>
        <v>0</v>
      </c>
      <c r="F50" s="80"/>
      <c r="G50" s="80"/>
      <c r="H50" s="80"/>
      <c r="I50" s="83"/>
      <c r="J50" s="84" cm="1">
        <f t="array" ref="J50">AVERAGE(ABS(K50:N50))</f>
        <v>0</v>
      </c>
      <c r="K50" s="80"/>
      <c r="L50" s="80"/>
      <c r="M50" s="80"/>
      <c r="N50" s="83"/>
      <c r="O50" s="43" cm="1">
        <f t="array" ref="O50">AVERAGE(ABS(P50:S50))</f>
        <v>0</v>
      </c>
      <c r="P50" s="50"/>
      <c r="Q50" s="50"/>
      <c r="R50" s="50"/>
      <c r="S50" s="51"/>
    </row>
    <row r="51" spans="1:19" x14ac:dyDescent="0.3">
      <c r="A51" s="121"/>
      <c r="B51" s="125"/>
      <c r="C51" s="122"/>
      <c r="D51" s="111" t="s">
        <v>23</v>
      </c>
      <c r="E51" s="87" cm="1">
        <f t="array" ref="E51">AVERAGE(ABS(F51:I51))</f>
        <v>5.5275000000000005E-2</v>
      </c>
      <c r="F51" s="85">
        <v>0</v>
      </c>
      <c r="G51" s="85">
        <v>1.49E-2</v>
      </c>
      <c r="H51" s="85">
        <v>-1.0999999999999999E-2</v>
      </c>
      <c r="I51" s="86">
        <v>-0.19520000000000001</v>
      </c>
      <c r="J51" s="87" cm="1">
        <f t="array" ref="J51">AVERAGE(ABS(K51:N51))</f>
        <v>9.0999999999999998E-2</v>
      </c>
      <c r="K51" s="85">
        <v>0</v>
      </c>
      <c r="L51" s="85">
        <v>0</v>
      </c>
      <c r="M51" s="85">
        <v>-3.0700000000000002E-2</v>
      </c>
      <c r="N51" s="86">
        <v>-0.33329999999999999</v>
      </c>
      <c r="O51" s="43" cm="1">
        <f t="array" ref="O51">AVERAGE(ABS(P51:S51))</f>
        <v>4.1999999999999996E-2</v>
      </c>
      <c r="P51" s="34">
        <v>0</v>
      </c>
      <c r="Q51" s="34">
        <v>1.34E-2</v>
      </c>
      <c r="R51" s="34">
        <v>-1.04E-2</v>
      </c>
      <c r="S51" s="32">
        <v>-0.14419999999999999</v>
      </c>
    </row>
    <row r="52" spans="1:19" x14ac:dyDescent="0.3">
      <c r="A52" s="121"/>
      <c r="B52" s="125"/>
      <c r="C52" s="122" t="s">
        <v>41</v>
      </c>
      <c r="D52" s="111" t="s">
        <v>25</v>
      </c>
      <c r="E52" s="43" cm="1">
        <f t="array" ref="E52">AVERAGE(ABS(F52:I52))</f>
        <v>0.25</v>
      </c>
      <c r="F52" s="36">
        <v>0</v>
      </c>
      <c r="G52" s="36">
        <v>0</v>
      </c>
      <c r="H52" s="36">
        <v>0</v>
      </c>
      <c r="I52" s="31">
        <v>1</v>
      </c>
      <c r="J52" s="43" cm="1">
        <f t="array" ref="J52">AVERAGE(ABS(K52:N52))</f>
        <v>0.25</v>
      </c>
      <c r="K52" s="36">
        <v>0</v>
      </c>
      <c r="L52" s="36">
        <v>0</v>
      </c>
      <c r="M52" s="36">
        <v>0</v>
      </c>
      <c r="N52" s="31">
        <v>1</v>
      </c>
      <c r="O52" s="82" cm="1">
        <f t="array" ref="O52">AVERAGE(ABS(P52:S52))</f>
        <v>0.25</v>
      </c>
      <c r="P52" s="89">
        <v>0</v>
      </c>
      <c r="Q52" s="89">
        <v>0</v>
      </c>
      <c r="R52" s="89">
        <v>0</v>
      </c>
      <c r="S52" s="90">
        <v>1</v>
      </c>
    </row>
    <row r="53" spans="1:19" x14ac:dyDescent="0.3">
      <c r="A53" s="121"/>
      <c r="B53" s="125"/>
      <c r="C53" s="122"/>
      <c r="D53" s="111" t="s">
        <v>36</v>
      </c>
      <c r="E53" s="43" cm="1">
        <f t="array" ref="E53">AVERAGE(ABS(F53:I53))</f>
        <v>0</v>
      </c>
      <c r="F53" s="110"/>
      <c r="G53" s="110"/>
      <c r="H53" s="110"/>
      <c r="I53" s="24"/>
      <c r="J53" s="43" cm="1">
        <f t="array" ref="J53">AVERAGE(ABS(K53:N53))</f>
        <v>0</v>
      </c>
      <c r="K53" s="110"/>
      <c r="L53" s="110"/>
      <c r="M53" s="110"/>
      <c r="N53" s="24"/>
      <c r="O53" s="84" cm="1">
        <f t="array" ref="O53">AVERAGE(ABS(P53:S53))</f>
        <v>0</v>
      </c>
      <c r="P53" s="80"/>
      <c r="Q53" s="80"/>
      <c r="R53" s="80"/>
      <c r="S53" s="83"/>
    </row>
    <row r="54" spans="1:19" x14ac:dyDescent="0.3">
      <c r="A54" s="121"/>
      <c r="B54" s="125"/>
      <c r="C54" s="127"/>
      <c r="D54" s="113" t="s">
        <v>23</v>
      </c>
      <c r="E54" s="43" cm="1">
        <f t="array" ref="E54">AVERAGE(ABS(F54:I54))</f>
        <v>1.26E-2</v>
      </c>
      <c r="F54" s="110">
        <v>5.8999999999999999E-3</v>
      </c>
      <c r="G54" s="110">
        <v>0</v>
      </c>
      <c r="H54" s="110">
        <v>3.49E-2</v>
      </c>
      <c r="I54" s="24">
        <v>-9.5999999999999992E-3</v>
      </c>
      <c r="J54" s="43" cm="1">
        <f t="array" ref="J54">AVERAGE(ABS(K54:N54))</f>
        <v>3.125E-2</v>
      </c>
      <c r="K54" s="110">
        <v>1.18E-2</v>
      </c>
      <c r="L54" s="110">
        <v>0</v>
      </c>
      <c r="M54" s="110">
        <v>5.2600000000000001E-2</v>
      </c>
      <c r="N54" s="24">
        <v>-6.0600000000000001E-2</v>
      </c>
      <c r="O54" s="87" cm="1">
        <f t="array" ref="O54">AVERAGE(ABS(P54:S54))</f>
        <v>1.1874999999999998E-2</v>
      </c>
      <c r="P54" s="85">
        <v>6.7000000000000002E-3</v>
      </c>
      <c r="Q54" s="85">
        <v>0</v>
      </c>
      <c r="R54" s="85">
        <v>3.1199999999999999E-2</v>
      </c>
      <c r="S54" s="86">
        <v>9.5999999999999992E-3</v>
      </c>
    </row>
    <row r="55" spans="1:19" x14ac:dyDescent="0.3">
      <c r="A55" s="121"/>
      <c r="B55" s="125"/>
      <c r="C55" s="122" t="s">
        <v>42</v>
      </c>
      <c r="D55" s="111" t="s">
        <v>25</v>
      </c>
      <c r="E55" s="42">
        <f>AVERAGE(ABS(G55),ABS(I55))</f>
        <v>0</v>
      </c>
      <c r="F55" s="89">
        <v>0</v>
      </c>
      <c r="G55" s="36">
        <v>0</v>
      </c>
      <c r="H55" s="89">
        <v>0</v>
      </c>
      <c r="I55" s="31">
        <v>0</v>
      </c>
      <c r="J55" s="42">
        <f>AVERAGE(ABS(L55),ABS(N55))</f>
        <v>0</v>
      </c>
      <c r="K55" s="89">
        <v>0</v>
      </c>
      <c r="L55" s="36">
        <v>0</v>
      </c>
      <c r="M55" s="89">
        <v>0</v>
      </c>
      <c r="N55" s="31">
        <v>0</v>
      </c>
      <c r="O55" s="43">
        <f>AVERAGE(ABS(P55),ABS(R55))</f>
        <v>0</v>
      </c>
      <c r="P55" s="36">
        <v>0</v>
      </c>
      <c r="Q55" s="89">
        <v>0</v>
      </c>
      <c r="R55" s="36">
        <v>0</v>
      </c>
      <c r="S55" s="90">
        <v>0</v>
      </c>
    </row>
    <row r="56" spans="1:19" x14ac:dyDescent="0.3">
      <c r="A56" s="121"/>
      <c r="B56" s="125"/>
      <c r="C56" s="122"/>
      <c r="D56" s="111" t="s">
        <v>36</v>
      </c>
      <c r="E56" s="43">
        <f>AVERAGE(ABS(G56),ABS(I56))</f>
        <v>0</v>
      </c>
      <c r="F56" s="80"/>
      <c r="G56" s="110"/>
      <c r="H56" s="80"/>
      <c r="I56" s="24"/>
      <c r="J56" s="43">
        <f>AVERAGE(ABS(L56),ABS(N56))</f>
        <v>0</v>
      </c>
      <c r="K56" s="80"/>
      <c r="L56" s="110"/>
      <c r="M56" s="80"/>
      <c r="N56" s="24"/>
      <c r="O56" s="43">
        <f>AVERAGE(ABS(P56),ABS(R56))</f>
        <v>0.2417</v>
      </c>
      <c r="P56" s="110">
        <v>0.2334</v>
      </c>
      <c r="Q56" s="80">
        <v>-6.7000000000000002E-3</v>
      </c>
      <c r="R56" s="110">
        <v>-0.25</v>
      </c>
      <c r="S56" s="83">
        <v>0</v>
      </c>
    </row>
    <row r="57" spans="1:19" x14ac:dyDescent="0.3">
      <c r="A57" s="121"/>
      <c r="B57" s="120"/>
      <c r="C57" s="122"/>
      <c r="D57" s="111" t="s">
        <v>23</v>
      </c>
      <c r="E57" s="43">
        <f>AVERAGE(ABS(G57),ABS(I57))</f>
        <v>4.2499999999999996E-2</v>
      </c>
      <c r="F57" s="85">
        <v>0</v>
      </c>
      <c r="G57" s="37">
        <v>6.1699999999999998E-2</v>
      </c>
      <c r="H57" s="85">
        <v>-1.6400000000000001E-2</v>
      </c>
      <c r="I57" s="25">
        <v>2.3300000000000001E-2</v>
      </c>
      <c r="J57" s="43">
        <f>AVERAGE(ABS(L57),ABS(N57))</f>
        <v>2.8200000000000003E-2</v>
      </c>
      <c r="K57" s="85">
        <v>0</v>
      </c>
      <c r="L57" s="37">
        <v>4.8800000000000003E-2</v>
      </c>
      <c r="M57" s="85">
        <v>0</v>
      </c>
      <c r="N57" s="25">
        <v>7.6E-3</v>
      </c>
      <c r="O57" s="43">
        <f>AVERAGE(ABS(P57),ABS(R57))</f>
        <v>1.04E-2</v>
      </c>
      <c r="P57" s="37">
        <v>0</v>
      </c>
      <c r="Q57" s="85">
        <v>6.0400000000000002E-2</v>
      </c>
      <c r="R57" s="37">
        <v>-2.0799999999999999E-2</v>
      </c>
      <c r="S57" s="86">
        <v>2.8799999999999999E-2</v>
      </c>
    </row>
    <row r="58" spans="1:19" x14ac:dyDescent="0.3">
      <c r="E58" s="119"/>
      <c r="J58" s="119"/>
      <c r="O58" s="119"/>
    </row>
  </sheetData>
  <mergeCells count="39">
    <mergeCell ref="O1:O2"/>
    <mergeCell ref="A3:A14"/>
    <mergeCell ref="B3:B14"/>
    <mergeCell ref="C3:C5"/>
    <mergeCell ref="Q3:S7"/>
    <mergeCell ref="C6:C8"/>
    <mergeCell ref="C9:C11"/>
    <mergeCell ref="C12:C14"/>
    <mergeCell ref="A1:A2"/>
    <mergeCell ref="B1:B2"/>
    <mergeCell ref="C1:C2"/>
    <mergeCell ref="D1:D2"/>
    <mergeCell ref="E1:I1"/>
    <mergeCell ref="J1:N1"/>
    <mergeCell ref="A15:A26"/>
    <mergeCell ref="B15:B26"/>
    <mergeCell ref="C15:C17"/>
    <mergeCell ref="C18:C20"/>
    <mergeCell ref="C21:C23"/>
    <mergeCell ref="C24:C26"/>
    <mergeCell ref="O32:S32"/>
    <mergeCell ref="A34:A45"/>
    <mergeCell ref="B34:B45"/>
    <mergeCell ref="C34:C36"/>
    <mergeCell ref="C37:C39"/>
    <mergeCell ref="C40:C42"/>
    <mergeCell ref="C43:C45"/>
    <mergeCell ref="A32:A33"/>
    <mergeCell ref="B32:B33"/>
    <mergeCell ref="C32:C33"/>
    <mergeCell ref="D32:D33"/>
    <mergeCell ref="E32:I32"/>
    <mergeCell ref="J32:N32"/>
    <mergeCell ref="A46:A57"/>
    <mergeCell ref="B46:B57"/>
    <mergeCell ref="C46:C48"/>
    <mergeCell ref="C49:C51"/>
    <mergeCell ref="C52:C54"/>
    <mergeCell ref="C55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compas-comparison table</vt:lpstr>
      <vt:lpstr>compas-Param and Arch</vt:lpstr>
      <vt:lpstr>FHN-new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</cp:lastModifiedBy>
  <dcterms:created xsi:type="dcterms:W3CDTF">2022-03-01T13:54:44Z</dcterms:created>
  <dcterms:modified xsi:type="dcterms:W3CDTF">2022-07-13T13:55:17Z</dcterms:modified>
</cp:coreProperties>
</file>