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"/>
    </mc:Choice>
  </mc:AlternateContent>
  <xr:revisionPtr revIDLastSave="0" documentId="13_ncr:1_{D0DA8538-8AC0-41A0-9FD1-3E44EAD8311B}" xr6:coauthVersionLast="47" xr6:coauthVersionMax="47" xr10:uidLastSave="{00000000-0000-0000-0000-000000000000}"/>
  <bookViews>
    <workbookView xWindow="-120" yWindow="-120" windowWidth="29040" windowHeight="15840" tabRatio="665" activeTab="1" xr2:uid="{4524E15B-8C05-4645-AAC7-9D29869D5525}"/>
  </bookViews>
  <sheets>
    <sheet name="FHN-new" sheetId="14" r:id="rId1"/>
    <sheet name="Sheet1" sheetId="18" r:id="rId2"/>
    <sheet name="Large federation" sheetId="17" r:id="rId3"/>
    <sheet name="compas-Param and Arch" sheetId="8" r:id="rId4"/>
    <sheet name="4-layer-compas-hp" sheetId="15" r:id="rId5"/>
    <sheet name="4-layer-adult-h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4" i="18" l="1"/>
  <c r="I34" i="18"/>
  <c r="N33" i="18"/>
  <c r="I33" i="18"/>
  <c r="N32" i="18"/>
  <c r="I32" i="18"/>
  <c r="N31" i="18"/>
  <c r="I31" i="18"/>
  <c r="D31" i="18"/>
  <c r="N30" i="18" a="1"/>
  <c r="N30" i="18" s="1"/>
  <c r="I30" i="18" a="1"/>
  <c r="I30" i="18" s="1"/>
  <c r="N29" i="18" a="1"/>
  <c r="N29" i="18" s="1"/>
  <c r="I29" i="18" a="1"/>
  <c r="I29" i="18" s="1"/>
  <c r="N28" i="18" a="1"/>
  <c r="N28" i="18" s="1"/>
  <c r="I28" i="18" a="1"/>
  <c r="I28" i="18" s="1"/>
  <c r="N27" i="18" a="1"/>
  <c r="N27" i="18" s="1"/>
  <c r="I27" i="18" a="1"/>
  <c r="I27" i="18" s="1"/>
  <c r="D27" i="18"/>
  <c r="N26" i="18" a="1"/>
  <c r="N26" i="18" s="1"/>
  <c r="I26" i="18" a="1"/>
  <c r="I26" i="18" s="1"/>
  <c r="N25" i="18" a="1"/>
  <c r="N25" i="18" s="1"/>
  <c r="I25" i="18" a="1"/>
  <c r="I25" i="18" s="1"/>
  <c r="N24" i="18" a="1"/>
  <c r="N24" i="18" s="1"/>
  <c r="I24" i="18" a="1"/>
  <c r="I24" i="18" s="1"/>
  <c r="N23" i="18" a="1"/>
  <c r="N23" i="18" s="1"/>
  <c r="I23" i="18" a="1"/>
  <c r="I23" i="18" s="1"/>
  <c r="D23" i="18"/>
  <c r="N22" i="18" a="1"/>
  <c r="N22" i="18" s="1"/>
  <c r="I22" i="18" a="1"/>
  <c r="I22" i="18" s="1"/>
  <c r="N21" i="18" a="1"/>
  <c r="N21" i="18" s="1"/>
  <c r="I21" i="18" a="1"/>
  <c r="I21" i="18" s="1"/>
  <c r="N20" i="18" a="1"/>
  <c r="N20" i="18" s="1"/>
  <c r="I20" i="18" a="1"/>
  <c r="I20" i="18" s="1"/>
  <c r="N19" i="18" a="1"/>
  <c r="N19" i="18" s="1"/>
  <c r="I19" i="18" a="1"/>
  <c r="I19" i="18" s="1"/>
  <c r="D19" i="18"/>
  <c r="N18" i="18"/>
  <c r="I18" i="18"/>
  <c r="N17" i="18"/>
  <c r="I17" i="18"/>
  <c r="N16" i="18"/>
  <c r="I16" i="18"/>
  <c r="N15" i="18"/>
  <c r="I15" i="18"/>
  <c r="D15" i="18"/>
  <c r="N14" i="18" a="1"/>
  <c r="N14" i="18" s="1"/>
  <c r="I14" i="18" a="1"/>
  <c r="I14" i="18" s="1"/>
  <c r="N13" i="18" a="1"/>
  <c r="N13" i="18" s="1"/>
  <c r="I13" i="18" a="1"/>
  <c r="I13" i="18" s="1"/>
  <c r="N12" i="18" a="1"/>
  <c r="N12" i="18" s="1"/>
  <c r="I12" i="18" a="1"/>
  <c r="I12" i="18" s="1"/>
  <c r="N11" i="18" a="1"/>
  <c r="N11" i="18" s="1"/>
  <c r="I11" i="18" a="1"/>
  <c r="I11" i="18" s="1"/>
  <c r="D11" i="18"/>
  <c r="N10" i="18" a="1"/>
  <c r="N10" i="18" s="1"/>
  <c r="I10" i="18" a="1"/>
  <c r="I10" i="18" s="1"/>
  <c r="N9" i="18" a="1"/>
  <c r="N9" i="18" s="1"/>
  <c r="I9" i="18" a="1"/>
  <c r="I9" i="18" s="1"/>
  <c r="N8" i="18" a="1"/>
  <c r="N8" i="18" s="1"/>
  <c r="I8" i="18" a="1"/>
  <c r="I8" i="18" s="1"/>
  <c r="N7" i="18" a="1"/>
  <c r="N7" i="18" s="1"/>
  <c r="I7" i="18" a="1"/>
  <c r="I7" i="18" s="1"/>
  <c r="D7" i="18"/>
  <c r="N6" i="18" a="1"/>
  <c r="N6" i="18" s="1"/>
  <c r="I6" i="18" a="1"/>
  <c r="I6" i="18" s="1"/>
  <c r="N5" i="18" a="1"/>
  <c r="N5" i="18" s="1"/>
  <c r="I5" i="18" a="1"/>
  <c r="I5" i="18" s="1"/>
  <c r="N4" i="18" a="1"/>
  <c r="N4" i="18" s="1"/>
  <c r="I4" i="18" a="1"/>
  <c r="I4" i="18" s="1"/>
  <c r="N3" i="18" a="1"/>
  <c r="N3" i="18" s="1"/>
  <c r="I3" i="18" a="1"/>
  <c r="I3" i="18" s="1"/>
  <c r="D3" i="18"/>
  <c r="I32" i="14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<sst xmlns="http://schemas.openxmlformats.org/spreadsheetml/2006/main" count="1223" uniqueCount="113">
  <si>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</si>
  <si>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</si>
  <si>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</si>
  <si>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</si>
  <si>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</si>
  <si>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</si>
  <si>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</si>
  <si>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</si>
  <si>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</si>
  <si>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</si>
  <si>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</si>
  <si>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</si>
  <si>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</si>
  <si>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</si>
  <si>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</si>
  <si>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</si>
  <si>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</si>
  <si>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</si>
  <si>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</si>
  <si>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</si>
  <si>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</si>
  <si>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</si>
  <si>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</si>
  <si>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</si>
  <si>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</si>
  <si>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</si>
  <si>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</si>
  <si>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</si>
  <si>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</si>
  <si>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</si>
  <si>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</si>
  <si>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</si>
  <si>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</si>
  <si>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</si>
  <si>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</si>
  <si>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</si>
  <si>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</si>
  <si>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</si>
  <si>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</si>
  <si>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</si>
  <si>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</si>
  <si>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</si>
  <si>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</si>
  <si>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</si>
  <si>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</si>
  <si>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</si>
  <si>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</si>
  <si>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</si>
  <si>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</si>
  <si>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</si>
  <si>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</si>
  <si>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</si>
  <si>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</si>
  <si>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</si>
  <si>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</si>
  <si>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</si>
  <si>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</si>
  <si>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</si>
  <si>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</si>
  <si>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</si>
  <si>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</si>
  <si>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</si>
  <si>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</si>
  <si>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</si>
  <si>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</si>
  <si>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</si>
  <si>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</si>
  <si>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</si>
  <si>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</si>
  <si>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</si>
  <si>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</si>
  <si>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</si>
  <si>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</si>
  <si>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</si>
  <si>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</si>
  <si>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</si>
  <si>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</si>
  <si>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</si>
  <si>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</si>
  <si>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</si>
  <si>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</si>
  <si>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</si>
  <si>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</si>
  <si>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</si>
  <si>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</si>
  <si>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</si>
  <si>
    <t>Num Clients</t>
  </si>
  <si>
    <t>22 min 28 sec</t>
  </si>
  <si>
    <t>24 min 2 sec</t>
  </si>
  <si>
    <t>25 min 57 sec</t>
  </si>
  <si>
    <t>23 min 12 sec</t>
  </si>
  <si>
    <t>24 min 20 sec</t>
  </si>
  <si>
    <t>25 min 4 sec</t>
  </si>
  <si>
    <t>24 min 35 sec</t>
  </si>
  <si>
    <t>25 min 51 sec</t>
  </si>
  <si>
    <t>25 min 18 sec</t>
  </si>
  <si>
    <t>19 min 19 sec</t>
  </si>
  <si>
    <t>16 min 18 sec</t>
  </si>
  <si>
    <t>13 min 53 sec</t>
  </si>
  <si>
    <t>6 min 4 sec</t>
  </si>
  <si>
    <t>10 min 11 sec</t>
  </si>
  <si>
    <t>18 min</t>
  </si>
  <si>
    <t>24 min 26 sec</t>
  </si>
  <si>
    <t>21 min 13 sec</t>
  </si>
  <si>
    <t>1 min 26 sec</t>
  </si>
  <si>
    <t>1 min 59 sec</t>
  </si>
  <si>
    <t>1 min 39 sec</t>
  </si>
  <si>
    <t>27 sec</t>
  </si>
  <si>
    <t>1 min 17 sec</t>
  </si>
  <si>
    <t>7 sec</t>
  </si>
  <si>
    <t>18 min 50 sec</t>
  </si>
  <si>
    <t>48 min 16 sec</t>
  </si>
  <si>
    <t>41 min 7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</si>
</sst>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</xdr:row>
      <xdr:rowOff>38100</xdr:rowOff>
    </xdr:from>
    <xdr:to>
      <xdr:col>15</xdr:col>
      <xdr:colOff>491490</xdr:colOff>
      <xdr:row>26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A5DAF-8F5A-8D0F-8E82-5E7992BD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28600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</xdr:row>
      <xdr:rowOff>28575</xdr:rowOff>
    </xdr:from>
    <xdr:to>
      <xdr:col>26</xdr:col>
      <xdr:colOff>34290</xdr:colOff>
      <xdr:row>26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1831C-74E1-4C7B-A532-B3FDC7E3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77575" y="21907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1</xdr:row>
      <xdr:rowOff>9525</xdr:rowOff>
    </xdr:from>
    <xdr:to>
      <xdr:col>36</xdr:col>
      <xdr:colOff>186690</xdr:colOff>
      <xdr:row>25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2AD3C-314A-7A44-66D8-0FBF30BA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35475" y="200025"/>
          <a:ext cx="5920740" cy="47625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27</xdr:row>
      <xdr:rowOff>161925</xdr:rowOff>
    </xdr:from>
    <xdr:to>
      <xdr:col>16</xdr:col>
      <xdr:colOff>38100</xdr:colOff>
      <xdr:row>51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08F07-E157-4ED0-7910-386ADB30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53244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28</xdr:row>
      <xdr:rowOff>38100</xdr:rowOff>
    </xdr:from>
    <xdr:to>
      <xdr:col>26</xdr:col>
      <xdr:colOff>342900</xdr:colOff>
      <xdr:row>52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D5359-9BFD-C35A-81FF-FA96CB98B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10925" y="53911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523875</xdr:colOff>
      <xdr:row>28</xdr:row>
      <xdr:rowOff>104775</xdr:rowOff>
    </xdr:from>
    <xdr:to>
      <xdr:col>37</xdr:col>
      <xdr:colOff>123825</xdr:colOff>
      <xdr:row>52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8874B-B964-CD99-75A5-5B39DFD7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7900" y="545782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53</xdr:row>
      <xdr:rowOff>9525</xdr:rowOff>
    </xdr:from>
    <xdr:to>
      <xdr:col>16</xdr:col>
      <xdr:colOff>66675</xdr:colOff>
      <xdr:row>77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7687C0-407C-AA1D-5464-D7A919D7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1012507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53</xdr:row>
      <xdr:rowOff>76200</xdr:rowOff>
    </xdr:from>
    <xdr:to>
      <xdr:col>26</xdr:col>
      <xdr:colOff>419100</xdr:colOff>
      <xdr:row>77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B617D9-FF04-5C82-4BBB-6C65B2A93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87125" y="101917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581025</xdr:colOff>
      <xdr:row>53</xdr:row>
      <xdr:rowOff>104775</xdr:rowOff>
    </xdr:from>
    <xdr:to>
      <xdr:col>37</xdr:col>
      <xdr:colOff>180975</xdr:colOff>
      <xdr:row>77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A02B8B-FBC6-E78E-DB5F-6E4793DDE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45050" y="10220325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zoomScale="85" zoomScaleNormal="85" workbookViewId="0">
      <selection activeCell="S42" sqref="A1:S42"/>
    </sheetView>
  </sheetViews>
  <sheetFormatPr defaultColWidth="8.85546875" defaultRowHeight="15" x14ac:dyDescent="0.25"/>
  <cols>
    <col min="1" max="1" width="8.85546875" style="47" bestFit="1" customWidth="1"/>
    <col min="2" max="2" width="9.140625" style="47" customWidth="1"/>
    <col min="3" max="3" width="9.7109375" style="47" customWidth="1"/>
    <col min="4" max="4" width="10.28515625" style="47" bestFit="1" customWidth="1"/>
    <col min="5" max="7" width="8.85546875" style="47"/>
    <col min="8" max="8" width="8.7109375" style="47" bestFit="1" customWidth="1"/>
    <col min="9" max="13" width="9.7109375" style="47" bestFit="1" customWidth="1"/>
    <col min="14" max="14" width="14.28515625" style="47" bestFit="1" customWidth="1"/>
    <col min="15" max="18" width="9.7109375" style="47" bestFit="1" customWidth="1"/>
    <col min="19" max="19" width="14.28515625" style="47" bestFit="1" customWidth="1"/>
    <col min="20" max="16384" width="8.85546875" style="47"/>
  </cols>
  <sheetData>
    <row r="1" spans="1:23" x14ac:dyDescent="0.25">
      <c r="A1" s="106" t="s">
        <v>23</v>
      </c>
      <c r="B1" s="106" t="s">
        <v>25</v>
      </c>
      <c r="C1" s="106" t="s">
        <v>52</v>
      </c>
      <c r="D1" s="106" t="s">
        <v>0</v>
      </c>
      <c r="E1" s="106"/>
      <c r="F1" s="106"/>
      <c r="G1" s="106"/>
      <c r="H1" s="106"/>
      <c r="I1" s="106" t="s">
        <v>3</v>
      </c>
      <c r="J1" s="106"/>
      <c r="K1" s="106"/>
      <c r="L1" s="106"/>
      <c r="M1" s="106"/>
      <c r="N1" s="106" t="s">
        <v>4</v>
      </c>
      <c r="O1" s="106"/>
      <c r="P1" s="106"/>
      <c r="Q1" s="106"/>
      <c r="R1" s="106"/>
      <c r="S1" s="103" t="s">
        <v>19</v>
      </c>
      <c r="T1" s="50"/>
      <c r="U1" s="49"/>
      <c r="V1" s="49"/>
      <c r="W1" s="49"/>
    </row>
    <row r="2" spans="1:23" ht="15.75" thickBot="1" x14ac:dyDescent="0.3">
      <c r="A2" s="107"/>
      <c r="B2" s="107"/>
      <c r="C2" s="107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104"/>
      <c r="T2" s="50"/>
      <c r="U2" s="49"/>
      <c r="V2" s="49"/>
      <c r="W2" s="49"/>
    </row>
    <row r="3" spans="1:23" ht="15.75" thickTop="1" x14ac:dyDescent="0.25">
      <c r="A3" s="105" t="s">
        <v>7</v>
      </c>
      <c r="B3" s="105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25">
      <c r="A4" s="106"/>
      <c r="B4" s="106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25">
      <c r="A5" s="106"/>
      <c r="B5" s="106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25">
      <c r="A6" s="106"/>
      <c r="B6" s="106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25">
      <c r="A7" s="106"/>
      <c r="B7" s="106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25">
      <c r="A8" s="106"/>
      <c r="B8" s="108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25">
      <c r="A9" s="106"/>
      <c r="B9" s="108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25">
      <c r="A10" s="106"/>
      <c r="B10" s="108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25">
      <c r="A11" s="106"/>
      <c r="B11" s="108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25">
      <c r="A12" s="106"/>
      <c r="B12" s="108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25">
      <c r="A13" s="106"/>
      <c r="B13" s="108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25">
      <c r="A14" s="106"/>
      <c r="B14" s="108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25">
      <c r="A15" s="106"/>
      <c r="B15" s="108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25">
      <c r="A16" s="106"/>
      <c r="B16" s="108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25">
      <c r="A17" s="106"/>
      <c r="B17" s="108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25">
      <c r="A18" s="106"/>
      <c r="B18" s="108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25">
      <c r="A19" s="106"/>
      <c r="B19" s="108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25">
      <c r="A20" s="103"/>
      <c r="B20" s="109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25">
      <c r="A21" s="103"/>
      <c r="B21" s="109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.75" thickBot="1" x14ac:dyDescent="0.3">
      <c r="A22" s="107"/>
      <c r="B22" s="110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.75" thickTop="1" x14ac:dyDescent="0.25">
      <c r="A23" s="105" t="s">
        <v>24</v>
      </c>
      <c r="B23" s="105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25">
      <c r="A24" s="106"/>
      <c r="B24" s="106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25">
      <c r="A25" s="106"/>
      <c r="B25" s="106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25">
      <c r="A26" s="106"/>
      <c r="B26" s="106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25">
      <c r="A27" s="106"/>
      <c r="B27" s="106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25">
      <c r="A28" s="106"/>
      <c r="B28" s="108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25">
      <c r="A29" s="106"/>
      <c r="B29" s="108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25">
      <c r="A30" s="106"/>
      <c r="B30" s="108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25">
      <c r="A31" s="106"/>
      <c r="B31" s="108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25">
      <c r="A32" s="106"/>
      <c r="B32" s="108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25">
      <c r="A33" s="106"/>
      <c r="B33" s="108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25">
      <c r="A34" s="106"/>
      <c r="B34" s="108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25">
      <c r="A35" s="106"/>
      <c r="B35" s="108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25">
      <c r="A36" s="106"/>
      <c r="B36" s="108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25">
      <c r="A37" s="106"/>
      <c r="B37" s="108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25">
      <c r="A38" s="106"/>
      <c r="B38" s="108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25">
      <c r="A39" s="106"/>
      <c r="B39" s="108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25">
      <c r="A40" s="106"/>
      <c r="B40" s="109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25">
      <c r="A41" s="106"/>
      <c r="B41" s="109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25">
      <c r="A42" s="106"/>
      <c r="B42" s="109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 t="shared" ref="I42" si="4"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 t="shared" ref="N42" si="5"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25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25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25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25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25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25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25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25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25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25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25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25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25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25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25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25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25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25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25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25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25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25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25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25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25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25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25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860D-748F-432D-83C3-FCC8BA9A076A}">
  <dimension ref="A1:S34"/>
  <sheetViews>
    <sheetView tabSelected="1" zoomScaleNormal="100" workbookViewId="0">
      <selection activeCell="T16" sqref="T16"/>
    </sheetView>
  </sheetViews>
  <sheetFormatPr defaultRowHeight="15" x14ac:dyDescent="0.25"/>
  <cols>
    <col min="19" max="19" width="14.28515625" bestFit="1" customWidth="1"/>
  </cols>
  <sheetData>
    <row r="1" spans="1:19" x14ac:dyDescent="0.25">
      <c r="A1" s="106" t="s">
        <v>23</v>
      </c>
      <c r="B1" s="106" t="s">
        <v>25</v>
      </c>
      <c r="C1" s="106" t="s">
        <v>52</v>
      </c>
      <c r="D1" s="106" t="s">
        <v>0</v>
      </c>
      <c r="E1" s="106"/>
      <c r="F1" s="106"/>
      <c r="G1" s="106"/>
      <c r="H1" s="106"/>
      <c r="I1" s="106" t="s">
        <v>3</v>
      </c>
      <c r="J1" s="106"/>
      <c r="K1" s="106"/>
      <c r="L1" s="106"/>
      <c r="M1" s="106"/>
      <c r="N1" s="106" t="s">
        <v>4</v>
      </c>
      <c r="O1" s="106"/>
      <c r="P1" s="106"/>
      <c r="Q1" s="106"/>
      <c r="R1" s="106"/>
      <c r="S1" s="103" t="s">
        <v>19</v>
      </c>
    </row>
    <row r="2" spans="1:19" ht="15.75" thickBot="1" x14ac:dyDescent="0.3">
      <c r="A2" s="107"/>
      <c r="B2" s="107"/>
      <c r="C2" s="107"/>
      <c r="D2" s="102" t="s">
        <v>20</v>
      </c>
      <c r="E2" s="102" t="s">
        <v>16</v>
      </c>
      <c r="F2" s="102" t="s">
        <v>17</v>
      </c>
      <c r="G2" s="102" t="s">
        <v>21</v>
      </c>
      <c r="H2" s="102" t="s">
        <v>22</v>
      </c>
      <c r="I2" s="102" t="s">
        <v>26</v>
      </c>
      <c r="J2" s="102" t="s">
        <v>16</v>
      </c>
      <c r="K2" s="102" t="s">
        <v>17</v>
      </c>
      <c r="L2" s="102" t="s">
        <v>21</v>
      </c>
      <c r="M2" s="102" t="s">
        <v>22</v>
      </c>
      <c r="N2" s="102" t="s">
        <v>26</v>
      </c>
      <c r="O2" s="102" t="s">
        <v>16</v>
      </c>
      <c r="P2" s="102" t="s">
        <v>17</v>
      </c>
      <c r="Q2" s="102" t="s">
        <v>21</v>
      </c>
      <c r="R2" s="102" t="s">
        <v>22</v>
      </c>
      <c r="S2" s="104"/>
    </row>
    <row r="3" spans="1:19" ht="15.75" thickTop="1" x14ac:dyDescent="0.25">
      <c r="A3" s="105" t="s">
        <v>7</v>
      </c>
      <c r="B3" s="105" t="s">
        <v>31</v>
      </c>
      <c r="C3" s="125" t="s">
        <v>54</v>
      </c>
      <c r="D3" s="16">
        <f>AVERAGE(E3:H3)</f>
        <v>0.79964999999999997</v>
      </c>
      <c r="E3" s="17">
        <v>0.78480000000000005</v>
      </c>
      <c r="F3" s="17">
        <v>0.77549999999999997</v>
      </c>
      <c r="G3" s="17">
        <v>0.81850000000000001</v>
      </c>
      <c r="H3" s="12">
        <v>0.81979999999999997</v>
      </c>
      <c r="I3" s="21" cm="1">
        <f t="array" ref="I3">AVERAGE(ABS(J3:M3))</f>
        <v>0.15640000000000001</v>
      </c>
      <c r="J3" s="14">
        <v>0.2535</v>
      </c>
      <c r="K3" s="14">
        <v>5.7299999999999997E-2</v>
      </c>
      <c r="L3" s="14">
        <v>0.16120000000000001</v>
      </c>
      <c r="M3" s="11">
        <v>0.15359999999999999</v>
      </c>
      <c r="N3" s="21" cm="1">
        <f t="array" ref="N3">AVERAGE(ABS(O3:R3))</f>
        <v>0.20395000000000002</v>
      </c>
      <c r="O3" s="14">
        <v>0.31940000000000002</v>
      </c>
      <c r="P3" s="14">
        <v>0.1704</v>
      </c>
      <c r="Q3" s="14">
        <v>0.16500000000000001</v>
      </c>
      <c r="R3" s="11">
        <v>0.161</v>
      </c>
      <c r="S3" s="11" t="s">
        <v>79</v>
      </c>
    </row>
    <row r="4" spans="1:19" x14ac:dyDescent="0.25">
      <c r="A4" s="106"/>
      <c r="B4" s="106"/>
      <c r="C4" s="70" t="s">
        <v>53</v>
      </c>
      <c r="D4" s="16">
        <v>0.80889999999999995</v>
      </c>
      <c r="E4" s="50">
        <v>0.75770000000000004</v>
      </c>
      <c r="F4" s="50">
        <v>0.74460000000000004</v>
      </c>
      <c r="G4" s="50">
        <v>0.82020000000000004</v>
      </c>
      <c r="H4" s="8">
        <v>0.81830000000000003</v>
      </c>
      <c r="I4" s="21" cm="1">
        <f t="array" ref="I4">AVERAGE(ABS(J4:M4))</f>
        <v>0.18814999999999998</v>
      </c>
      <c r="J4" s="50">
        <v>0.32079999999999997</v>
      </c>
      <c r="K4" s="50">
        <v>0.2606</v>
      </c>
      <c r="L4" s="50">
        <v>7.5300000000000006E-2</v>
      </c>
      <c r="M4" s="8">
        <v>9.5899999999999999E-2</v>
      </c>
      <c r="N4" s="21" cm="1">
        <f t="array" ref="N4">AVERAGE(ABS(O4:R4))</f>
        <v>0.26947500000000002</v>
      </c>
      <c r="O4" s="50">
        <v>0.4325</v>
      </c>
      <c r="P4" s="50">
        <v>0.40260000000000001</v>
      </c>
      <c r="Q4" s="50">
        <v>0.1225</v>
      </c>
      <c r="R4" s="8">
        <v>0.1203</v>
      </c>
      <c r="S4" s="8" t="s">
        <v>110</v>
      </c>
    </row>
    <row r="5" spans="1:19" x14ac:dyDescent="0.25">
      <c r="A5" s="106"/>
      <c r="B5" s="106"/>
      <c r="C5" s="70" t="s">
        <v>51</v>
      </c>
      <c r="D5" s="16">
        <v>0.72270000000000001</v>
      </c>
      <c r="E5" s="50">
        <v>0.68100000000000005</v>
      </c>
      <c r="F5" s="50">
        <v>0.67630000000000001</v>
      </c>
      <c r="G5" s="50">
        <v>0.72199999999999998</v>
      </c>
      <c r="H5" s="8">
        <v>0.73919999999999997</v>
      </c>
      <c r="I5" s="21" cm="1">
        <f t="array" ref="I5">AVERAGE(ABS(J5:M5))</f>
        <v>1.4924999999999999E-2</v>
      </c>
      <c r="J5" s="50">
        <v>3.3999999999999998E-3</v>
      </c>
      <c r="K5" s="50">
        <v>1.9199999999999998E-2</v>
      </c>
      <c r="L5" s="50">
        <v>2.1399999999999999E-2</v>
      </c>
      <c r="M5" s="8">
        <v>1.5699999999999999E-2</v>
      </c>
      <c r="N5" s="21" cm="1">
        <f t="array" ref="N5">AVERAGE(ABS(O5:R5))</f>
        <v>2.9199999999999997E-2</v>
      </c>
      <c r="O5" s="50">
        <v>8.5000000000000006E-3</v>
      </c>
      <c r="P5" s="50">
        <v>4.3999999999999997E-2</v>
      </c>
      <c r="Q5" s="50">
        <v>2.9700000000000001E-2</v>
      </c>
      <c r="R5" s="8">
        <v>3.4599999999999999E-2</v>
      </c>
      <c r="S5" s="8" t="s">
        <v>83</v>
      </c>
    </row>
    <row r="6" spans="1:19" x14ac:dyDescent="0.25">
      <c r="A6" s="106"/>
      <c r="B6" s="106"/>
      <c r="C6" s="70" t="s">
        <v>15</v>
      </c>
      <c r="D6" s="51">
        <v>0.78220000000000001</v>
      </c>
      <c r="E6" s="15">
        <v>0.74460000000000004</v>
      </c>
      <c r="F6" s="15">
        <v>0.76239999999999997</v>
      </c>
      <c r="G6" s="15">
        <v>0.78759999999999997</v>
      </c>
      <c r="H6" s="13">
        <v>0.78710000000000002</v>
      </c>
      <c r="I6" s="19" cm="1">
        <f t="array" ref="I6">AVERAGE(ABS(J6:M6))</f>
        <v>0.12712499999999999</v>
      </c>
      <c r="J6" s="18">
        <v>0.20230000000000001</v>
      </c>
      <c r="K6" s="18">
        <v>0.08</v>
      </c>
      <c r="L6" s="18">
        <v>0.1</v>
      </c>
      <c r="M6" s="9">
        <v>0.12620000000000001</v>
      </c>
      <c r="N6" s="19" cm="1">
        <f t="array" ref="N6">AVERAGE(ABS(O6:R6))</f>
        <v>0.15962500000000002</v>
      </c>
      <c r="O6" s="18">
        <v>0.2225</v>
      </c>
      <c r="P6" s="18">
        <v>0.16830000000000001</v>
      </c>
      <c r="Q6" s="18">
        <v>0.1145</v>
      </c>
      <c r="R6" s="9">
        <v>0.13320000000000001</v>
      </c>
      <c r="S6" s="13" t="s">
        <v>100</v>
      </c>
    </row>
    <row r="7" spans="1:19" x14ac:dyDescent="0.25">
      <c r="A7" s="106"/>
      <c r="B7" s="108" t="s">
        <v>28</v>
      </c>
      <c r="C7" s="126" t="s">
        <v>54</v>
      </c>
      <c r="D7" s="16">
        <f>AVERAGE(E7:H7)</f>
        <v>0.78494999999999993</v>
      </c>
      <c r="E7" s="17">
        <v>0.77459999999999996</v>
      </c>
      <c r="F7" s="17">
        <v>0.73340000000000005</v>
      </c>
      <c r="G7" s="17">
        <v>0.80879999999999996</v>
      </c>
      <c r="H7" s="12">
        <v>0.82299999999999995</v>
      </c>
      <c r="I7" s="35" cm="1">
        <f t="array" ref="I7">AVERAGE(ABS(J7:M7))</f>
        <v>0.12275000000000001</v>
      </c>
      <c r="J7" s="40">
        <v>2.2100000000000002E-2</v>
      </c>
      <c r="K7" s="40">
        <v>0.222</v>
      </c>
      <c r="L7" s="40">
        <v>0.13350000000000001</v>
      </c>
      <c r="M7" s="41">
        <v>0.1134</v>
      </c>
      <c r="N7" s="21" cm="1">
        <f t="array" ref="N7">AVERAGE(ABS(O7:R7))</f>
        <v>4.4775000000000002E-2</v>
      </c>
      <c r="O7" s="17">
        <v>9.2999999999999999E-2</v>
      </c>
      <c r="P7" s="17">
        <v>6.2600000000000003E-2</v>
      </c>
      <c r="Q7" s="17">
        <v>1E-4</v>
      </c>
      <c r="R7" s="12">
        <v>2.3400000000000001E-2</v>
      </c>
      <c r="S7" s="12" t="s">
        <v>104</v>
      </c>
    </row>
    <row r="8" spans="1:19" x14ac:dyDescent="0.25">
      <c r="A8" s="106"/>
      <c r="B8" s="108"/>
      <c r="C8" s="70" t="s">
        <v>53</v>
      </c>
      <c r="D8" s="16"/>
      <c r="E8" s="50"/>
      <c r="F8" s="50"/>
      <c r="G8" s="50"/>
      <c r="H8" s="8"/>
      <c r="I8" s="35" cm="1">
        <f t="array" ref="I8">AVERAGE(ABS(J8:M8))</f>
        <v>0</v>
      </c>
      <c r="J8" s="31"/>
      <c r="K8" s="31"/>
      <c r="L8" s="31"/>
      <c r="M8" s="34"/>
      <c r="N8" s="21" cm="1">
        <f t="array" ref="N8">AVERAGE(ABS(O8:R8))</f>
        <v>0</v>
      </c>
      <c r="O8" s="50"/>
      <c r="P8" s="50"/>
      <c r="Q8" s="50"/>
      <c r="R8" s="8"/>
      <c r="S8" s="8"/>
    </row>
    <row r="9" spans="1:19" x14ac:dyDescent="0.25">
      <c r="A9" s="106"/>
      <c r="B9" s="108"/>
      <c r="C9" s="127" t="s">
        <v>51</v>
      </c>
      <c r="D9" s="16">
        <v>0.74209999999999998</v>
      </c>
      <c r="E9" s="50">
        <v>0.71089999999999998</v>
      </c>
      <c r="F9" s="50">
        <v>0.69689999999999996</v>
      </c>
      <c r="G9" s="50">
        <v>0.74750000000000005</v>
      </c>
      <c r="H9" s="8">
        <v>0.75029999999999997</v>
      </c>
      <c r="I9" s="35" cm="1">
        <f t="array" ref="I9">AVERAGE(ABS(J9:M9))</f>
        <v>2.3274999999999997E-2</v>
      </c>
      <c r="J9" s="31">
        <v>7.9000000000000008E-3</v>
      </c>
      <c r="K9" s="31">
        <v>1.4200000000000001E-2</v>
      </c>
      <c r="L9" s="31">
        <v>2.58E-2</v>
      </c>
      <c r="M9" s="34">
        <v>4.5199999999999997E-2</v>
      </c>
      <c r="N9" s="21" cm="1">
        <f t="array" ref="N9">AVERAGE(ABS(O9:R9))</f>
        <v>6.5125000000000002E-2</v>
      </c>
      <c r="O9" s="50">
        <v>6.6400000000000001E-2</v>
      </c>
      <c r="P9" s="50">
        <v>4.0300000000000002E-2</v>
      </c>
      <c r="Q9" s="50">
        <v>7.2499999999999995E-2</v>
      </c>
      <c r="R9" s="8">
        <v>8.1299999999999997E-2</v>
      </c>
      <c r="S9" s="8" t="s">
        <v>109</v>
      </c>
    </row>
    <row r="10" spans="1:19" x14ac:dyDescent="0.25">
      <c r="A10" s="106"/>
      <c r="B10" s="108"/>
      <c r="C10" s="70" t="s">
        <v>15</v>
      </c>
      <c r="D10" s="42">
        <v>0.78059999999999996</v>
      </c>
      <c r="E10" s="18">
        <v>0.74560000000000004</v>
      </c>
      <c r="F10" s="18">
        <v>0.7661</v>
      </c>
      <c r="G10" s="18">
        <v>0.77939999999999998</v>
      </c>
      <c r="H10" s="9">
        <v>0.79059999999999997</v>
      </c>
      <c r="I10" s="38" cm="1">
        <f t="array" ref="I10">AVERAGE(ABS(J10:M10))</f>
        <v>5.9624999999999997E-2</v>
      </c>
      <c r="J10" s="36">
        <v>1.1999999999999999E-3</v>
      </c>
      <c r="K10" s="36">
        <v>4.5999999999999999E-2</v>
      </c>
      <c r="L10" s="36">
        <v>8.7900000000000006E-2</v>
      </c>
      <c r="M10" s="37">
        <v>0.10340000000000001</v>
      </c>
      <c r="N10" s="19" cm="1">
        <f t="array" ref="N10">AVERAGE(ABS(O10:R10))</f>
        <v>4.1575000000000001E-2</v>
      </c>
      <c r="O10" s="18">
        <v>7.3899999999999993E-2</v>
      </c>
      <c r="P10" s="18">
        <v>7.6200000000000004E-2</v>
      </c>
      <c r="Q10" s="18">
        <v>1.0699999999999999E-2</v>
      </c>
      <c r="R10" s="9">
        <v>5.4999999999999997E-3</v>
      </c>
      <c r="S10" s="9" t="s">
        <v>101</v>
      </c>
    </row>
    <row r="11" spans="1:19" x14ac:dyDescent="0.25">
      <c r="A11" s="106"/>
      <c r="B11" s="108" t="s">
        <v>29</v>
      </c>
      <c r="C11" s="126" t="s">
        <v>54</v>
      </c>
      <c r="D11" s="16">
        <f>AVERAGE(E11:H11)</f>
        <v>0.79275000000000007</v>
      </c>
      <c r="E11" s="17">
        <v>0.78390000000000004</v>
      </c>
      <c r="F11" s="17">
        <v>0.753</v>
      </c>
      <c r="G11" s="17">
        <v>0.82169999999999999</v>
      </c>
      <c r="H11" s="12">
        <v>0.81240000000000001</v>
      </c>
      <c r="I11" s="20" cm="1">
        <f t="array" ref="I11">AVERAGE(ABS(J11:M11))</f>
        <v>4.1950000000000001E-2</v>
      </c>
      <c r="J11" s="17">
        <v>7.5800000000000006E-2</v>
      </c>
      <c r="K11" s="17">
        <v>1.8599999999999998E-2</v>
      </c>
      <c r="L11" s="17">
        <v>5.7500000000000002E-2</v>
      </c>
      <c r="M11" s="12">
        <v>1.5900000000000001E-2</v>
      </c>
      <c r="N11" s="35" cm="1">
        <f t="array" ref="N11">AVERAGE(ABS(O11:R11))</f>
        <v>9.4950000000000007E-2</v>
      </c>
      <c r="O11" s="40">
        <v>0.16819999999999999</v>
      </c>
      <c r="P11" s="40">
        <v>8.2600000000000007E-2</v>
      </c>
      <c r="Q11" s="40">
        <v>6.8000000000000005E-2</v>
      </c>
      <c r="R11" s="41">
        <v>6.0999999999999999E-2</v>
      </c>
      <c r="S11" s="12" t="s">
        <v>105</v>
      </c>
    </row>
    <row r="12" spans="1:19" x14ac:dyDescent="0.25">
      <c r="A12" s="106"/>
      <c r="B12" s="108"/>
      <c r="C12" s="70" t="s">
        <v>53</v>
      </c>
      <c r="D12" s="16">
        <v>0.81169999999999998</v>
      </c>
      <c r="E12" s="50">
        <v>0.7792</v>
      </c>
      <c r="F12" s="50">
        <v>0.77739999999999998</v>
      </c>
      <c r="G12" s="50">
        <v>0.82</v>
      </c>
      <c r="H12" s="8">
        <v>0.81530000000000002</v>
      </c>
      <c r="I12" s="21" cm="1">
        <f t="array" ref="I12">AVERAGE(ABS(J12:M12))</f>
        <v>3.6574999999999996E-2</v>
      </c>
      <c r="J12" s="50">
        <v>0.04</v>
      </c>
      <c r="K12" s="50">
        <v>6.2399999999999997E-2</v>
      </c>
      <c r="L12" s="50">
        <v>1.2E-2</v>
      </c>
      <c r="M12" s="8">
        <v>3.1899999999999998E-2</v>
      </c>
      <c r="N12" s="35" cm="1">
        <f t="array" ref="N12">AVERAGE(ABS(O12:R12))</f>
        <v>0.1069</v>
      </c>
      <c r="O12" s="31">
        <v>0.1295</v>
      </c>
      <c r="P12" s="31">
        <v>6.3600000000000004E-2</v>
      </c>
      <c r="Q12" s="31">
        <v>0.1181</v>
      </c>
      <c r="R12" s="34">
        <v>0.1164</v>
      </c>
      <c r="S12" s="8" t="s">
        <v>111</v>
      </c>
    </row>
    <row r="13" spans="1:19" x14ac:dyDescent="0.25">
      <c r="A13" s="106"/>
      <c r="B13" s="108"/>
      <c r="C13" s="70" t="s">
        <v>51</v>
      </c>
      <c r="D13" s="16">
        <v>0.74150000000000005</v>
      </c>
      <c r="E13" s="50">
        <v>0.70809999999999995</v>
      </c>
      <c r="F13" s="50">
        <v>0.69779999999999998</v>
      </c>
      <c r="G13" s="50">
        <v>0.748</v>
      </c>
      <c r="H13" s="8">
        <v>0.74880000000000002</v>
      </c>
      <c r="I13" s="21" cm="1">
        <f t="array" ref="I13">AVERAGE(ABS(J13:M13))</f>
        <v>2.7099999999999999E-2</v>
      </c>
      <c r="J13" s="50">
        <v>1.14E-2</v>
      </c>
      <c r="K13" s="50">
        <v>1.9199999999999998E-2</v>
      </c>
      <c r="L13" s="50">
        <v>2.7900000000000001E-2</v>
      </c>
      <c r="M13" s="8">
        <v>4.99E-2</v>
      </c>
      <c r="N13" s="35" cm="1">
        <f t="array" ref="N13">AVERAGE(ABS(O13:R13))</f>
        <v>6.4024999999999999E-2</v>
      </c>
      <c r="O13" s="31">
        <v>6.5500000000000003E-2</v>
      </c>
      <c r="P13" s="31">
        <v>3.8300000000000001E-2</v>
      </c>
      <c r="Q13" s="31">
        <v>7.2400000000000006E-2</v>
      </c>
      <c r="R13" s="34">
        <v>7.9899999999999999E-2</v>
      </c>
      <c r="S13" s="8" t="s">
        <v>84</v>
      </c>
    </row>
    <row r="14" spans="1:19" x14ac:dyDescent="0.25">
      <c r="A14" s="106"/>
      <c r="B14" s="108"/>
      <c r="C14" s="70" t="s">
        <v>15</v>
      </c>
      <c r="D14" s="42">
        <v>0.77790000000000004</v>
      </c>
      <c r="E14" s="18">
        <v>0.74370000000000003</v>
      </c>
      <c r="F14" s="18">
        <v>0.75860000000000005</v>
      </c>
      <c r="G14" s="18">
        <v>0.78359999999999996</v>
      </c>
      <c r="H14" s="9">
        <v>0.78220000000000001</v>
      </c>
      <c r="I14" s="19" cm="1">
        <f t="array" ref="I14">AVERAGE(ABS(J14:M14))</f>
        <v>4.0724999999999997E-2</v>
      </c>
      <c r="J14" s="18">
        <v>9.1800000000000007E-2</v>
      </c>
      <c r="K14" s="18">
        <v>2.5700000000000001E-2</v>
      </c>
      <c r="L14" s="18">
        <v>2.3900000000000001E-2</v>
      </c>
      <c r="M14" s="9">
        <v>2.1499999999999998E-2</v>
      </c>
      <c r="N14" s="38" cm="1">
        <f t="array" ref="N14">AVERAGE(ABS(O14:R14))</f>
        <v>9.6974999999999992E-2</v>
      </c>
      <c r="O14" s="36">
        <v>0.16889999999999999</v>
      </c>
      <c r="P14" s="36">
        <v>0.1188</v>
      </c>
      <c r="Q14" s="36">
        <v>5.21E-2</v>
      </c>
      <c r="R14" s="37">
        <v>4.8099999999999997E-2</v>
      </c>
      <c r="S14" s="9" t="s">
        <v>102</v>
      </c>
    </row>
    <row r="15" spans="1:19" x14ac:dyDescent="0.25">
      <c r="A15" s="106"/>
      <c r="B15" s="108" t="s">
        <v>30</v>
      </c>
      <c r="C15" s="126" t="s">
        <v>54</v>
      </c>
      <c r="D15" s="16">
        <f>AVERAGE(E15:H15)</f>
        <v>0.78720000000000012</v>
      </c>
      <c r="E15" s="17">
        <v>0.77459999999999996</v>
      </c>
      <c r="F15" s="17">
        <v>0.753</v>
      </c>
      <c r="G15" s="17">
        <v>0.80879999999999996</v>
      </c>
      <c r="H15" s="12">
        <v>0.81240000000000001</v>
      </c>
      <c r="I15" s="21">
        <f t="shared" ref="I15:I17" si="0">AVERAGE(ABS(K15), ABS(M15))</f>
        <v>1.7250000000000001E-2</v>
      </c>
      <c r="J15" s="40">
        <v>2.2100000000000002E-2</v>
      </c>
      <c r="K15" s="17">
        <v>1.8599999999999998E-2</v>
      </c>
      <c r="L15" s="40">
        <v>0.13350000000000001</v>
      </c>
      <c r="M15" s="12">
        <v>1.5900000000000001E-2</v>
      </c>
      <c r="N15" s="21">
        <f t="shared" ref="N15:N17" si="1">AVERAGE(ABS(O15),ABS(Q15))</f>
        <v>4.6550000000000001E-2</v>
      </c>
      <c r="O15" s="17">
        <v>9.2999999999999999E-2</v>
      </c>
      <c r="P15" s="40">
        <v>8.2600000000000007E-2</v>
      </c>
      <c r="Q15" s="17">
        <v>1E-4</v>
      </c>
      <c r="R15" s="41">
        <v>6.0999999999999999E-2</v>
      </c>
      <c r="S15" s="12" t="s">
        <v>106</v>
      </c>
    </row>
    <row r="16" spans="1:19" x14ac:dyDescent="0.25">
      <c r="A16" s="106"/>
      <c r="B16" s="108"/>
      <c r="C16" s="70" t="s">
        <v>53</v>
      </c>
      <c r="D16" s="16">
        <v>0.82669999999999999</v>
      </c>
      <c r="E16" s="50">
        <v>0.78580000000000005</v>
      </c>
      <c r="F16" s="50">
        <v>0.79279999999999995</v>
      </c>
      <c r="G16" s="50">
        <v>0.83620000000000005</v>
      </c>
      <c r="H16" s="8">
        <v>0.83069999999999999</v>
      </c>
      <c r="I16" s="21">
        <f t="shared" si="0"/>
        <v>7.5050000000000006E-2</v>
      </c>
      <c r="J16" s="31">
        <v>2.5700000000000001E-2</v>
      </c>
      <c r="K16" s="50">
        <v>0.1303</v>
      </c>
      <c r="L16" s="31">
        <v>1.2E-2</v>
      </c>
      <c r="M16" s="8">
        <v>1.9800000000000002E-2</v>
      </c>
      <c r="N16" s="21">
        <f>AVERAGE(ABS(O16),ABS(Q16))</f>
        <v>0.10385</v>
      </c>
      <c r="O16" s="50">
        <v>0.1154</v>
      </c>
      <c r="P16" s="31">
        <v>4.7699999999999999E-2</v>
      </c>
      <c r="Q16" s="50">
        <v>9.2299999999999993E-2</v>
      </c>
      <c r="R16" s="34">
        <v>9.9000000000000005E-2</v>
      </c>
      <c r="S16" s="8" t="s">
        <v>112</v>
      </c>
    </row>
    <row r="17" spans="1:19" x14ac:dyDescent="0.25">
      <c r="A17" s="103"/>
      <c r="B17" s="109"/>
      <c r="C17" s="70" t="s">
        <v>51</v>
      </c>
      <c r="D17" s="16">
        <v>0.74060000000000004</v>
      </c>
      <c r="E17" s="50">
        <v>0.71189999999999998</v>
      </c>
      <c r="F17" s="50">
        <v>0.69499999999999995</v>
      </c>
      <c r="G17" s="50">
        <v>0.74529999999999996</v>
      </c>
      <c r="H17" s="8">
        <v>0.74929999999999997</v>
      </c>
      <c r="I17" s="21">
        <f t="shared" si="0"/>
        <v>3.1350000000000003E-2</v>
      </c>
      <c r="J17" s="31">
        <v>1.6999999999999999E-3</v>
      </c>
      <c r="K17" s="50">
        <v>1.9E-2</v>
      </c>
      <c r="L17" s="31">
        <v>2.29E-2</v>
      </c>
      <c r="M17" s="8">
        <v>4.3700000000000003E-2</v>
      </c>
      <c r="N17" s="21">
        <f t="shared" si="1"/>
        <v>6.7099999999999993E-2</v>
      </c>
      <c r="O17" s="50">
        <v>6.2700000000000006E-2</v>
      </c>
      <c r="P17" s="31">
        <v>4.2099999999999999E-2</v>
      </c>
      <c r="Q17" s="50">
        <v>7.1499999999999994E-2</v>
      </c>
      <c r="R17" s="34">
        <v>8.1299999999999997E-2</v>
      </c>
      <c r="S17" s="8" t="s">
        <v>84</v>
      </c>
    </row>
    <row r="18" spans="1:19" ht="15.75" thickBot="1" x14ac:dyDescent="0.3">
      <c r="A18" s="107"/>
      <c r="B18" s="110"/>
      <c r="C18" s="128" t="s">
        <v>15</v>
      </c>
      <c r="D18" s="87">
        <v>0.79169999999999996</v>
      </c>
      <c r="E18" s="83">
        <v>0.73619999999999997</v>
      </c>
      <c r="F18" s="83">
        <v>0.80640000000000001</v>
      </c>
      <c r="G18" s="83">
        <v>0.80310000000000004</v>
      </c>
      <c r="H18" s="84">
        <v>0.78769999999999996</v>
      </c>
      <c r="I18" s="88">
        <f>AVERAGE(ABS(K18), ABS(M18))</f>
        <v>2.2150000000000003E-2</v>
      </c>
      <c r="J18" s="32">
        <v>1.44E-2</v>
      </c>
      <c r="K18" s="83">
        <v>2.3800000000000002E-2</v>
      </c>
      <c r="L18" s="32">
        <v>0.13439999999999999</v>
      </c>
      <c r="M18" s="84">
        <v>2.0500000000000001E-2</v>
      </c>
      <c r="N18" s="89">
        <f>AVERAGE(ABS(O18),ABS(Q18))</f>
        <v>4.0250000000000001E-2</v>
      </c>
      <c r="O18" s="83">
        <v>5.9299999999999999E-2</v>
      </c>
      <c r="P18" s="32">
        <v>0.14099999999999999</v>
      </c>
      <c r="Q18" s="83">
        <v>2.12E-2</v>
      </c>
      <c r="R18" s="39">
        <v>5.4699999999999999E-2</v>
      </c>
      <c r="S18" s="84" t="s">
        <v>103</v>
      </c>
    </row>
    <row r="19" spans="1:19" ht="15.75" thickTop="1" x14ac:dyDescent="0.25">
      <c r="A19" s="105" t="s">
        <v>24</v>
      </c>
      <c r="B19" s="105" t="s">
        <v>31</v>
      </c>
      <c r="C19" s="126" t="s">
        <v>54</v>
      </c>
      <c r="D19" s="16">
        <f>AVERAGE(E19:H19)</f>
        <v>0.67010000000000003</v>
      </c>
      <c r="E19" s="14">
        <v>0.65700000000000003</v>
      </c>
      <c r="F19" s="14">
        <v>0.65700000000000003</v>
      </c>
      <c r="G19" s="14">
        <v>0.69820000000000004</v>
      </c>
      <c r="H19" s="11">
        <v>0.66820000000000002</v>
      </c>
      <c r="I19" s="22" cm="1">
        <f t="array" ref="I19">AVERAGE(ABS(J19:M19))</f>
        <v>0.27415000000000006</v>
      </c>
      <c r="J19" s="14">
        <v>0.64780000000000004</v>
      </c>
      <c r="K19" s="14">
        <v>0.1074</v>
      </c>
      <c r="L19" s="14">
        <v>0.31180000000000002</v>
      </c>
      <c r="M19" s="11">
        <v>2.9600000000000001E-2</v>
      </c>
      <c r="N19" s="21" cm="1">
        <f t="array" ref="N19">AVERAGE(ABS(O19:R19))</f>
        <v>0.28819999999999996</v>
      </c>
      <c r="O19" s="14">
        <v>0.67820000000000003</v>
      </c>
      <c r="P19" s="14">
        <v>0.1293</v>
      </c>
      <c r="Q19" s="14">
        <v>0.31409999999999999</v>
      </c>
      <c r="R19" s="11">
        <v>3.1199999999999999E-2</v>
      </c>
      <c r="S19" s="11" t="s">
        <v>107</v>
      </c>
    </row>
    <row r="20" spans="1:19" x14ac:dyDescent="0.25">
      <c r="A20" s="106"/>
      <c r="B20" s="106"/>
      <c r="C20" s="70" t="s">
        <v>53</v>
      </c>
      <c r="D20" s="16"/>
      <c r="E20" s="50"/>
      <c r="F20" s="50"/>
      <c r="G20" s="50"/>
      <c r="H20" s="8"/>
      <c r="I20" s="21" cm="1">
        <f t="array" ref="I20">AVERAGE(ABS(J20:M20))</f>
        <v>0</v>
      </c>
      <c r="J20" s="50"/>
      <c r="K20" s="50"/>
      <c r="L20" s="50"/>
      <c r="M20" s="8"/>
      <c r="N20" s="21" cm="1">
        <f t="array" ref="N20">AVERAGE(ABS(O20:R20))</f>
        <v>0</v>
      </c>
      <c r="O20" s="50"/>
      <c r="P20" s="50"/>
      <c r="Q20" s="50"/>
      <c r="R20" s="8"/>
      <c r="S20" s="8"/>
    </row>
    <row r="21" spans="1:19" x14ac:dyDescent="0.25">
      <c r="A21" s="106"/>
      <c r="B21" s="106"/>
      <c r="C21" s="70" t="s">
        <v>51</v>
      </c>
      <c r="D21" s="16">
        <v>0.65439999999999998</v>
      </c>
      <c r="E21" s="50">
        <v>0.64880000000000004</v>
      </c>
      <c r="F21" s="50">
        <v>0.60329999999999995</v>
      </c>
      <c r="G21" s="50">
        <v>0.69369999999999998</v>
      </c>
      <c r="H21" s="8">
        <v>0.67730000000000001</v>
      </c>
      <c r="I21" s="21" cm="1">
        <f t="array" ref="I21">AVERAGE(ABS(J21:M21))</f>
        <v>0.16997499999999999</v>
      </c>
      <c r="J21" s="50">
        <v>0.19489999999999999</v>
      </c>
      <c r="K21" s="50">
        <v>4.0899999999999999E-2</v>
      </c>
      <c r="L21" s="50">
        <v>0.23050000000000001</v>
      </c>
      <c r="M21" s="8">
        <v>0.21360000000000001</v>
      </c>
      <c r="N21" s="21" cm="1">
        <f t="array" ref="N21">AVERAGE(ABS(O21:R21))</f>
        <v>0.17595000000000002</v>
      </c>
      <c r="O21" s="50">
        <v>0.24590000000000001</v>
      </c>
      <c r="P21" s="50">
        <v>5.5E-2</v>
      </c>
      <c r="Q21" s="50">
        <v>0.22670000000000001</v>
      </c>
      <c r="R21" s="8">
        <v>0.1762</v>
      </c>
      <c r="S21" s="8" t="s">
        <v>83</v>
      </c>
    </row>
    <row r="22" spans="1:19" x14ac:dyDescent="0.25">
      <c r="A22" s="106"/>
      <c r="B22" s="106"/>
      <c r="C22" s="70" t="s">
        <v>15</v>
      </c>
      <c r="D22" s="42">
        <v>0.67490000000000006</v>
      </c>
      <c r="E22" s="18">
        <v>0.64459999999999995</v>
      </c>
      <c r="F22" s="18">
        <v>0.6653</v>
      </c>
      <c r="G22" s="18">
        <v>0.68920000000000003</v>
      </c>
      <c r="H22" s="9">
        <v>0.70450000000000002</v>
      </c>
      <c r="I22" s="19" cm="1">
        <f t="array" ref="I22">AVERAGE(ABS(J22:M22))</f>
        <v>0.25057499999999999</v>
      </c>
      <c r="J22" s="18">
        <v>0.4466</v>
      </c>
      <c r="K22" s="18">
        <v>0.13100000000000001</v>
      </c>
      <c r="L22" s="18">
        <v>0.2389</v>
      </c>
      <c r="M22" s="9">
        <v>0.18579999999999999</v>
      </c>
      <c r="N22" s="19" cm="1">
        <f t="array" ref="N22">AVERAGE(ABS(O22:R22))</f>
        <v>0.25697500000000001</v>
      </c>
      <c r="O22" s="15">
        <v>0.48130000000000001</v>
      </c>
      <c r="P22" s="15">
        <v>0.15310000000000001</v>
      </c>
      <c r="Q22" s="15">
        <v>0.24479999999999999</v>
      </c>
      <c r="R22" s="13">
        <v>0.1487</v>
      </c>
      <c r="S22" s="9" t="s">
        <v>99</v>
      </c>
    </row>
    <row r="23" spans="1:19" x14ac:dyDescent="0.25">
      <c r="A23" s="106"/>
      <c r="B23" s="108" t="s">
        <v>28</v>
      </c>
      <c r="C23" s="126" t="s">
        <v>54</v>
      </c>
      <c r="D23" s="16">
        <f>AVERAGE(E23:H23)</f>
        <v>0.56682500000000002</v>
      </c>
      <c r="E23" s="17">
        <v>0.49170000000000003</v>
      </c>
      <c r="F23" s="17">
        <v>0.50829999999999997</v>
      </c>
      <c r="G23" s="17">
        <v>0.59460000000000002</v>
      </c>
      <c r="H23" s="12">
        <v>0.67269999999999996</v>
      </c>
      <c r="I23" s="35" cm="1">
        <f t="array" ref="I23">AVERAGE(ABS(J23:M23))</f>
        <v>5.1450000000000003E-2</v>
      </c>
      <c r="J23" s="40">
        <v>5.1700000000000003E-2</v>
      </c>
      <c r="K23" s="40">
        <v>8.5000000000000006E-2</v>
      </c>
      <c r="L23" s="40">
        <v>4.7399999999999998E-2</v>
      </c>
      <c r="M23" s="41">
        <v>2.1700000000000001E-2</v>
      </c>
      <c r="N23" s="21" cm="1">
        <f t="array" ref="N23">AVERAGE(ABS(O23:R23))</f>
        <v>5.5299999999999995E-2</v>
      </c>
      <c r="O23" s="25">
        <v>6.1499999999999999E-2</v>
      </c>
      <c r="P23" s="25">
        <v>9.0499999999999997E-2</v>
      </c>
      <c r="Q23" s="25">
        <v>4.6199999999999998E-2</v>
      </c>
      <c r="R23" s="26">
        <v>2.3E-2</v>
      </c>
      <c r="S23" s="12" t="s">
        <v>108</v>
      </c>
    </row>
    <row r="24" spans="1:19" x14ac:dyDescent="0.25">
      <c r="A24" s="106"/>
      <c r="B24" s="108"/>
      <c r="C24" s="70" t="s">
        <v>53</v>
      </c>
      <c r="D24" s="16"/>
      <c r="E24" s="50"/>
      <c r="F24" s="50"/>
      <c r="G24" s="50"/>
      <c r="H24" s="8"/>
      <c r="I24" s="35" cm="1">
        <f t="array" ref="I24">AVERAGE(ABS(J24:M24))</f>
        <v>0</v>
      </c>
      <c r="J24" s="31"/>
      <c r="K24" s="31"/>
      <c r="L24" s="31"/>
      <c r="M24" s="34"/>
      <c r="N24" s="21" cm="1">
        <f t="array" ref="N24">AVERAGE(ABS(O24:R24))</f>
        <v>0</v>
      </c>
      <c r="O24" s="23"/>
      <c r="P24" s="23"/>
      <c r="Q24" s="23"/>
      <c r="R24" s="24"/>
      <c r="S24" s="8"/>
    </row>
    <row r="25" spans="1:19" x14ac:dyDescent="0.25">
      <c r="A25" s="106"/>
      <c r="B25" s="108"/>
      <c r="C25" s="70" t="s">
        <v>51</v>
      </c>
      <c r="D25" s="47">
        <v>0.65010000000000001</v>
      </c>
      <c r="E25" s="47">
        <v>0.65290000000000004</v>
      </c>
      <c r="F25" s="47">
        <v>0.59499999999999997</v>
      </c>
      <c r="G25" s="47">
        <v>0.68920000000000003</v>
      </c>
      <c r="H25" s="47">
        <v>0.66820000000000002</v>
      </c>
      <c r="I25" s="35" cm="1">
        <f t="array" ref="I25">AVERAGE(ABS(J26:M26))</f>
        <v>8.0749999999999988E-2</v>
      </c>
      <c r="J25" s="79">
        <v>0.2205</v>
      </c>
      <c r="K25" s="79">
        <v>1.26E-2</v>
      </c>
      <c r="L25" s="79">
        <v>0.22600000000000001</v>
      </c>
      <c r="M25" s="79">
        <v>0.22120000000000001</v>
      </c>
      <c r="N25" s="21" cm="1">
        <f t="array" ref="N25">AVERAGE(ABS(O25:R25))</f>
        <v>0.16639999999999999</v>
      </c>
      <c r="O25" s="23">
        <v>0.27160000000000001</v>
      </c>
      <c r="P25" s="23">
        <v>4.0000000000000002E-4</v>
      </c>
      <c r="Q25" s="23">
        <v>0.22639999999999999</v>
      </c>
      <c r="R25" s="24">
        <v>0.16719999999999999</v>
      </c>
      <c r="S25" s="81" t="s">
        <v>85</v>
      </c>
    </row>
    <row r="26" spans="1:19" x14ac:dyDescent="0.25">
      <c r="A26" s="106"/>
      <c r="B26" s="108"/>
      <c r="C26" s="70" t="s">
        <v>15</v>
      </c>
      <c r="D26" s="16">
        <v>0.67710000000000004</v>
      </c>
      <c r="E26" s="50">
        <v>0.67769999999999997</v>
      </c>
      <c r="F26" s="50">
        <v>0.65700000000000003</v>
      </c>
      <c r="G26" s="50">
        <v>0.68020000000000003</v>
      </c>
      <c r="H26" s="8">
        <v>0.69550000000000001</v>
      </c>
      <c r="I26" s="38" cm="1">
        <f t="array" ref="I26">AVERAGE(ABS(J26:M26))</f>
        <v>8.0749999999999988E-2</v>
      </c>
      <c r="J26" s="31">
        <v>3.2300000000000002E-2</v>
      </c>
      <c r="K26" s="31">
        <v>0.03</v>
      </c>
      <c r="L26" s="31">
        <v>0.13039999999999999</v>
      </c>
      <c r="M26" s="34">
        <v>0.1303</v>
      </c>
      <c r="N26" s="19" cm="1">
        <f t="array" ref="N26">AVERAGE(ABS(O26:R26))</f>
        <v>6.7400000000000002E-2</v>
      </c>
      <c r="O26" s="23">
        <v>2.4799999999999999E-2</v>
      </c>
      <c r="P26" s="23">
        <v>8.3999999999999995E-3</v>
      </c>
      <c r="Q26" s="23">
        <v>0.14069999999999999</v>
      </c>
      <c r="R26" s="24">
        <v>9.5699999999999993E-2</v>
      </c>
      <c r="S26" s="8" t="s">
        <v>98</v>
      </c>
    </row>
    <row r="27" spans="1:19" x14ac:dyDescent="0.25">
      <c r="A27" s="106"/>
      <c r="B27" s="108" t="s">
        <v>29</v>
      </c>
      <c r="C27" s="126" t="s">
        <v>54</v>
      </c>
      <c r="D27" s="80">
        <f>AVERAGE(E27:H27)</f>
        <v>0.62562499999999999</v>
      </c>
      <c r="E27" s="17">
        <v>0.50409999999999999</v>
      </c>
      <c r="F27" s="17">
        <v>0.63639999999999997</v>
      </c>
      <c r="G27" s="17">
        <v>0.68020000000000003</v>
      </c>
      <c r="H27" s="12">
        <v>0.68179999999999996</v>
      </c>
      <c r="I27" s="21" cm="1">
        <f t="array" ref="I27">AVERAGE(ABS(J27:M27))</f>
        <v>4.3275000000000001E-2</v>
      </c>
      <c r="J27" s="17">
        <v>2.5399999999999999E-2</v>
      </c>
      <c r="K27" s="17">
        <v>0.1089</v>
      </c>
      <c r="L27" s="17">
        <v>3.8800000000000001E-2</v>
      </c>
      <c r="M27" s="12">
        <v>0</v>
      </c>
      <c r="N27" s="33" cm="1">
        <f t="array" ref="N27">AVERAGE(ABS(O27:R27))</f>
        <v>5.57E-2</v>
      </c>
      <c r="O27" s="40">
        <v>4.0300000000000002E-2</v>
      </c>
      <c r="P27" s="40">
        <v>9.0800000000000006E-2</v>
      </c>
      <c r="Q27" s="40">
        <v>9.1700000000000004E-2</v>
      </c>
      <c r="R27" s="41">
        <v>0</v>
      </c>
      <c r="S27" s="12" t="s">
        <v>104</v>
      </c>
    </row>
    <row r="28" spans="1:19" x14ac:dyDescent="0.25">
      <c r="A28" s="106"/>
      <c r="B28" s="108"/>
      <c r="C28" s="70" t="s">
        <v>53</v>
      </c>
      <c r="D28" s="16"/>
      <c r="E28" s="50"/>
      <c r="F28" s="50"/>
      <c r="G28" s="50"/>
      <c r="H28" s="8"/>
      <c r="I28" s="21" cm="1">
        <f t="array" ref="I28">AVERAGE(ABS(J28:M28))</f>
        <v>0</v>
      </c>
      <c r="J28" s="50"/>
      <c r="K28" s="50"/>
      <c r="L28" s="50"/>
      <c r="M28" s="8"/>
      <c r="N28" s="35" cm="1">
        <f t="array" ref="N28">AVERAGE(ABS(O28:R28))</f>
        <v>0</v>
      </c>
      <c r="O28" s="31"/>
      <c r="P28" s="31"/>
      <c r="Q28" s="31"/>
      <c r="R28" s="34"/>
      <c r="S28" s="8"/>
    </row>
    <row r="29" spans="1:19" x14ac:dyDescent="0.25">
      <c r="A29" s="106"/>
      <c r="B29" s="108"/>
      <c r="C29" s="70" t="s">
        <v>51</v>
      </c>
      <c r="D29" s="16">
        <v>0.65229999999999999</v>
      </c>
      <c r="E29" s="50">
        <v>0.61980000000000002</v>
      </c>
      <c r="F29" s="50">
        <v>0.61570000000000003</v>
      </c>
      <c r="G29" s="50">
        <v>0.69369999999999998</v>
      </c>
      <c r="H29" s="8">
        <v>0.68640000000000001</v>
      </c>
      <c r="I29" s="21" cm="1">
        <f t="array" ref="I29">AVERAGE(ABS(J29:M29))</f>
        <v>0.19390000000000002</v>
      </c>
      <c r="J29" s="50">
        <v>0.26240000000000002</v>
      </c>
      <c r="K29" s="50">
        <v>8.8700000000000001E-2</v>
      </c>
      <c r="L29" s="50">
        <v>0.21940000000000001</v>
      </c>
      <c r="M29" s="8">
        <v>0.2051</v>
      </c>
      <c r="N29" s="35" cm="1">
        <f t="array" ref="N29">AVERAGE(ABS(O29:R29))</f>
        <v>0.19427500000000003</v>
      </c>
      <c r="O29" s="31">
        <v>0.30099999999999999</v>
      </c>
      <c r="P29" s="31">
        <v>0.1047</v>
      </c>
      <c r="Q29" s="31">
        <v>0.20669999999999999</v>
      </c>
      <c r="R29" s="34">
        <v>0.16470000000000001</v>
      </c>
      <c r="S29" s="8" t="s">
        <v>85</v>
      </c>
    </row>
    <row r="30" spans="1:19" x14ac:dyDescent="0.25">
      <c r="A30" s="106"/>
      <c r="B30" s="108"/>
      <c r="C30" s="70" t="s">
        <v>15</v>
      </c>
      <c r="D30" s="42">
        <v>0.67490000000000006</v>
      </c>
      <c r="E30" s="18">
        <v>0.65700000000000003</v>
      </c>
      <c r="F30" s="18">
        <v>0.65700000000000003</v>
      </c>
      <c r="G30" s="18">
        <v>0.66669999999999996</v>
      </c>
      <c r="H30" s="9">
        <v>0.72270000000000001</v>
      </c>
      <c r="I30" s="19" cm="1">
        <f t="array" ref="I30">AVERAGE(ABS(J30:M30))</f>
        <v>0.108725</v>
      </c>
      <c r="J30" s="50">
        <v>9.1600000000000001E-2</v>
      </c>
      <c r="K30" s="50">
        <v>6.4299999999999996E-2</v>
      </c>
      <c r="L30" s="50">
        <v>0.12330000000000001</v>
      </c>
      <c r="M30" s="8">
        <v>0.15570000000000001</v>
      </c>
      <c r="N30" s="38" cm="1">
        <f t="array" ref="N30">AVERAGE(ABS(O30:R30))</f>
        <v>8.8900000000000007E-2</v>
      </c>
      <c r="O30" s="36">
        <v>4.9500000000000002E-2</v>
      </c>
      <c r="P30" s="36">
        <v>4.2999999999999997E-2</v>
      </c>
      <c r="Q30" s="36">
        <v>0.1489</v>
      </c>
      <c r="R30" s="37">
        <v>0.1142</v>
      </c>
      <c r="S30" s="9" t="s">
        <v>96</v>
      </c>
    </row>
    <row r="31" spans="1:19" x14ac:dyDescent="0.25">
      <c r="A31" s="106"/>
      <c r="B31" s="108" t="s">
        <v>30</v>
      </c>
      <c r="C31" s="126" t="s">
        <v>54</v>
      </c>
      <c r="D31" s="16">
        <f>AVERAGE(E31:H31)</f>
        <v>0.60112499999999991</v>
      </c>
      <c r="E31" s="17">
        <v>0.49170000000000003</v>
      </c>
      <c r="F31" s="17">
        <v>0.63639999999999997</v>
      </c>
      <c r="G31" s="17">
        <v>0.59460000000000002</v>
      </c>
      <c r="H31" s="12">
        <v>0.68179999999999996</v>
      </c>
      <c r="I31" s="21">
        <f t="shared" ref="I31:I34" si="2">AVERAGE(ABS(K31), ABS(M31))</f>
        <v>5.4449999999999998E-2</v>
      </c>
      <c r="J31" s="40">
        <v>5.1700000000000003E-2</v>
      </c>
      <c r="K31" s="17">
        <v>0.1089</v>
      </c>
      <c r="L31" s="40">
        <v>4.7399999999999998E-2</v>
      </c>
      <c r="M31" s="12">
        <v>0</v>
      </c>
      <c r="N31" s="20">
        <f t="shared" ref="N31:N34" si="3">AVERAGE(ABS(O31),ABS(Q31))</f>
        <v>5.3849999999999995E-2</v>
      </c>
      <c r="O31" s="17">
        <v>6.1499999999999999E-2</v>
      </c>
      <c r="P31" s="40">
        <v>9.0800000000000006E-2</v>
      </c>
      <c r="Q31" s="17">
        <v>4.6199999999999998E-2</v>
      </c>
      <c r="R31" s="41">
        <v>0</v>
      </c>
      <c r="S31" s="12" t="s">
        <v>76</v>
      </c>
    </row>
    <row r="32" spans="1:19" x14ac:dyDescent="0.25">
      <c r="A32" s="106"/>
      <c r="B32" s="108"/>
      <c r="C32" s="70" t="s">
        <v>53</v>
      </c>
      <c r="D32" s="16"/>
      <c r="E32" s="50"/>
      <c r="F32" s="50"/>
      <c r="G32" s="50"/>
      <c r="H32" s="8"/>
      <c r="I32" s="21">
        <f t="shared" si="2"/>
        <v>0</v>
      </c>
      <c r="J32" s="31"/>
      <c r="K32" s="50"/>
      <c r="L32" s="31"/>
      <c r="M32" s="8"/>
      <c r="N32" s="21">
        <f t="shared" si="3"/>
        <v>0</v>
      </c>
      <c r="O32" s="50"/>
      <c r="P32" s="31"/>
      <c r="Q32" s="50"/>
      <c r="R32" s="34"/>
      <c r="S32" s="8"/>
    </row>
    <row r="33" spans="1:19" x14ac:dyDescent="0.25">
      <c r="A33" s="106"/>
      <c r="B33" s="109"/>
      <c r="C33" s="70" t="s">
        <v>51</v>
      </c>
      <c r="D33" s="16">
        <v>0.65439999999999998</v>
      </c>
      <c r="E33" s="50">
        <v>0.62809999999999999</v>
      </c>
      <c r="F33" s="50">
        <v>0.61570000000000003</v>
      </c>
      <c r="G33" s="50">
        <v>0.69369999999999998</v>
      </c>
      <c r="H33" s="8">
        <v>0.68640000000000001</v>
      </c>
      <c r="I33" s="21">
        <f t="shared" si="2"/>
        <v>0.1469</v>
      </c>
      <c r="J33" s="31">
        <v>0.26040000000000002</v>
      </c>
      <c r="K33" s="50">
        <v>8.8700000000000001E-2</v>
      </c>
      <c r="L33" s="31">
        <v>0.21940000000000001</v>
      </c>
      <c r="M33" s="8">
        <v>0.2051</v>
      </c>
      <c r="N33" s="21">
        <f t="shared" si="3"/>
        <v>0.25385000000000002</v>
      </c>
      <c r="O33" s="50">
        <v>0.30099999999999999</v>
      </c>
      <c r="P33" s="31">
        <v>0.1047</v>
      </c>
      <c r="Q33" s="50">
        <v>0.20669999999999999</v>
      </c>
      <c r="R33" s="34">
        <v>0.16470000000000001</v>
      </c>
      <c r="S33" s="8" t="s">
        <v>85</v>
      </c>
    </row>
    <row r="34" spans="1:19" x14ac:dyDescent="0.25">
      <c r="A34" s="106"/>
      <c r="B34" s="108"/>
      <c r="C34" s="70" t="s">
        <v>15</v>
      </c>
      <c r="D34" s="90">
        <v>0.6663</v>
      </c>
      <c r="E34" s="85">
        <v>0.64880000000000004</v>
      </c>
      <c r="F34" s="85">
        <v>0.63639999999999997</v>
      </c>
      <c r="G34" s="85">
        <v>0.67120000000000002</v>
      </c>
      <c r="H34" s="86">
        <v>0.71389999999999998</v>
      </c>
      <c r="I34" s="91">
        <f t="shared" si="2"/>
        <v>7.0699999999999999E-2</v>
      </c>
      <c r="J34" s="36">
        <v>0.1108</v>
      </c>
      <c r="K34" s="85">
        <v>3.8999999999999998E-3</v>
      </c>
      <c r="L34" s="36">
        <v>0.1522</v>
      </c>
      <c r="M34" s="86">
        <v>0.13750000000000001</v>
      </c>
      <c r="N34" s="91">
        <f t="shared" si="3"/>
        <v>0.11695</v>
      </c>
      <c r="O34" s="85">
        <v>7.0000000000000007E-2</v>
      </c>
      <c r="P34" s="36">
        <v>2.3E-2</v>
      </c>
      <c r="Q34" s="85">
        <v>0.16389999999999999</v>
      </c>
      <c r="R34" s="37">
        <v>0.1027</v>
      </c>
      <c r="S34" s="86" t="s">
        <v>97</v>
      </c>
    </row>
  </sheetData>
  <mergeCells count="17">
    <mergeCell ref="A19:A34"/>
    <mergeCell ref="B19:B22"/>
    <mergeCell ref="B23:B26"/>
    <mergeCell ref="B27:B30"/>
    <mergeCell ref="B31:B34"/>
    <mergeCell ref="S1:S2"/>
    <mergeCell ref="A3:A18"/>
    <mergeCell ref="B3:B6"/>
    <mergeCell ref="B7:B10"/>
    <mergeCell ref="B11:B14"/>
    <mergeCell ref="B15:B18"/>
    <mergeCell ref="A1:A2"/>
    <mergeCell ref="B1:B2"/>
    <mergeCell ref="C1:C2"/>
    <mergeCell ref="D1:H1"/>
    <mergeCell ref="I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FA-4384-47AD-A297-60A3FB130AED}">
  <dimension ref="B3:G39"/>
  <sheetViews>
    <sheetView zoomScaleNormal="100" workbookViewId="0">
      <selection activeCell="D17" sqref="D17"/>
    </sheetView>
  </sheetViews>
  <sheetFormatPr defaultColWidth="8.85546875" defaultRowHeight="15" x14ac:dyDescent="0.25"/>
  <cols>
    <col min="1" max="2" width="11.85546875" style="69" bestFit="1" customWidth="1"/>
    <col min="3" max="3" width="8.7109375" style="69" bestFit="1" customWidth="1"/>
    <col min="4" max="4" width="8.85546875" style="69"/>
    <col min="5" max="6" width="12.5703125" style="69" bestFit="1" customWidth="1"/>
    <col min="7" max="7" width="8.85546875" style="69"/>
    <col min="8" max="8" width="10.7109375" style="69" bestFit="1" customWidth="1"/>
    <col min="9" max="11" width="8.85546875" style="69"/>
    <col min="12" max="12" width="17.85546875" style="69" bestFit="1" customWidth="1"/>
    <col min="13" max="16384" width="8.85546875" style="69"/>
  </cols>
  <sheetData>
    <row r="3" spans="2:7" ht="15.75" thickBot="1" x14ac:dyDescent="0.3">
      <c r="B3" s="98" t="s">
        <v>86</v>
      </c>
      <c r="C3" s="98" t="s">
        <v>0</v>
      </c>
      <c r="D3" s="98" t="s">
        <v>3</v>
      </c>
      <c r="E3" s="98" t="s">
        <v>4</v>
      </c>
      <c r="F3" s="98" t="s">
        <v>19</v>
      </c>
    </row>
    <row r="4" spans="2:7" ht="15.75" thickTop="1" x14ac:dyDescent="0.25">
      <c r="B4" s="100">
        <v>10</v>
      </c>
      <c r="C4" s="100">
        <v>0.78720000000000001</v>
      </c>
      <c r="D4" s="100">
        <v>-1.6400000000000001E-2</v>
      </c>
      <c r="E4" s="99">
        <v>-2.6200000000000001E-2</v>
      </c>
      <c r="F4" s="99" t="s">
        <v>87</v>
      </c>
    </row>
    <row r="5" spans="2:7" x14ac:dyDescent="0.25">
      <c r="B5" s="93">
        <v>20</v>
      </c>
      <c r="C5" s="93">
        <v>0.76890000000000003</v>
      </c>
      <c r="D5" s="93">
        <v>4.1399999999999999E-2</v>
      </c>
      <c r="E5" s="93">
        <v>-5.3900000000000003E-2</v>
      </c>
      <c r="F5" s="69" t="s">
        <v>68</v>
      </c>
      <c r="G5" s="94"/>
    </row>
    <row r="6" spans="2:7" x14ac:dyDescent="0.25">
      <c r="B6" s="93">
        <v>30</v>
      </c>
      <c r="C6" s="93">
        <v>0.76939999999999997</v>
      </c>
      <c r="D6" s="93">
        <v>0.1163</v>
      </c>
      <c r="E6" s="95">
        <v>-4.6600000000000003E-2</v>
      </c>
      <c r="F6" s="95" t="s">
        <v>90</v>
      </c>
    </row>
    <row r="7" spans="2:7" x14ac:dyDescent="0.25">
      <c r="B7" s="93">
        <v>40</v>
      </c>
      <c r="C7" s="93">
        <v>0.77100000000000002</v>
      </c>
      <c r="D7" s="93">
        <v>0.12870000000000001</v>
      </c>
      <c r="E7" s="95">
        <v>-3.1300000000000001E-2</v>
      </c>
      <c r="F7" s="95" t="s">
        <v>91</v>
      </c>
    </row>
    <row r="8" spans="2:7" x14ac:dyDescent="0.25">
      <c r="B8" s="93">
        <v>50</v>
      </c>
      <c r="C8" s="69">
        <v>0.76959999999999995</v>
      </c>
      <c r="D8" s="94">
        <v>0.1295</v>
      </c>
      <c r="E8" s="93">
        <v>6.8999999999999999E-3</v>
      </c>
      <c r="F8" s="93" t="s">
        <v>88</v>
      </c>
    </row>
    <row r="9" spans="2:7" x14ac:dyDescent="0.25">
      <c r="B9" s="93">
        <v>60</v>
      </c>
      <c r="C9" s="93">
        <v>0.76700000000000002</v>
      </c>
      <c r="D9" s="93">
        <v>7.3800000000000004E-2</v>
      </c>
      <c r="E9" s="95">
        <v>-5.45E-2</v>
      </c>
      <c r="F9" s="95" t="s">
        <v>92</v>
      </c>
    </row>
    <row r="10" spans="2:7" x14ac:dyDescent="0.25">
      <c r="B10" s="93">
        <v>70</v>
      </c>
      <c r="C10" s="93">
        <v>0.77210000000000001</v>
      </c>
      <c r="D10" s="93">
        <v>0.10639999999999999</v>
      </c>
      <c r="E10" s="95">
        <v>-1.52E-2</v>
      </c>
      <c r="F10" s="95" t="s">
        <v>93</v>
      </c>
    </row>
    <row r="11" spans="2:7" x14ac:dyDescent="0.25">
      <c r="B11" s="93">
        <v>80</v>
      </c>
      <c r="C11" s="93">
        <v>0.7762</v>
      </c>
      <c r="D11" s="93">
        <v>0.1207</v>
      </c>
      <c r="E11" s="95">
        <v>-1.7600000000000001E-2</v>
      </c>
      <c r="F11" s="95" t="s">
        <v>94</v>
      </c>
    </row>
    <row r="12" spans="2:7" x14ac:dyDescent="0.25">
      <c r="B12" s="93">
        <v>90</v>
      </c>
      <c r="C12" s="93">
        <v>0.77370000000000005</v>
      </c>
      <c r="D12" s="93">
        <v>0.10050000000000001</v>
      </c>
      <c r="E12" s="95">
        <v>-3.8699999999999998E-2</v>
      </c>
      <c r="F12" s="95" t="s">
        <v>95</v>
      </c>
    </row>
    <row r="13" spans="2:7" x14ac:dyDescent="0.25">
      <c r="B13" s="96">
        <v>100</v>
      </c>
      <c r="C13" s="96">
        <v>0.77370000000000005</v>
      </c>
      <c r="D13" s="96">
        <v>9.5000000000000001E-2</v>
      </c>
      <c r="E13" s="97">
        <v>-6.3100000000000003E-2</v>
      </c>
      <c r="F13" s="97" t="s">
        <v>89</v>
      </c>
    </row>
    <row r="16" spans="2:7" x14ac:dyDescent="0.25">
      <c r="C16" s="101"/>
    </row>
    <row r="19" spans="2:2" x14ac:dyDescent="0.25">
      <c r="B19" s="101"/>
    </row>
    <row r="23" spans="2:2" x14ac:dyDescent="0.25">
      <c r="B23" s="101"/>
    </row>
    <row r="27" spans="2:2" x14ac:dyDescent="0.25">
      <c r="B27" s="101"/>
    </row>
    <row r="31" spans="2:2" x14ac:dyDescent="0.25">
      <c r="B31" s="101"/>
    </row>
    <row r="35" spans="2:2" x14ac:dyDescent="0.25">
      <c r="B35" s="101"/>
    </row>
    <row r="39" spans="2:2" x14ac:dyDescent="0.25">
      <c r="B39" s="10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25">
      <c r="A2" s="2"/>
      <c r="B2" s="121" t="s">
        <v>6</v>
      </c>
      <c r="C2" s="117" t="s">
        <v>9</v>
      </c>
      <c r="D2" s="117" t="s">
        <v>12</v>
      </c>
      <c r="E2" s="117" t="s">
        <v>13</v>
      </c>
      <c r="F2" s="117" t="s">
        <v>1</v>
      </c>
      <c r="G2" s="123" t="s">
        <v>14</v>
      </c>
      <c r="H2" s="117" t="s">
        <v>10</v>
      </c>
      <c r="I2" s="115" t="s">
        <v>2</v>
      </c>
      <c r="J2" s="119" t="s">
        <v>48</v>
      </c>
      <c r="K2" s="61"/>
      <c r="N2" s="6"/>
    </row>
    <row r="3" spans="1:14" ht="15.75" thickBot="1" x14ac:dyDescent="0.3">
      <c r="A3" s="57"/>
      <c r="B3" s="122"/>
      <c r="C3" s="118"/>
      <c r="D3" s="118"/>
      <c r="E3" s="118"/>
      <c r="F3" s="118"/>
      <c r="G3" s="124"/>
      <c r="H3" s="118"/>
      <c r="I3" s="116"/>
      <c r="J3" s="120"/>
      <c r="K3" s="61"/>
      <c r="N3" s="6"/>
    </row>
    <row r="4" spans="1:14" x14ac:dyDescent="0.25">
      <c r="A4" s="111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.75" thickBot="1" x14ac:dyDescent="0.3">
      <c r="A5" s="112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25">
      <c r="A6" s="113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.75" thickBot="1" x14ac:dyDescent="0.3">
      <c r="A7" s="114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25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25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25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25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25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25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25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25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25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25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25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53" customFormat="1" x14ac:dyDescent="0.25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25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FHN-new</vt:lpstr>
      <vt:lpstr>Sheet1</vt:lpstr>
      <vt:lpstr>Large federation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2022-08-29T22:56:06Z</dcterms:modified>
</cp:coreProperties>
</file>