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1\OneDrive\Desktop\MARINE DESSERTATION\github\Z.noltiiXinfauna\Data\Ant Farm\"/>
    </mc:Choice>
  </mc:AlternateContent>
  <bookViews>
    <workbookView xWindow="0" yWindow="0" windowWidth="19200" windowHeight="6930" activeTab="1"/>
  </bookViews>
  <sheets>
    <sheet name="Checklist" sheetId="1" r:id="rId1"/>
    <sheet name="ImageJ" sheetId="2" r:id="rId2"/>
    <sheet name="Metadata" sheetId="3" r:id="rId3"/>
  </sheets>
  <calcPr calcId="162913"/>
</workbook>
</file>

<file path=xl/calcChain.xml><?xml version="1.0" encoding="utf-8"?>
<calcChain xmlns="http://schemas.openxmlformats.org/spreadsheetml/2006/main">
  <c r="G32" i="2" l="1"/>
  <c r="G33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7" i="2"/>
  <c r="G56" i="2"/>
  <c r="Q55" i="2"/>
  <c r="P55" i="2"/>
  <c r="O55" i="2"/>
  <c r="N55" i="2"/>
  <c r="M55" i="2"/>
  <c r="L55" i="2"/>
  <c r="K55" i="2"/>
  <c r="J55" i="2"/>
  <c r="I55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O20" i="2"/>
  <c r="O21" i="2" s="1"/>
  <c r="O26" i="2" s="1"/>
  <c r="I20" i="2"/>
  <c r="I21" i="2" s="1"/>
  <c r="I26" i="2" s="1"/>
  <c r="O19" i="2"/>
  <c r="I19" i="2"/>
  <c r="S17" i="2"/>
  <c r="S18" i="2" s="1"/>
  <c r="S23" i="2" s="1"/>
  <c r="S16" i="2"/>
  <c r="O16" i="2"/>
  <c r="O17" i="2" s="1"/>
  <c r="I16" i="2"/>
  <c r="I17" i="2" s="1"/>
  <c r="O15" i="2"/>
  <c r="I15" i="2"/>
  <c r="S13" i="2"/>
  <c r="S14" i="2" s="1"/>
  <c r="S12" i="2"/>
  <c r="G8" i="2"/>
  <c r="G7" i="2"/>
  <c r="G6" i="2"/>
  <c r="G20" i="2" s="1"/>
  <c r="G21" i="2" s="1"/>
  <c r="G5" i="2"/>
  <c r="G4" i="2"/>
  <c r="G3" i="2"/>
  <c r="G16" i="2" s="1"/>
  <c r="G17" i="2" s="1"/>
  <c r="G15" i="2" l="1"/>
  <c r="G26" i="2"/>
  <c r="F27" i="2"/>
  <c r="G19" i="2"/>
</calcChain>
</file>

<file path=xl/sharedStrings.xml><?xml version="1.0" encoding="utf-8"?>
<sst xmlns="http://schemas.openxmlformats.org/spreadsheetml/2006/main" count="418" uniqueCount="137">
  <si>
    <t>Time Series</t>
  </si>
  <si>
    <t>ID</t>
  </si>
  <si>
    <t>Checklist?</t>
  </si>
  <si>
    <t>t_0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</si>
  <si>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</si>
  <si>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</si>
  <si>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</si>
  <si>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</si>
  <si>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</si>
  <si>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</si>
  <si>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</si>
  <si>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</si>
  <si>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</si>
  <si>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</si>
  <si>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</si>
  <si>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</si>
  <si>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B7 (C)</t>
  </si>
  <si>
    <t>T_56</t>
  </si>
  <si>
    <t>T_168</t>
  </si>
  <si>
    <t>T_240</t>
  </si>
  <si>
    <t>T_336</t>
  </si>
  <si>
    <t>Prcessing_Date</t>
  </si>
  <si>
    <t>Sampler</t>
  </si>
  <si>
    <t>Image_ID</t>
  </si>
  <si>
    <t>ODepth1</t>
  </si>
  <si>
    <t>ODepth2</t>
  </si>
  <si>
    <t>ODepth3</t>
  </si>
  <si>
    <t>ODepth_Average</t>
  </si>
  <si>
    <t>Analyze_NUM</t>
  </si>
  <si>
    <t>Area</t>
  </si>
  <si>
    <t>Mean</t>
  </si>
  <si>
    <t>Min</t>
  </si>
  <si>
    <t>Max</t>
  </si>
  <si>
    <t>Feret</t>
  </si>
  <si>
    <t>FeretX</t>
  </si>
  <si>
    <t>FeretY</t>
  </si>
  <si>
    <t>FeretAngle</t>
  </si>
  <si>
    <t>MinFeret</t>
  </si>
  <si>
    <t>JW</t>
  </si>
  <si>
    <t>t56_3A</t>
  </si>
  <si>
    <t>A</t>
  </si>
  <si>
    <t>KC</t>
  </si>
  <si>
    <t>t56_1A</t>
  </si>
  <si>
    <t>NA</t>
  </si>
  <si>
    <t>Photo 56_3a</t>
  </si>
  <si>
    <t>SD</t>
  </si>
  <si>
    <t>SE</t>
  </si>
  <si>
    <t>RSE</t>
  </si>
  <si>
    <t>Photo 56_1a</t>
  </si>
  <si>
    <t>AVG RSE</t>
  </si>
  <si>
    <t>Processing_Date</t>
  </si>
  <si>
    <t>x</t>
  </si>
  <si>
    <t>y</t>
  </si>
  <si>
    <t>Note:</t>
  </si>
  <si>
    <t>t0_5A</t>
  </si>
  <si>
    <t>t240_6B</t>
  </si>
  <si>
    <t>t0_6B</t>
  </si>
  <si>
    <t>t0_6A</t>
  </si>
  <si>
    <t>t0_1A</t>
  </si>
  <si>
    <t>t0_3A</t>
  </si>
  <si>
    <t>t56_6A</t>
  </si>
  <si>
    <t>t0_3B</t>
  </si>
  <si>
    <t>t240_3B</t>
  </si>
  <si>
    <t>3 seperated mounds</t>
  </si>
  <si>
    <t>t0_1B</t>
  </si>
  <si>
    <t>t0_5B</t>
  </si>
  <si>
    <t>t168_1B</t>
  </si>
  <si>
    <t>t0_2B</t>
  </si>
  <si>
    <t>t0_2A</t>
  </si>
  <si>
    <t>t0_4A</t>
  </si>
  <si>
    <t xml:space="preserve">Another oxygenated layer further down the column, seperated by a non-oxygenated layer, only measured first layer </t>
  </si>
  <si>
    <t>t56_4A</t>
  </si>
  <si>
    <t>t0_4B</t>
  </si>
  <si>
    <t xml:space="preserve">Another oxygenated layer further down the column, seperated by a non-oxygenated layer, only measures first layer </t>
  </si>
  <si>
    <t>t56_2A</t>
  </si>
  <si>
    <t>t56_3B</t>
  </si>
  <si>
    <t xml:space="preserve"> 2 Mounds</t>
  </si>
  <si>
    <t>t240_5A</t>
  </si>
  <si>
    <t>Break in Glow Sand</t>
  </si>
  <si>
    <t>t168_2A</t>
  </si>
  <si>
    <t>t168_4B</t>
  </si>
  <si>
    <t xml:space="preserve">2 seperate mounds </t>
  </si>
  <si>
    <t>t168_3A</t>
  </si>
  <si>
    <t>t168_3B</t>
  </si>
  <si>
    <t>2 seperate mounds</t>
  </si>
  <si>
    <t>t168_5B</t>
  </si>
  <si>
    <t>burial - pending- difficulty in selecting sediment- too tiny</t>
  </si>
  <si>
    <t>t168_6A</t>
  </si>
  <si>
    <t>t240_2B</t>
  </si>
  <si>
    <t>t240_1A</t>
  </si>
  <si>
    <t>t56_6B</t>
  </si>
  <si>
    <t>t240_2A</t>
  </si>
  <si>
    <t>t168_6B</t>
  </si>
  <si>
    <t>t56_1B</t>
  </si>
  <si>
    <t>t240_6A</t>
  </si>
  <si>
    <t>Break in Glow Sand ODD BURIAL? Movement of cockle? check 6A T192 and T216</t>
  </si>
  <si>
    <t>t56_4B</t>
  </si>
  <si>
    <t>Odd burial</t>
  </si>
  <si>
    <t>t240_B4</t>
  </si>
  <si>
    <t>t240_4A</t>
  </si>
  <si>
    <t>t168_2B</t>
  </si>
  <si>
    <t xml:space="preserve">Odd burial </t>
  </si>
  <si>
    <t>t168_5A</t>
  </si>
  <si>
    <t>Two small mounds</t>
  </si>
  <si>
    <t>t240_B6</t>
  </si>
  <si>
    <t>t168_A4</t>
  </si>
  <si>
    <t xml:space="preserve">Two small mounds, Another oxygenated layer further down the column, seperated by a non-oxygenated layer, only measures first layer </t>
  </si>
  <si>
    <t>t240_3A</t>
  </si>
  <si>
    <t>Very large mound</t>
  </si>
  <si>
    <t>t56_5A</t>
  </si>
  <si>
    <t>Possible glow sand burial?</t>
  </si>
  <si>
    <t>t56_2B</t>
  </si>
  <si>
    <t>t240_1B</t>
  </si>
  <si>
    <t>t240_A3</t>
  </si>
  <si>
    <t>large burial</t>
  </si>
  <si>
    <t>t240_B5</t>
  </si>
  <si>
    <t>t0_C</t>
  </si>
  <si>
    <t>t56_C</t>
  </si>
  <si>
    <t>t168_C</t>
  </si>
  <si>
    <t>t240_C</t>
  </si>
  <si>
    <t>t336_C</t>
  </si>
  <si>
    <t>t336_3A</t>
  </si>
  <si>
    <t>t336_3B</t>
  </si>
  <si>
    <t>15/07/2025</t>
  </si>
  <si>
    <t>t336_1A</t>
  </si>
  <si>
    <t>t336_1B</t>
  </si>
  <si>
    <t xml:space="preserve">Two small mounts </t>
  </si>
  <si>
    <t>t_336_2A</t>
  </si>
  <si>
    <t>.</t>
  </si>
  <si>
    <t>t_336_2B</t>
  </si>
  <si>
    <t xml:space="preserve">Two distinct burial </t>
  </si>
  <si>
    <t>t_336_4A</t>
  </si>
  <si>
    <t>t_336_4B</t>
  </si>
  <si>
    <t>t_336_5A</t>
  </si>
  <si>
    <t>t_336_5B</t>
  </si>
  <si>
    <t>t_336_6A</t>
  </si>
  <si>
    <t>t_336_6B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</si>
</sst>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yy"/>
    <numFmt numFmtId="165" formatCode="mm/dd/yy"/>
    <numFmt numFmtId="166" formatCode="m/d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/>
    <xf numFmtId="11" fontId="3" fillId="0" borderId="0" xfId="0" applyNumberFormat="1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164" fontId="4" fillId="0" borderId="0" xfId="0" applyNumberFormat="1" applyFont="1" applyAlignment="1">
      <alignment horizontal="right"/>
    </xf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/>
    <xf numFmtId="165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horizontal="right"/>
    </xf>
    <xf numFmtId="166" fontId="1" fillId="0" borderId="0" xfId="0" applyNumberFormat="1" applyFont="1" applyAlignment="1"/>
    <xf numFmtId="0" fontId="6" fillId="0" borderId="0" xfId="0" applyFont="1" applyAlignment="1">
      <alignment horizontal="right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6"/>
  <sheetViews>
    <sheetView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2"/>
    </row>
    <row r="3" spans="1:3" ht="15.75" customHeight="1" x14ac:dyDescent="0.25">
      <c r="A3" s="1" t="s">
        <v>3</v>
      </c>
      <c r="B3" s="1" t="s">
        <v>5</v>
      </c>
      <c r="C3" s="2"/>
    </row>
    <row r="4" spans="1:3" ht="15.75" customHeight="1" x14ac:dyDescent="0.25">
      <c r="A4" s="1" t="s">
        <v>3</v>
      </c>
      <c r="B4" s="1" t="s">
        <v>6</v>
      </c>
      <c r="C4" s="2"/>
    </row>
    <row r="5" spans="1:3" ht="15.75" customHeight="1" x14ac:dyDescent="0.25">
      <c r="A5" s="1" t="s">
        <v>3</v>
      </c>
      <c r="B5" s="1" t="s">
        <v>7</v>
      </c>
      <c r="C5" s="2"/>
    </row>
    <row r="6" spans="1:3" ht="15.75" customHeight="1" x14ac:dyDescent="0.25">
      <c r="A6" s="1" t="s">
        <v>3</v>
      </c>
      <c r="B6" s="1" t="s">
        <v>8</v>
      </c>
      <c r="C6" s="2"/>
    </row>
    <row r="7" spans="1:3" ht="15.75" customHeight="1" x14ac:dyDescent="0.25">
      <c r="A7" s="1" t="s">
        <v>3</v>
      </c>
      <c r="B7" s="1" t="s">
        <v>9</v>
      </c>
      <c r="C7" s="2"/>
    </row>
    <row r="8" spans="1:3" ht="15.75" customHeight="1" x14ac:dyDescent="0.25">
      <c r="A8" s="1" t="s">
        <v>3</v>
      </c>
      <c r="B8" s="1" t="s">
        <v>10</v>
      </c>
      <c r="C8" s="2"/>
    </row>
    <row r="9" spans="1:3" ht="15.75" customHeight="1" x14ac:dyDescent="0.25">
      <c r="A9" s="1" t="s">
        <v>3</v>
      </c>
      <c r="B9" s="1" t="s">
        <v>11</v>
      </c>
      <c r="C9" s="2"/>
    </row>
    <row r="10" spans="1:3" ht="15.75" customHeight="1" x14ac:dyDescent="0.25">
      <c r="A10" s="1" t="s">
        <v>3</v>
      </c>
      <c r="B10" s="1" t="s">
        <v>12</v>
      </c>
      <c r="C10" s="2"/>
    </row>
    <row r="11" spans="1:3" ht="15.75" customHeight="1" x14ac:dyDescent="0.25">
      <c r="A11" s="1" t="s">
        <v>3</v>
      </c>
      <c r="B11" s="1" t="s">
        <v>13</v>
      </c>
      <c r="C11" s="2"/>
    </row>
    <row r="12" spans="1:3" ht="15.75" customHeight="1" x14ac:dyDescent="0.25">
      <c r="A12" s="1" t="s">
        <v>3</v>
      </c>
      <c r="B12" s="1" t="s">
        <v>14</v>
      </c>
      <c r="C12" s="2"/>
    </row>
    <row r="13" spans="1:3" ht="15.75" customHeight="1" x14ac:dyDescent="0.25">
      <c r="A13" s="1" t="s">
        <v>3</v>
      </c>
      <c r="B13" s="1" t="s">
        <v>15</v>
      </c>
      <c r="C13" s="2"/>
    </row>
    <row r="14" spans="1:3" ht="15.75" customHeight="1" x14ac:dyDescent="0.25">
      <c r="A14" s="1" t="s">
        <v>3</v>
      </c>
      <c r="B14" s="1" t="s">
        <v>16</v>
      </c>
      <c r="C14" s="2"/>
    </row>
    <row r="15" spans="1:3" ht="15.75" customHeight="1" x14ac:dyDescent="0.25">
      <c r="A15" s="1" t="s">
        <v>17</v>
      </c>
      <c r="B15" s="1" t="s">
        <v>4</v>
      </c>
      <c r="C15" s="2"/>
    </row>
    <row r="16" spans="1:3" ht="15.75" customHeight="1" x14ac:dyDescent="0.25">
      <c r="A16" s="1" t="s">
        <v>17</v>
      </c>
      <c r="B16" s="1" t="s">
        <v>5</v>
      </c>
      <c r="C16" s="2"/>
    </row>
    <row r="17" spans="1:3" ht="15.75" customHeight="1" x14ac:dyDescent="0.25">
      <c r="A17" s="1" t="s">
        <v>17</v>
      </c>
      <c r="B17" s="1" t="s">
        <v>6</v>
      </c>
      <c r="C17" s="2"/>
    </row>
    <row r="18" spans="1:3" ht="15.75" customHeight="1" x14ac:dyDescent="0.25">
      <c r="A18" s="1" t="s">
        <v>17</v>
      </c>
      <c r="B18" s="1" t="s">
        <v>7</v>
      </c>
      <c r="C18" s="2"/>
    </row>
    <row r="19" spans="1:3" ht="15.75" customHeight="1" x14ac:dyDescent="0.25">
      <c r="A19" s="1" t="s">
        <v>17</v>
      </c>
      <c r="B19" s="1" t="s">
        <v>8</v>
      </c>
      <c r="C19" s="2"/>
    </row>
    <row r="20" spans="1:3" ht="15.75" customHeight="1" x14ac:dyDescent="0.25">
      <c r="A20" s="1" t="s">
        <v>17</v>
      </c>
      <c r="B20" s="1" t="s">
        <v>9</v>
      </c>
      <c r="C20" s="2"/>
    </row>
    <row r="21" spans="1:3" ht="15.75" customHeight="1" x14ac:dyDescent="0.25">
      <c r="A21" s="1" t="s">
        <v>17</v>
      </c>
      <c r="B21" s="1" t="s">
        <v>10</v>
      </c>
      <c r="C21" s="2"/>
    </row>
    <row r="22" spans="1:3" ht="12.5" x14ac:dyDescent="0.25">
      <c r="A22" s="1" t="s">
        <v>17</v>
      </c>
      <c r="B22" s="1" t="s">
        <v>11</v>
      </c>
      <c r="C22" s="2"/>
    </row>
    <row r="23" spans="1:3" ht="12.5" x14ac:dyDescent="0.25">
      <c r="A23" s="1" t="s">
        <v>17</v>
      </c>
      <c r="B23" s="1" t="s">
        <v>12</v>
      </c>
      <c r="C23" s="2"/>
    </row>
    <row r="24" spans="1:3" ht="12.5" x14ac:dyDescent="0.25">
      <c r="A24" s="1" t="s">
        <v>17</v>
      </c>
      <c r="B24" s="1" t="s">
        <v>13</v>
      </c>
      <c r="C24" s="2"/>
    </row>
    <row r="25" spans="1:3" ht="12.5" x14ac:dyDescent="0.25">
      <c r="A25" s="1" t="s">
        <v>17</v>
      </c>
      <c r="B25" s="1" t="s">
        <v>14</v>
      </c>
      <c r="C25" s="2"/>
    </row>
    <row r="26" spans="1:3" ht="12.5" x14ac:dyDescent="0.25">
      <c r="A26" s="1" t="s">
        <v>17</v>
      </c>
      <c r="B26" s="1" t="s">
        <v>15</v>
      </c>
      <c r="C26" s="2"/>
    </row>
    <row r="27" spans="1:3" ht="12.5" x14ac:dyDescent="0.25">
      <c r="A27" s="1" t="s">
        <v>17</v>
      </c>
      <c r="B27" s="1" t="s">
        <v>16</v>
      </c>
      <c r="C27" s="2"/>
    </row>
    <row r="28" spans="1:3" ht="12.5" x14ac:dyDescent="0.25">
      <c r="A28" s="1" t="s">
        <v>18</v>
      </c>
      <c r="B28" s="1" t="s">
        <v>4</v>
      </c>
      <c r="C28" s="2"/>
    </row>
    <row r="29" spans="1:3" ht="12.5" x14ac:dyDescent="0.25">
      <c r="A29" s="1" t="s">
        <v>18</v>
      </c>
      <c r="B29" s="1" t="s">
        <v>5</v>
      </c>
      <c r="C29" s="2"/>
    </row>
    <row r="30" spans="1:3" ht="12.5" x14ac:dyDescent="0.25">
      <c r="A30" s="1" t="s">
        <v>18</v>
      </c>
      <c r="B30" s="1" t="s">
        <v>6</v>
      </c>
      <c r="C30" s="3"/>
    </row>
    <row r="31" spans="1:3" ht="12.5" x14ac:dyDescent="0.25">
      <c r="A31" s="1" t="s">
        <v>18</v>
      </c>
      <c r="B31" s="1" t="s">
        <v>7</v>
      </c>
      <c r="C31" s="2"/>
    </row>
    <row r="32" spans="1:3" ht="12.5" x14ac:dyDescent="0.25">
      <c r="A32" s="1" t="s">
        <v>18</v>
      </c>
      <c r="B32" s="1" t="s">
        <v>8</v>
      </c>
      <c r="C32" s="2"/>
    </row>
    <row r="33" spans="1:3" ht="12.5" x14ac:dyDescent="0.25">
      <c r="A33" s="1" t="s">
        <v>18</v>
      </c>
      <c r="B33" s="1" t="s">
        <v>9</v>
      </c>
      <c r="C33" s="2"/>
    </row>
    <row r="34" spans="1:3" ht="12.5" x14ac:dyDescent="0.25">
      <c r="A34" s="1" t="s">
        <v>18</v>
      </c>
      <c r="B34" s="1" t="s">
        <v>10</v>
      </c>
      <c r="C34" s="2"/>
    </row>
    <row r="35" spans="1:3" ht="12.5" x14ac:dyDescent="0.25">
      <c r="A35" s="1" t="s">
        <v>18</v>
      </c>
      <c r="B35" s="1" t="s">
        <v>11</v>
      </c>
      <c r="C35" s="2"/>
    </row>
    <row r="36" spans="1:3" ht="12.5" x14ac:dyDescent="0.25">
      <c r="A36" s="1" t="s">
        <v>18</v>
      </c>
      <c r="B36" s="1" t="s">
        <v>12</v>
      </c>
      <c r="C36" s="2"/>
    </row>
    <row r="37" spans="1:3" ht="12.5" x14ac:dyDescent="0.25">
      <c r="A37" s="1" t="s">
        <v>18</v>
      </c>
      <c r="B37" s="1" t="s">
        <v>13</v>
      </c>
      <c r="C37" s="2"/>
    </row>
    <row r="38" spans="1:3" ht="12.5" x14ac:dyDescent="0.25">
      <c r="A38" s="1" t="s">
        <v>18</v>
      </c>
      <c r="B38" s="1" t="s">
        <v>14</v>
      </c>
      <c r="C38" s="2"/>
    </row>
    <row r="39" spans="1:3" ht="12.5" x14ac:dyDescent="0.25">
      <c r="A39" s="1" t="s">
        <v>18</v>
      </c>
      <c r="B39" s="1" t="s">
        <v>15</v>
      </c>
      <c r="C39" s="2"/>
    </row>
    <row r="40" spans="1:3" ht="12.5" x14ac:dyDescent="0.25">
      <c r="A40" s="1" t="s">
        <v>18</v>
      </c>
      <c r="B40" s="1" t="s">
        <v>16</v>
      </c>
      <c r="C40" s="2"/>
    </row>
    <row r="41" spans="1:3" ht="12.5" x14ac:dyDescent="0.25">
      <c r="A41" s="1" t="s">
        <v>19</v>
      </c>
      <c r="B41" s="1" t="s">
        <v>4</v>
      </c>
      <c r="C41" s="2"/>
    </row>
    <row r="42" spans="1:3" ht="12.5" x14ac:dyDescent="0.25">
      <c r="A42" s="1" t="s">
        <v>19</v>
      </c>
      <c r="B42" s="1" t="s">
        <v>5</v>
      </c>
      <c r="C42" s="2"/>
    </row>
    <row r="43" spans="1:3" ht="12.5" x14ac:dyDescent="0.25">
      <c r="A43" s="1" t="s">
        <v>19</v>
      </c>
      <c r="B43" s="1" t="s">
        <v>6</v>
      </c>
      <c r="C43" s="2"/>
    </row>
    <row r="44" spans="1:3" ht="12.5" x14ac:dyDescent="0.25">
      <c r="A44" s="1" t="s">
        <v>19</v>
      </c>
      <c r="B44" s="1" t="s">
        <v>7</v>
      </c>
      <c r="C44" s="2"/>
    </row>
    <row r="45" spans="1:3" ht="12.5" x14ac:dyDescent="0.25">
      <c r="A45" s="1" t="s">
        <v>19</v>
      </c>
      <c r="B45" s="1" t="s">
        <v>8</v>
      </c>
      <c r="C45" s="2"/>
    </row>
    <row r="46" spans="1:3" ht="12.5" x14ac:dyDescent="0.25">
      <c r="A46" s="1" t="s">
        <v>19</v>
      </c>
      <c r="B46" s="1" t="s">
        <v>9</v>
      </c>
      <c r="C46" s="2"/>
    </row>
    <row r="47" spans="1:3" ht="12.5" x14ac:dyDescent="0.25">
      <c r="A47" s="1" t="s">
        <v>19</v>
      </c>
      <c r="B47" s="1" t="s">
        <v>10</v>
      </c>
      <c r="C47" s="2"/>
    </row>
    <row r="48" spans="1:3" ht="12.5" x14ac:dyDescent="0.25">
      <c r="A48" s="1" t="s">
        <v>19</v>
      </c>
      <c r="B48" s="1" t="s">
        <v>11</v>
      </c>
      <c r="C48" s="2"/>
    </row>
    <row r="49" spans="1:3" ht="12.5" x14ac:dyDescent="0.25">
      <c r="A49" s="1" t="s">
        <v>19</v>
      </c>
      <c r="B49" s="1" t="s">
        <v>12</v>
      </c>
      <c r="C49" s="2"/>
    </row>
    <row r="50" spans="1:3" ht="12.5" x14ac:dyDescent="0.25">
      <c r="A50" s="1" t="s">
        <v>19</v>
      </c>
      <c r="B50" s="1" t="s">
        <v>13</v>
      </c>
      <c r="C50" s="2"/>
    </row>
    <row r="51" spans="1:3" ht="12.5" x14ac:dyDescent="0.25">
      <c r="A51" s="1" t="s">
        <v>19</v>
      </c>
      <c r="B51" s="1" t="s">
        <v>14</v>
      </c>
      <c r="C51" s="2"/>
    </row>
    <row r="52" spans="1:3" ht="12.5" x14ac:dyDescent="0.25">
      <c r="A52" s="1" t="s">
        <v>19</v>
      </c>
      <c r="B52" s="1" t="s">
        <v>15</v>
      </c>
      <c r="C52" s="2"/>
    </row>
    <row r="53" spans="1:3" ht="12.5" x14ac:dyDescent="0.25">
      <c r="A53" s="1" t="s">
        <v>19</v>
      </c>
      <c r="B53" s="1" t="s">
        <v>16</v>
      </c>
      <c r="C53" s="2"/>
    </row>
    <row r="54" spans="1:3" ht="12.5" x14ac:dyDescent="0.25">
      <c r="A54" s="1" t="s">
        <v>20</v>
      </c>
      <c r="B54" s="1" t="s">
        <v>4</v>
      </c>
      <c r="C54" s="2"/>
    </row>
    <row r="55" spans="1:3" ht="12.5" x14ac:dyDescent="0.25">
      <c r="A55" s="1" t="s">
        <v>20</v>
      </c>
      <c r="B55" s="1" t="s">
        <v>5</v>
      </c>
      <c r="C55" s="2"/>
    </row>
    <row r="56" spans="1:3" ht="12.5" x14ac:dyDescent="0.25">
      <c r="A56" s="1" t="s">
        <v>20</v>
      </c>
      <c r="B56" s="1" t="s">
        <v>6</v>
      </c>
      <c r="C56" s="2"/>
    </row>
    <row r="57" spans="1:3" ht="12.5" x14ac:dyDescent="0.25">
      <c r="A57" s="1" t="s">
        <v>20</v>
      </c>
      <c r="B57" s="1" t="s">
        <v>7</v>
      </c>
      <c r="C57" s="2"/>
    </row>
    <row r="58" spans="1:3" ht="12.5" x14ac:dyDescent="0.25">
      <c r="A58" s="1" t="s">
        <v>20</v>
      </c>
      <c r="B58" s="1" t="s">
        <v>8</v>
      </c>
      <c r="C58" s="2"/>
    </row>
    <row r="59" spans="1:3" ht="12.5" x14ac:dyDescent="0.25">
      <c r="A59" s="1" t="s">
        <v>20</v>
      </c>
      <c r="B59" s="1" t="s">
        <v>9</v>
      </c>
      <c r="C59" s="2"/>
    </row>
    <row r="60" spans="1:3" ht="12.5" x14ac:dyDescent="0.25">
      <c r="A60" s="1" t="s">
        <v>20</v>
      </c>
      <c r="B60" s="1" t="s">
        <v>10</v>
      </c>
      <c r="C60" s="2"/>
    </row>
    <row r="61" spans="1:3" ht="12.5" x14ac:dyDescent="0.25">
      <c r="A61" s="1" t="s">
        <v>20</v>
      </c>
      <c r="B61" s="1" t="s">
        <v>11</v>
      </c>
      <c r="C61" s="2"/>
    </row>
    <row r="62" spans="1:3" ht="12.5" x14ac:dyDescent="0.25">
      <c r="A62" s="1" t="s">
        <v>20</v>
      </c>
      <c r="B62" s="1" t="s">
        <v>12</v>
      </c>
      <c r="C62" s="2"/>
    </row>
    <row r="63" spans="1:3" ht="12.5" x14ac:dyDescent="0.25">
      <c r="A63" s="1" t="s">
        <v>20</v>
      </c>
      <c r="B63" s="1" t="s">
        <v>13</v>
      </c>
      <c r="C63" s="2"/>
    </row>
    <row r="64" spans="1:3" ht="12.5" x14ac:dyDescent="0.25">
      <c r="A64" s="1" t="s">
        <v>20</v>
      </c>
      <c r="B64" s="1" t="s">
        <v>14</v>
      </c>
    </row>
    <row r="65" spans="1:3" ht="12.5" x14ac:dyDescent="0.25">
      <c r="A65" s="1" t="s">
        <v>20</v>
      </c>
      <c r="B65" s="1" t="s">
        <v>15</v>
      </c>
    </row>
    <row r="66" spans="1:3" ht="12.5" x14ac:dyDescent="0.25">
      <c r="A66" s="1" t="s">
        <v>20</v>
      </c>
      <c r="B66" s="1" t="s">
        <v>16</v>
      </c>
      <c r="C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999"/>
  <sheetViews>
    <sheetView tabSelected="1" topLeftCell="A16" workbookViewId="0">
      <selection activeCell="B28" sqref="B28"/>
    </sheetView>
  </sheetViews>
  <sheetFormatPr defaultColWidth="12.6328125" defaultRowHeight="15.75" customHeight="1" x14ac:dyDescent="0.25"/>
  <cols>
    <col min="1" max="1" width="16.453125" customWidth="1"/>
    <col min="20" max="20" width="59.26953125" customWidth="1"/>
  </cols>
  <sheetData>
    <row r="1" spans="1:35" x14ac:dyDescent="0.3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5" t="s">
        <v>29</v>
      </c>
      <c r="J1" s="4" t="s">
        <v>30</v>
      </c>
      <c r="K1" s="4" t="s">
        <v>31</v>
      </c>
      <c r="L1" s="4" t="s">
        <v>32</v>
      </c>
      <c r="M1" s="4"/>
      <c r="N1" s="4"/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6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ht="15.75" customHeight="1" x14ac:dyDescent="0.25">
      <c r="T2" s="8"/>
    </row>
    <row r="3" spans="1:35" ht="15.75" customHeight="1" x14ac:dyDescent="0.25">
      <c r="A3" s="9">
        <v>45876</v>
      </c>
      <c r="B3" s="1" t="s">
        <v>38</v>
      </c>
      <c r="C3" s="1" t="s">
        <v>39</v>
      </c>
      <c r="D3" s="1">
        <v>15.478999999999999</v>
      </c>
      <c r="E3" s="1">
        <v>15.035</v>
      </c>
      <c r="F3" s="1">
        <v>19.091999999999999</v>
      </c>
      <c r="G3" s="10">
        <f t="shared" ref="G3:G8" si="0">AVERAGE(D3:F3)</f>
        <v>16.53533333333333</v>
      </c>
      <c r="I3" s="1">
        <v>17.745000000000001</v>
      </c>
      <c r="J3" s="1">
        <v>93.156000000000006</v>
      </c>
      <c r="K3" s="1">
        <v>26</v>
      </c>
      <c r="L3" s="1">
        <v>132</v>
      </c>
      <c r="M3" s="1"/>
      <c r="N3" s="1"/>
      <c r="O3" s="1">
        <v>13.506</v>
      </c>
      <c r="P3" s="1">
        <v>742</v>
      </c>
      <c r="Q3" s="1">
        <v>1715</v>
      </c>
      <c r="R3" s="1">
        <v>175.54400000000001</v>
      </c>
      <c r="S3" s="1">
        <v>2.2189999999999999</v>
      </c>
      <c r="T3" s="8"/>
    </row>
    <row r="4" spans="1:35" ht="15.75" customHeight="1" x14ac:dyDescent="0.25">
      <c r="A4" s="9">
        <v>45876</v>
      </c>
      <c r="B4" s="11" t="s">
        <v>40</v>
      </c>
      <c r="C4" s="1" t="s">
        <v>39</v>
      </c>
      <c r="D4" s="12">
        <v>16.187000000000001</v>
      </c>
      <c r="E4" s="12">
        <v>15.795999999999999</v>
      </c>
      <c r="F4" s="12">
        <v>21.143000000000001</v>
      </c>
      <c r="G4" s="10">
        <f t="shared" si="0"/>
        <v>17.708666666666669</v>
      </c>
      <c r="H4" s="12">
        <v>1</v>
      </c>
      <c r="I4" s="12">
        <v>19.248000000000001</v>
      </c>
      <c r="J4" s="12">
        <v>63.442999999999998</v>
      </c>
      <c r="K4" s="12">
        <v>0</v>
      </c>
      <c r="L4" s="12">
        <v>174</v>
      </c>
      <c r="M4" s="12"/>
      <c r="N4" s="12"/>
      <c r="O4" s="12">
        <v>15.162000000000001</v>
      </c>
      <c r="P4" s="12">
        <v>744</v>
      </c>
      <c r="Q4" s="12">
        <v>1730</v>
      </c>
      <c r="R4" s="12">
        <v>176.63</v>
      </c>
      <c r="S4" s="12">
        <v>2.2759999999999998</v>
      </c>
      <c r="T4" s="13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spans="1:35" ht="15.75" customHeight="1" x14ac:dyDescent="0.25">
      <c r="A5" s="15">
        <v>45876</v>
      </c>
      <c r="B5" s="1" t="s">
        <v>41</v>
      </c>
      <c r="C5" s="1" t="s">
        <v>39</v>
      </c>
      <c r="D5" s="1">
        <v>14.504</v>
      </c>
      <c r="E5" s="1">
        <v>15.308999999999999</v>
      </c>
      <c r="F5" s="1">
        <v>18.013999999999999</v>
      </c>
      <c r="G5" s="10">
        <f t="shared" si="0"/>
        <v>15.942333333333332</v>
      </c>
      <c r="H5" s="1">
        <v>1</v>
      </c>
      <c r="I5" s="1">
        <v>18.95</v>
      </c>
      <c r="J5" s="1">
        <v>85.051000000000002</v>
      </c>
      <c r="K5" s="1">
        <v>72</v>
      </c>
      <c r="L5" s="1">
        <v>174</v>
      </c>
      <c r="M5" s="1"/>
      <c r="N5" s="1"/>
      <c r="O5" s="1">
        <v>15.14</v>
      </c>
      <c r="P5" s="1">
        <v>722</v>
      </c>
      <c r="Q5" s="1">
        <v>1693</v>
      </c>
      <c r="R5" s="1">
        <v>176.70400000000001</v>
      </c>
      <c r="S5" s="1">
        <v>2.2589999999999999</v>
      </c>
      <c r="T5" s="8"/>
    </row>
    <row r="6" spans="1:35" ht="15.75" customHeight="1" x14ac:dyDescent="0.25">
      <c r="A6" s="9">
        <v>45876</v>
      </c>
      <c r="B6" s="1" t="s">
        <v>38</v>
      </c>
      <c r="C6" s="1" t="s">
        <v>42</v>
      </c>
      <c r="D6" s="1" t="s">
        <v>43</v>
      </c>
      <c r="E6" s="1">
        <v>14.015000000000001</v>
      </c>
      <c r="F6" s="1" t="s">
        <v>43</v>
      </c>
      <c r="G6" s="10">
        <f t="shared" si="0"/>
        <v>14.015000000000001</v>
      </c>
      <c r="H6" s="1">
        <v>3</v>
      </c>
      <c r="I6" s="1">
        <v>2.3450000000000002</v>
      </c>
      <c r="J6" s="1">
        <v>96.042000000000002</v>
      </c>
      <c r="K6" s="1">
        <v>23</v>
      </c>
      <c r="L6" s="1">
        <v>147</v>
      </c>
      <c r="M6" s="1"/>
      <c r="N6" s="1"/>
      <c r="O6" s="1">
        <v>3.5649999999999999</v>
      </c>
      <c r="P6" s="1">
        <v>2234</v>
      </c>
      <c r="Q6" s="1">
        <v>1634</v>
      </c>
      <c r="R6" s="1">
        <v>3.24</v>
      </c>
      <c r="S6" s="1">
        <v>9</v>
      </c>
      <c r="T6" s="8"/>
    </row>
    <row r="7" spans="1:35" ht="15.75" customHeight="1" x14ac:dyDescent="0.25">
      <c r="A7" s="9">
        <v>45876</v>
      </c>
      <c r="B7" s="1" t="s">
        <v>40</v>
      </c>
      <c r="C7" s="1" t="s">
        <v>42</v>
      </c>
      <c r="D7" s="1" t="s">
        <v>43</v>
      </c>
      <c r="E7" s="1">
        <v>14.028</v>
      </c>
      <c r="F7" s="1" t="s">
        <v>43</v>
      </c>
      <c r="G7" s="10">
        <f t="shared" si="0"/>
        <v>14.028</v>
      </c>
      <c r="H7" s="1">
        <v>1</v>
      </c>
      <c r="I7" s="1">
        <v>2.3159999999999998</v>
      </c>
      <c r="J7" s="1">
        <v>71.835999999999999</v>
      </c>
      <c r="K7" s="1">
        <v>0</v>
      </c>
      <c r="L7" s="1">
        <v>129</v>
      </c>
      <c r="M7" s="1"/>
      <c r="N7" s="1"/>
      <c r="O7" s="1">
        <v>3.5609999999999999</v>
      </c>
      <c r="P7" s="1">
        <v>2226</v>
      </c>
      <c r="Q7" s="1">
        <v>1631</v>
      </c>
      <c r="R7" s="1">
        <v>18.14</v>
      </c>
      <c r="S7" s="1">
        <v>1.659</v>
      </c>
      <c r="T7" s="8"/>
    </row>
    <row r="8" spans="1:35" ht="15.75" customHeight="1" x14ac:dyDescent="0.25">
      <c r="A8" s="16">
        <v>45876</v>
      </c>
      <c r="B8" s="1" t="s">
        <v>41</v>
      </c>
      <c r="C8" s="1" t="s">
        <v>42</v>
      </c>
      <c r="D8" s="1" t="s">
        <v>43</v>
      </c>
      <c r="E8" s="1">
        <v>13.698</v>
      </c>
      <c r="F8" s="1" t="s">
        <v>43</v>
      </c>
      <c r="G8" s="1">
        <f t="shared" si="0"/>
        <v>13.698</v>
      </c>
      <c r="H8" s="1">
        <v>1</v>
      </c>
      <c r="I8" s="1">
        <v>2.2829999999999999</v>
      </c>
      <c r="J8" s="1">
        <v>85.171999999999997</v>
      </c>
      <c r="K8" s="1">
        <v>80</v>
      </c>
      <c r="L8" s="1">
        <v>127</v>
      </c>
      <c r="M8" s="1"/>
      <c r="N8" s="1"/>
      <c r="O8" s="1">
        <v>3.5379999999999998</v>
      </c>
      <c r="P8" s="1">
        <v>2244</v>
      </c>
      <c r="Q8" s="1">
        <v>1633</v>
      </c>
      <c r="R8" s="1">
        <v>18.619</v>
      </c>
      <c r="S8" s="1">
        <v>1.6559999999999999</v>
      </c>
      <c r="T8" s="8"/>
    </row>
    <row r="10" spans="1:35" ht="15.75" customHeight="1" x14ac:dyDescent="0.25">
      <c r="A10" s="16"/>
      <c r="M10" s="1"/>
      <c r="N10" s="1"/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8"/>
    </row>
    <row r="11" spans="1:35" ht="15.75" customHeight="1" x14ac:dyDescent="0.25">
      <c r="A11" s="16"/>
      <c r="T11" s="8"/>
    </row>
    <row r="12" spans="1:35" ht="15.75" customHeight="1" x14ac:dyDescent="0.25">
      <c r="A12" s="16"/>
      <c r="S12" s="10">
        <f>STDEV(S3:S5)</f>
        <v>2.926317367158477E-2</v>
      </c>
      <c r="T12" s="8"/>
    </row>
    <row r="13" spans="1:35" ht="15.75" customHeight="1" x14ac:dyDescent="0.25">
      <c r="S13" s="10">
        <f>_xlfn.STDEV.S(S3:S5)/SQRT(COUNT(S3:S5))</f>
        <v>1.6895101196632237E-2</v>
      </c>
      <c r="T13" s="8"/>
    </row>
    <row r="14" spans="1:35" ht="15.75" customHeight="1" x14ac:dyDescent="0.25">
      <c r="S14" s="10">
        <f>(S13/AVERAGE(S3:S5))*100</f>
        <v>0.75044867619035704</v>
      </c>
      <c r="T14" s="8"/>
    </row>
    <row r="15" spans="1:35" x14ac:dyDescent="0.3">
      <c r="E15" s="4" t="s">
        <v>44</v>
      </c>
      <c r="F15" s="4" t="s">
        <v>45</v>
      </c>
      <c r="G15" s="10">
        <f>STDEV(G3:G5)</f>
        <v>0.89891541644691475</v>
      </c>
      <c r="I15" s="10">
        <f>STDEV(I3:I5)</f>
        <v>0.79580546199013547</v>
      </c>
      <c r="O15" s="10">
        <f>STDEV(O3:O5)</f>
        <v>0.94980489224541997</v>
      </c>
      <c r="T15" s="8"/>
    </row>
    <row r="16" spans="1:35" x14ac:dyDescent="0.3">
      <c r="F16" s="4" t="s">
        <v>46</v>
      </c>
      <c r="G16" s="10">
        <f>_xlfn.STDEV.S(G3:G5)/SQRT(COUNT(G3:G5))</f>
        <v>0.51898905766433079</v>
      </c>
      <c r="I16" s="10">
        <f>_xlfn.STDEV.S(I3:I5)/SQRT(COUNT(I3:I5))</f>
        <v>0.45945849770257924</v>
      </c>
      <c r="O16" s="10">
        <f>_xlfn.STDEV.S(O3:O5)/SQRT(COUNT(O3:O5))</f>
        <v>0.54837011021551674</v>
      </c>
      <c r="S16" s="10">
        <f>STDEV(S6:S8)</f>
        <v>4.239194616905432</v>
      </c>
      <c r="T16" s="8"/>
    </row>
    <row r="17" spans="1:20" x14ac:dyDescent="0.3">
      <c r="F17" s="4" t="s">
        <v>47</v>
      </c>
      <c r="G17" s="10">
        <f>(G16/AVERAGE(G3:G5))*100</f>
        <v>3.1023728365484482</v>
      </c>
      <c r="I17" s="10">
        <f>(I16/AVERAGE(I3:I5))*100</f>
        <v>2.4638926999047919</v>
      </c>
      <c r="O17" s="10">
        <f>(O16/AVERAGE(O3:O5))*100</f>
        <v>3.7552737642589262</v>
      </c>
      <c r="S17" s="10">
        <f>_xlfn.STDEV.S(S6:S8)/SQRT(COUNT(S6:S8))</f>
        <v>2.4475001532175638</v>
      </c>
      <c r="T17" s="8"/>
    </row>
    <row r="18" spans="1:20" ht="15.75" customHeight="1" x14ac:dyDescent="0.25">
      <c r="S18" s="10">
        <f>(S17/AVERAGE(S6:S8))*100</f>
        <v>59.622415425519208</v>
      </c>
      <c r="T18" s="8"/>
    </row>
    <row r="19" spans="1:20" x14ac:dyDescent="0.3">
      <c r="E19" s="4" t="s">
        <v>48</v>
      </c>
      <c r="F19" s="4" t="s">
        <v>45</v>
      </c>
      <c r="G19" s="10">
        <f>STDEV(G6:G8)</f>
        <v>0.18688588318365129</v>
      </c>
      <c r="I19" s="10">
        <f>STDEV(I6:I8)</f>
        <v>3.1021497922140085E-2</v>
      </c>
      <c r="O19" s="10">
        <f>STDEV(O6:O8)</f>
        <v>1.4571661996263006E-2</v>
      </c>
      <c r="T19" s="8"/>
    </row>
    <row r="20" spans="1:20" x14ac:dyDescent="0.3">
      <c r="F20" s="4" t="s">
        <v>46</v>
      </c>
      <c r="G20" s="10">
        <f>_xlfn.STDEV.S(G6:G8)/SQRT(COUNT(G6:G8))</f>
        <v>0.10789861496382204</v>
      </c>
      <c r="I20" s="10">
        <f>_xlfn.STDEV.S(I6:I8)/SQRT(COUNT(I6:I8))</f>
        <v>1.7910270176012995E-2</v>
      </c>
      <c r="O20" s="10">
        <f>_xlfn.STDEV.S(O6:O8)/SQRT(COUNT(O6:O8))</f>
        <v>8.4129529760826865E-3</v>
      </c>
      <c r="T20" s="8"/>
    </row>
    <row r="21" spans="1:20" x14ac:dyDescent="0.3">
      <c r="F21" s="4" t="s">
        <v>47</v>
      </c>
      <c r="G21" s="10">
        <f>(G20/AVERAGE(G6:G8))*100</f>
        <v>0.77548655971698366</v>
      </c>
      <c r="I21" s="10">
        <f>(I20/AVERAGE(I6:I8))*100</f>
        <v>0.7737731930881192</v>
      </c>
      <c r="O21" s="10">
        <f>(O20/AVERAGE(O6:O8))*100</f>
        <v>0.23667347082003057</v>
      </c>
      <c r="T21" s="8"/>
    </row>
    <row r="22" spans="1:20" ht="12.5" x14ac:dyDescent="0.25">
      <c r="T22" s="8"/>
    </row>
    <row r="23" spans="1:20" ht="12.5" x14ac:dyDescent="0.25">
      <c r="S23" s="10">
        <f>AVERAGE(S18,S14)</f>
        <v>30.186432050854783</v>
      </c>
      <c r="T23" s="8"/>
    </row>
    <row r="24" spans="1:20" ht="12.5" x14ac:dyDescent="0.25">
      <c r="T24" s="8"/>
    </row>
    <row r="25" spans="1:20" ht="12.5" x14ac:dyDescent="0.25">
      <c r="T25" s="8"/>
    </row>
    <row r="26" spans="1:20" ht="13" x14ac:dyDescent="0.3">
      <c r="F26" s="4" t="s">
        <v>49</v>
      </c>
      <c r="G26" s="10">
        <f>AVERAGE(G21,G17)</f>
        <v>1.938929698132716</v>
      </c>
      <c r="I26" s="10">
        <f>AVERAGE(I21,I17)</f>
        <v>1.6188329464964555</v>
      </c>
      <c r="O26" s="10">
        <f>AVERAGE(O21,O17)</f>
        <v>1.9959736175394784</v>
      </c>
      <c r="T26" s="8"/>
    </row>
    <row r="27" spans="1:20" ht="13" x14ac:dyDescent="0.3">
      <c r="F27" s="7">
        <f>AVERAGE(G17,G21,I17,I21,O17,S14,S18)</f>
        <v>10.177666165032406</v>
      </c>
      <c r="T27" s="8"/>
    </row>
    <row r="28" spans="1:20" ht="12.5" x14ac:dyDescent="0.25">
      <c r="T28" s="8"/>
    </row>
    <row r="29" spans="1:20" ht="12.5" x14ac:dyDescent="0.25">
      <c r="T29" s="8"/>
    </row>
    <row r="30" spans="1:20" ht="12.5" x14ac:dyDescent="0.25">
      <c r="T30" s="8"/>
    </row>
    <row r="31" spans="1:20" ht="13" x14ac:dyDescent="0.3">
      <c r="A31" s="4" t="s">
        <v>50</v>
      </c>
      <c r="B31" s="4" t="s">
        <v>22</v>
      </c>
      <c r="C31" s="4" t="s">
        <v>23</v>
      </c>
      <c r="D31" s="4" t="s">
        <v>24</v>
      </c>
      <c r="E31" s="4" t="s">
        <v>25</v>
      </c>
      <c r="F31" s="4" t="s">
        <v>26</v>
      </c>
      <c r="G31" s="4" t="s">
        <v>27</v>
      </c>
      <c r="H31" s="4" t="s">
        <v>28</v>
      </c>
      <c r="I31" s="5" t="s">
        <v>29</v>
      </c>
      <c r="J31" s="4" t="s">
        <v>30</v>
      </c>
      <c r="K31" s="4" t="s">
        <v>31</v>
      </c>
      <c r="L31" s="4" t="s">
        <v>32</v>
      </c>
      <c r="M31" s="4" t="s">
        <v>51</v>
      </c>
      <c r="N31" s="4" t="s">
        <v>52</v>
      </c>
      <c r="O31" s="4" t="s">
        <v>33</v>
      </c>
      <c r="P31" s="4" t="s">
        <v>34</v>
      </c>
      <c r="Q31" s="4" t="s">
        <v>35</v>
      </c>
      <c r="R31" s="4" t="s">
        <v>36</v>
      </c>
      <c r="S31" s="4" t="s">
        <v>37</v>
      </c>
      <c r="T31" s="17" t="s">
        <v>53</v>
      </c>
    </row>
    <row r="32" spans="1:20" ht="15.75" customHeight="1" x14ac:dyDescent="0.25">
      <c r="A32" s="9">
        <v>45876</v>
      </c>
      <c r="B32" s="1" t="s">
        <v>38</v>
      </c>
      <c r="C32" s="1" t="s">
        <v>42</v>
      </c>
      <c r="D32" s="1" t="s">
        <v>43</v>
      </c>
      <c r="E32" s="1">
        <v>14.015000000000001</v>
      </c>
      <c r="F32" s="1" t="s">
        <v>43</v>
      </c>
      <c r="G32" s="10">
        <f t="shared" ref="G32" si="1">AVERAGE(D32:F32)</f>
        <v>14.015000000000001</v>
      </c>
      <c r="H32" s="1">
        <v>3</v>
      </c>
      <c r="I32" s="1">
        <v>2.3450000000000002</v>
      </c>
      <c r="J32" s="1">
        <v>96.042000000000002</v>
      </c>
      <c r="K32" s="1">
        <v>23</v>
      </c>
      <c r="L32" s="1">
        <v>147</v>
      </c>
      <c r="M32" s="1"/>
      <c r="N32" s="1"/>
      <c r="O32" s="1">
        <v>3.5649999999999999</v>
      </c>
      <c r="P32" s="1">
        <v>2234</v>
      </c>
      <c r="Q32" s="1">
        <v>1634</v>
      </c>
      <c r="R32" s="1">
        <v>3.24</v>
      </c>
      <c r="S32" s="1">
        <v>9</v>
      </c>
      <c r="T32" s="17"/>
    </row>
    <row r="33" spans="1:20" ht="15.75" customHeight="1" x14ac:dyDescent="0.25">
      <c r="A33" s="9">
        <v>45876</v>
      </c>
      <c r="B33" s="1" t="s">
        <v>38</v>
      </c>
      <c r="C33" s="1" t="s">
        <v>39</v>
      </c>
      <c r="D33" s="1">
        <v>15.478999999999999</v>
      </c>
      <c r="E33" s="1">
        <v>15.035</v>
      </c>
      <c r="F33" s="1">
        <v>19.091999999999999</v>
      </c>
      <c r="G33" s="10">
        <f t="shared" ref="G33" si="2">AVERAGE(D33:F33)</f>
        <v>16.53533333333333</v>
      </c>
      <c r="I33" s="1">
        <v>17.745000000000001</v>
      </c>
      <c r="J33" s="1">
        <v>93.156000000000006</v>
      </c>
      <c r="K33" s="1">
        <v>26</v>
      </c>
      <c r="L33" s="1">
        <v>132</v>
      </c>
      <c r="M33" s="1"/>
      <c r="N33" s="1"/>
      <c r="O33" s="1">
        <v>13.506</v>
      </c>
      <c r="P33" s="1">
        <v>742</v>
      </c>
      <c r="Q33" s="1">
        <v>1715</v>
      </c>
      <c r="R33" s="1">
        <v>175.54400000000001</v>
      </c>
      <c r="S33" s="1">
        <v>2.2189999999999999</v>
      </c>
      <c r="T33" s="17"/>
    </row>
    <row r="34" spans="1:20" ht="12.5" x14ac:dyDescent="0.25">
      <c r="A34" s="16">
        <v>45876</v>
      </c>
      <c r="B34" s="1" t="s">
        <v>38</v>
      </c>
      <c r="C34" s="1" t="s">
        <v>54</v>
      </c>
      <c r="D34" s="1" t="s">
        <v>43</v>
      </c>
      <c r="E34" s="1" t="s">
        <v>43</v>
      </c>
      <c r="F34" s="1" t="s">
        <v>43</v>
      </c>
      <c r="G34" s="1" t="s">
        <v>43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43</v>
      </c>
      <c r="M34" s="1"/>
      <c r="N34" s="1"/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8"/>
    </row>
    <row r="35" spans="1:20" ht="12.5" x14ac:dyDescent="0.25">
      <c r="A35" s="16">
        <v>45876</v>
      </c>
      <c r="B35" s="1" t="s">
        <v>40</v>
      </c>
      <c r="C35" s="1" t="s">
        <v>55</v>
      </c>
      <c r="D35" s="1">
        <v>13.691000000000001</v>
      </c>
      <c r="E35" s="1">
        <v>13.926</v>
      </c>
      <c r="F35" s="1">
        <v>13.691000000000001</v>
      </c>
      <c r="G35" s="10">
        <f>AVERAGE(D35,E35,F35)</f>
        <v>13.769333333333334</v>
      </c>
      <c r="H35" s="1">
        <v>1</v>
      </c>
      <c r="I35" s="1">
        <v>4.5590000000000002</v>
      </c>
      <c r="J35" s="1">
        <v>110.52200000000001</v>
      </c>
      <c r="K35" s="1">
        <v>17</v>
      </c>
      <c r="L35" s="1">
        <v>253</v>
      </c>
      <c r="M35" s="1">
        <v>13.845000000000001</v>
      </c>
      <c r="N35" s="1">
        <v>12.522</v>
      </c>
      <c r="O35" s="1">
        <v>9.0419999999999998</v>
      </c>
      <c r="P35" s="1">
        <v>1375</v>
      </c>
      <c r="Q35" s="1">
        <v>1904</v>
      </c>
      <c r="R35" s="1">
        <v>2.9119999999999999</v>
      </c>
      <c r="S35" s="1">
        <v>1.288</v>
      </c>
      <c r="T35" s="8"/>
    </row>
    <row r="36" spans="1:20" ht="12.5" x14ac:dyDescent="0.25">
      <c r="A36" s="16">
        <v>45876</v>
      </c>
      <c r="B36" s="1" t="s">
        <v>41</v>
      </c>
      <c r="C36" s="1" t="s">
        <v>56</v>
      </c>
      <c r="D36" s="1">
        <v>16.849</v>
      </c>
      <c r="E36" s="1">
        <v>13.212</v>
      </c>
      <c r="F36" s="1">
        <v>15.818</v>
      </c>
      <c r="G36" s="10">
        <f t="shared" ref="G36:G50" si="3">AVERAGE(D36:F36)</f>
        <v>15.292999999999999</v>
      </c>
      <c r="H36" s="1" t="s">
        <v>43</v>
      </c>
      <c r="T36" s="8"/>
    </row>
    <row r="37" spans="1:20" ht="12.5" x14ac:dyDescent="0.25">
      <c r="A37" s="16">
        <v>45876</v>
      </c>
      <c r="B37" s="1" t="s">
        <v>41</v>
      </c>
      <c r="C37" s="1" t="s">
        <v>57</v>
      </c>
      <c r="D37" s="1">
        <v>14.5</v>
      </c>
      <c r="E37" s="1">
        <v>14.1</v>
      </c>
      <c r="F37" s="1">
        <v>14.05</v>
      </c>
      <c r="G37" s="10">
        <f t="shared" si="3"/>
        <v>14.216666666666669</v>
      </c>
      <c r="H37" s="1" t="s">
        <v>43</v>
      </c>
      <c r="T37" s="8"/>
    </row>
    <row r="38" spans="1:20" ht="12.5" x14ac:dyDescent="0.25">
      <c r="A38" s="16">
        <v>45907</v>
      </c>
      <c r="B38" s="1" t="s">
        <v>41</v>
      </c>
      <c r="C38" s="1" t="s">
        <v>58</v>
      </c>
      <c r="D38" s="1">
        <v>13.067</v>
      </c>
      <c r="E38" s="1">
        <v>13.576000000000001</v>
      </c>
      <c r="F38" s="1">
        <v>14.898</v>
      </c>
      <c r="G38" s="10">
        <f t="shared" si="3"/>
        <v>13.847</v>
      </c>
      <c r="H38" s="1" t="s">
        <v>43</v>
      </c>
      <c r="T38" s="8"/>
    </row>
    <row r="39" spans="1:20" ht="12.5" x14ac:dyDescent="0.25">
      <c r="A39" s="16">
        <v>45907</v>
      </c>
      <c r="B39" s="1" t="s">
        <v>41</v>
      </c>
      <c r="C39" s="1" t="s">
        <v>59</v>
      </c>
      <c r="D39" s="1">
        <v>15.442</v>
      </c>
      <c r="E39" s="1">
        <v>14.821999999999999</v>
      </c>
      <c r="F39" s="1">
        <v>17.425999999999998</v>
      </c>
      <c r="G39" s="10">
        <f t="shared" si="3"/>
        <v>15.896666666666667</v>
      </c>
      <c r="H39" s="1">
        <v>1</v>
      </c>
      <c r="I39" s="1">
        <v>0.72699999999999998</v>
      </c>
      <c r="J39" s="1">
        <v>85.596999999999994</v>
      </c>
      <c r="K39" s="1">
        <v>85</v>
      </c>
      <c r="L39" s="1">
        <v>185</v>
      </c>
      <c r="O39" s="18">
        <v>2.113</v>
      </c>
      <c r="P39" s="18">
        <v>1817</v>
      </c>
      <c r="Q39" s="18">
        <v>1600</v>
      </c>
      <c r="R39" s="18">
        <v>11.64</v>
      </c>
      <c r="S39" s="18">
        <v>0.58899999999999997</v>
      </c>
      <c r="T39" s="8"/>
    </row>
    <row r="40" spans="1:20" ht="12.5" x14ac:dyDescent="0.25">
      <c r="A40" s="16">
        <v>45876</v>
      </c>
      <c r="B40" s="1" t="s">
        <v>38</v>
      </c>
      <c r="C40" s="1" t="s">
        <v>60</v>
      </c>
      <c r="D40" s="1">
        <v>15.263</v>
      </c>
      <c r="E40" s="1">
        <v>14.122</v>
      </c>
      <c r="F40" s="1">
        <v>14.281000000000001</v>
      </c>
      <c r="G40" s="10">
        <f t="shared" si="3"/>
        <v>14.555333333333332</v>
      </c>
      <c r="H40" s="1" t="s">
        <v>43</v>
      </c>
      <c r="T40" s="8"/>
    </row>
    <row r="41" spans="1:20" ht="12.5" x14ac:dyDescent="0.25">
      <c r="A41" s="16">
        <v>45907</v>
      </c>
      <c r="B41" s="1" t="s">
        <v>41</v>
      </c>
      <c r="C41" s="1" t="s">
        <v>61</v>
      </c>
      <c r="D41" s="1">
        <v>15.429</v>
      </c>
      <c r="E41" s="1">
        <v>17.713999999999999</v>
      </c>
      <c r="F41" s="1">
        <v>15.492000000000001</v>
      </c>
      <c r="G41" s="10">
        <f t="shared" si="3"/>
        <v>16.21166666666667</v>
      </c>
      <c r="H41" s="1" t="s">
        <v>43</v>
      </c>
      <c r="T41" s="8"/>
    </row>
    <row r="42" spans="1:20" ht="12.5" x14ac:dyDescent="0.25">
      <c r="A42" s="16">
        <v>45876</v>
      </c>
      <c r="B42" s="1" t="s">
        <v>38</v>
      </c>
      <c r="C42" s="1" t="s">
        <v>62</v>
      </c>
      <c r="D42" s="1">
        <v>16.183</v>
      </c>
      <c r="E42" s="1">
        <v>17.577000000000002</v>
      </c>
      <c r="F42" s="1">
        <v>16.864999999999998</v>
      </c>
      <c r="G42" s="10">
        <f t="shared" si="3"/>
        <v>16.875</v>
      </c>
      <c r="H42" s="1">
        <v>1</v>
      </c>
      <c r="I42" s="10">
        <v>3.476</v>
      </c>
      <c r="J42" s="1">
        <v>101.925</v>
      </c>
      <c r="K42" s="10">
        <v>204</v>
      </c>
      <c r="L42" s="10">
        <v>404</v>
      </c>
      <c r="O42" s="10">
        <v>9.1879999999999988</v>
      </c>
      <c r="P42" s="10">
        <v>1284</v>
      </c>
      <c r="Q42" s="10">
        <v>5727</v>
      </c>
      <c r="R42" s="10">
        <v>359.87</v>
      </c>
      <c r="S42" s="10">
        <v>1.8460000000000001</v>
      </c>
      <c r="T42" s="17" t="s">
        <v>63</v>
      </c>
    </row>
    <row r="43" spans="1:20" ht="12.5" x14ac:dyDescent="0.25">
      <c r="A43" s="16">
        <v>45907</v>
      </c>
      <c r="B43" s="1" t="s">
        <v>41</v>
      </c>
      <c r="C43" s="1" t="s">
        <v>64</v>
      </c>
      <c r="D43" s="1">
        <v>15.61</v>
      </c>
      <c r="E43" s="1">
        <v>13.138</v>
      </c>
      <c r="F43" s="1">
        <v>12.553000000000001</v>
      </c>
      <c r="G43" s="10">
        <f t="shared" si="3"/>
        <v>13.767000000000001</v>
      </c>
      <c r="H43" s="1" t="s">
        <v>43</v>
      </c>
      <c r="T43" s="8"/>
    </row>
    <row r="44" spans="1:20" ht="12.5" x14ac:dyDescent="0.25">
      <c r="A44" s="16">
        <v>45907</v>
      </c>
      <c r="B44" s="1" t="s">
        <v>41</v>
      </c>
      <c r="C44" s="1" t="s">
        <v>65</v>
      </c>
      <c r="D44" s="1" t="s">
        <v>43</v>
      </c>
      <c r="E44" s="1">
        <v>16.768000000000001</v>
      </c>
      <c r="F44" s="1" t="s">
        <v>43</v>
      </c>
      <c r="G44" s="10">
        <f t="shared" si="3"/>
        <v>16.768000000000001</v>
      </c>
      <c r="H44" s="1" t="s">
        <v>43</v>
      </c>
      <c r="T44" s="8"/>
    </row>
    <row r="45" spans="1:20" ht="12.5" x14ac:dyDescent="0.25">
      <c r="A45" s="16">
        <v>45907</v>
      </c>
      <c r="B45" s="1" t="s">
        <v>38</v>
      </c>
      <c r="C45" s="1" t="s">
        <v>66</v>
      </c>
      <c r="D45" s="1">
        <v>13.538</v>
      </c>
      <c r="E45" s="1">
        <v>13.596</v>
      </c>
      <c r="F45" s="1">
        <v>13.289</v>
      </c>
      <c r="G45" s="10">
        <f t="shared" si="3"/>
        <v>13.474333333333334</v>
      </c>
      <c r="H45" s="1">
        <v>1</v>
      </c>
      <c r="I45" s="10">
        <v>2.3239999999999998</v>
      </c>
      <c r="J45" s="10">
        <v>107.91833333333334</v>
      </c>
      <c r="K45" s="10">
        <v>266</v>
      </c>
      <c r="L45" s="10">
        <v>394</v>
      </c>
      <c r="O45" s="10">
        <v>9.8219999999999992</v>
      </c>
      <c r="P45" s="10">
        <v>3150</v>
      </c>
      <c r="Q45" s="10">
        <v>5082</v>
      </c>
      <c r="R45" s="10">
        <v>354.14</v>
      </c>
      <c r="S45" s="10">
        <v>1.403</v>
      </c>
      <c r="T45" s="17" t="s">
        <v>63</v>
      </c>
    </row>
    <row r="46" spans="1:20" ht="12.5" x14ac:dyDescent="0.25">
      <c r="A46" s="16">
        <v>45907</v>
      </c>
      <c r="B46" s="1" t="s">
        <v>41</v>
      </c>
      <c r="C46" s="1" t="s">
        <v>67</v>
      </c>
      <c r="D46" s="1">
        <v>16.838999999999999</v>
      </c>
      <c r="E46" s="1">
        <v>16.581</v>
      </c>
      <c r="F46" s="1">
        <v>16.253</v>
      </c>
      <c r="G46" s="10">
        <f t="shared" si="3"/>
        <v>16.557666666666666</v>
      </c>
      <c r="H46" s="1" t="s">
        <v>43</v>
      </c>
      <c r="T46" s="8"/>
    </row>
    <row r="47" spans="1:20" ht="12.5" x14ac:dyDescent="0.25">
      <c r="A47" s="16">
        <v>45907</v>
      </c>
      <c r="B47" s="1" t="s">
        <v>41</v>
      </c>
      <c r="C47" s="1" t="s">
        <v>68</v>
      </c>
      <c r="D47" s="1">
        <v>16.756</v>
      </c>
      <c r="E47" s="1">
        <v>17.071000000000002</v>
      </c>
      <c r="F47" s="1">
        <v>17.701000000000001</v>
      </c>
      <c r="G47" s="10">
        <f t="shared" si="3"/>
        <v>17.175999999999998</v>
      </c>
      <c r="H47" s="1" t="s">
        <v>43</v>
      </c>
      <c r="T47" s="8"/>
    </row>
    <row r="48" spans="1:20" ht="25" x14ac:dyDescent="0.25">
      <c r="A48" s="16">
        <v>45907</v>
      </c>
      <c r="B48" s="1" t="s">
        <v>41</v>
      </c>
      <c r="C48" s="1" t="s">
        <v>69</v>
      </c>
      <c r="D48" s="1">
        <v>17.03</v>
      </c>
      <c r="E48" s="1">
        <v>16.667000000000002</v>
      </c>
      <c r="F48" s="1">
        <v>17.635999999999999</v>
      </c>
      <c r="G48" s="10">
        <f t="shared" si="3"/>
        <v>17.111000000000001</v>
      </c>
      <c r="H48" s="1" t="s">
        <v>43</v>
      </c>
      <c r="T48" s="17" t="s">
        <v>70</v>
      </c>
    </row>
    <row r="49" spans="1:20" ht="25" x14ac:dyDescent="0.25">
      <c r="A49" s="16">
        <v>45907</v>
      </c>
      <c r="B49" s="1" t="s">
        <v>38</v>
      </c>
      <c r="C49" s="1" t="s">
        <v>71</v>
      </c>
      <c r="D49" s="1">
        <v>17.085000000000001</v>
      </c>
      <c r="E49" s="1">
        <v>16.434000000000001</v>
      </c>
      <c r="F49" s="1">
        <v>16.908000000000001</v>
      </c>
      <c r="G49" s="10">
        <f t="shared" si="3"/>
        <v>16.809000000000001</v>
      </c>
      <c r="H49" s="1" t="s">
        <v>43</v>
      </c>
      <c r="T49" s="17" t="s">
        <v>70</v>
      </c>
    </row>
    <row r="50" spans="1:20" ht="25" x14ac:dyDescent="0.25">
      <c r="A50" s="16">
        <v>45907</v>
      </c>
      <c r="B50" s="1" t="s">
        <v>41</v>
      </c>
      <c r="C50" s="1" t="s">
        <v>72</v>
      </c>
      <c r="D50" s="1">
        <v>17.611999999999998</v>
      </c>
      <c r="E50" s="1">
        <v>17.488</v>
      </c>
      <c r="F50" s="1">
        <v>17.673999999999999</v>
      </c>
      <c r="G50" s="10">
        <f t="shared" si="3"/>
        <v>17.591333333333331</v>
      </c>
      <c r="H50" s="1" t="s">
        <v>43</v>
      </c>
      <c r="T50" s="17" t="s">
        <v>73</v>
      </c>
    </row>
    <row r="51" spans="1:20" ht="12.5" x14ac:dyDescent="0.25">
      <c r="A51" s="16">
        <v>45907</v>
      </c>
      <c r="B51" s="1" t="s">
        <v>40</v>
      </c>
      <c r="C51" s="1" t="s">
        <v>74</v>
      </c>
      <c r="D51" s="1">
        <v>16.998000000000001</v>
      </c>
      <c r="E51" s="1">
        <v>17.542000000000002</v>
      </c>
      <c r="F51" s="1">
        <v>18.164999999999999</v>
      </c>
      <c r="G51" s="10">
        <f t="shared" ref="G51:G57" si="4">AVERAGE(D51,E51,F51)</f>
        <v>17.568333333333335</v>
      </c>
      <c r="H51" s="1" t="s">
        <v>43</v>
      </c>
      <c r="T51" s="8"/>
    </row>
    <row r="52" spans="1:20" ht="12.5" x14ac:dyDescent="0.25">
      <c r="A52" s="16">
        <v>45907</v>
      </c>
      <c r="B52" s="1" t="s">
        <v>38</v>
      </c>
      <c r="C52" s="1" t="s">
        <v>75</v>
      </c>
      <c r="D52" s="1">
        <v>15.64</v>
      </c>
      <c r="E52" s="1">
        <v>17.41</v>
      </c>
      <c r="F52" s="1">
        <v>15.711</v>
      </c>
      <c r="G52" s="10">
        <f t="shared" si="4"/>
        <v>16.253666666666664</v>
      </c>
      <c r="I52" s="10">
        <v>1.4710000000000001</v>
      </c>
      <c r="J52" s="10">
        <v>115.57</v>
      </c>
      <c r="K52" s="10">
        <v>145</v>
      </c>
      <c r="L52" s="10">
        <v>294</v>
      </c>
      <c r="O52" s="10">
        <v>4.5220000000000002</v>
      </c>
      <c r="P52" s="10">
        <v>2042</v>
      </c>
      <c r="Q52" s="10">
        <v>3673</v>
      </c>
      <c r="R52" s="10">
        <v>170.881</v>
      </c>
      <c r="S52" s="10">
        <v>1.284</v>
      </c>
      <c r="T52" s="17" t="s">
        <v>76</v>
      </c>
    </row>
    <row r="53" spans="1:20" ht="12.5" x14ac:dyDescent="0.25">
      <c r="A53" s="16">
        <v>45907</v>
      </c>
      <c r="B53" s="1" t="s">
        <v>38</v>
      </c>
      <c r="C53" s="1" t="s">
        <v>77</v>
      </c>
      <c r="D53" s="1" t="s">
        <v>43</v>
      </c>
      <c r="E53" s="1">
        <v>15.733000000000001</v>
      </c>
      <c r="F53" s="1">
        <v>13.327999999999999</v>
      </c>
      <c r="G53" s="10">
        <f t="shared" si="4"/>
        <v>14.5305</v>
      </c>
      <c r="H53" s="1">
        <v>1</v>
      </c>
      <c r="I53" s="1">
        <v>1.589</v>
      </c>
      <c r="J53" s="1">
        <v>101.904</v>
      </c>
      <c r="K53" s="1">
        <v>54</v>
      </c>
      <c r="L53" s="1">
        <v>125</v>
      </c>
      <c r="O53" s="1">
        <v>6.8490000000000002</v>
      </c>
      <c r="P53" s="1">
        <v>1166</v>
      </c>
      <c r="Q53" s="1">
        <v>1874</v>
      </c>
      <c r="R53" s="1">
        <v>1.3360000000000001</v>
      </c>
      <c r="S53" s="1">
        <v>0.59499999999999997</v>
      </c>
      <c r="T53" s="17" t="s">
        <v>78</v>
      </c>
    </row>
    <row r="54" spans="1:20" ht="25" x14ac:dyDescent="0.25">
      <c r="A54" s="16">
        <v>45907</v>
      </c>
      <c r="B54" s="1" t="s">
        <v>40</v>
      </c>
      <c r="C54" s="1" t="s">
        <v>79</v>
      </c>
      <c r="D54" s="1">
        <v>17.535</v>
      </c>
      <c r="E54" s="1">
        <v>17.324999999999999</v>
      </c>
      <c r="F54" s="1">
        <v>17.62</v>
      </c>
      <c r="G54" s="10">
        <f t="shared" si="4"/>
        <v>17.493333333333336</v>
      </c>
      <c r="H54" s="1" t="s">
        <v>43</v>
      </c>
      <c r="T54" s="17" t="s">
        <v>70</v>
      </c>
    </row>
    <row r="55" spans="1:20" ht="12.5" x14ac:dyDescent="0.25">
      <c r="A55" s="16">
        <v>45907</v>
      </c>
      <c r="B55" s="1" t="s">
        <v>41</v>
      </c>
      <c r="C55" s="1" t="s">
        <v>80</v>
      </c>
      <c r="D55" s="1">
        <v>16.888999999999999</v>
      </c>
      <c r="E55" s="1">
        <v>16.553000000000001</v>
      </c>
      <c r="F55" s="1">
        <v>16.829999999999998</v>
      </c>
      <c r="G55" s="10">
        <f t="shared" si="4"/>
        <v>16.757333333333332</v>
      </c>
      <c r="H55" s="19">
        <v>45659</v>
      </c>
      <c r="I55" s="10">
        <f>SUM(I54)</f>
        <v>0</v>
      </c>
      <c r="J55" s="10" t="e">
        <f>AVERAGE(J54)</f>
        <v>#DIV/0!</v>
      </c>
      <c r="K55" s="10">
        <f t="shared" ref="K55:Q55" si="5">SUM(K54)</f>
        <v>0</v>
      </c>
      <c r="L55" s="10">
        <f t="shared" si="5"/>
        <v>0</v>
      </c>
      <c r="M55" s="10">
        <f t="shared" si="5"/>
        <v>0</v>
      </c>
      <c r="N55" s="10">
        <f t="shared" si="5"/>
        <v>0</v>
      </c>
      <c r="O55" s="10">
        <f t="shared" si="5"/>
        <v>0</v>
      </c>
      <c r="P55" s="10">
        <f t="shared" si="5"/>
        <v>0</v>
      </c>
      <c r="Q55" s="10">
        <f t="shared" si="5"/>
        <v>0</v>
      </c>
      <c r="T55" s="17" t="s">
        <v>81</v>
      </c>
    </row>
    <row r="56" spans="1:20" ht="12.5" x14ac:dyDescent="0.25">
      <c r="A56" s="16">
        <v>45907</v>
      </c>
      <c r="B56" s="1" t="s">
        <v>40</v>
      </c>
      <c r="C56" s="1" t="s">
        <v>82</v>
      </c>
      <c r="D56" s="1">
        <v>15.221</v>
      </c>
      <c r="E56" s="1">
        <v>15.331</v>
      </c>
      <c r="F56" s="1">
        <v>18.574000000000002</v>
      </c>
      <c r="G56" s="10">
        <f t="shared" si="4"/>
        <v>16.375333333333334</v>
      </c>
      <c r="H56" s="1">
        <v>1</v>
      </c>
      <c r="I56" s="1">
        <v>48.104999999999997</v>
      </c>
      <c r="J56" s="1">
        <v>51.554000000000002</v>
      </c>
      <c r="K56" s="1">
        <v>0</v>
      </c>
      <c r="L56" s="1">
        <v>210</v>
      </c>
      <c r="O56" s="1">
        <v>21.422999999999998</v>
      </c>
      <c r="P56" s="1">
        <v>29</v>
      </c>
      <c r="Q56" s="1">
        <v>1669</v>
      </c>
      <c r="R56" s="1">
        <v>156.25899999999999</v>
      </c>
      <c r="S56" s="1">
        <v>7.1550000000000002</v>
      </c>
      <c r="T56" s="8"/>
    </row>
    <row r="57" spans="1:20" ht="14.5" x14ac:dyDescent="0.35">
      <c r="A57" s="16">
        <v>45907</v>
      </c>
      <c r="B57" s="1" t="s">
        <v>40</v>
      </c>
      <c r="C57" s="1" t="s">
        <v>83</v>
      </c>
      <c r="D57" s="1">
        <v>15.491</v>
      </c>
      <c r="E57" s="1">
        <v>17.059000000000001</v>
      </c>
      <c r="F57" s="1">
        <v>15.849</v>
      </c>
      <c r="G57" s="10">
        <f t="shared" si="4"/>
        <v>16.132999999999999</v>
      </c>
      <c r="H57" s="20">
        <v>2</v>
      </c>
      <c r="I57" s="20">
        <v>3.5070000000000001</v>
      </c>
      <c r="J57" s="20">
        <v>91.342500000000001</v>
      </c>
      <c r="K57" s="20">
        <v>37</v>
      </c>
      <c r="L57" s="20">
        <v>409</v>
      </c>
      <c r="O57" s="20">
        <v>7.34</v>
      </c>
      <c r="P57" s="20">
        <v>704</v>
      </c>
      <c r="Q57" s="20">
        <v>3400</v>
      </c>
      <c r="R57" s="20">
        <v>356.036</v>
      </c>
      <c r="S57" s="20">
        <v>1.6040000000000001</v>
      </c>
      <c r="T57" s="17" t="s">
        <v>84</v>
      </c>
    </row>
    <row r="58" spans="1:20" ht="12.5" x14ac:dyDescent="0.25">
      <c r="A58" s="16">
        <v>45937</v>
      </c>
      <c r="B58" s="1" t="s">
        <v>40</v>
      </c>
      <c r="C58" s="1" t="s">
        <v>85</v>
      </c>
      <c r="D58" s="1" t="s">
        <v>43</v>
      </c>
      <c r="E58" s="1">
        <v>15.938000000000001</v>
      </c>
      <c r="F58" s="1" t="s">
        <v>43</v>
      </c>
      <c r="G58" s="1">
        <v>15.938000000000001</v>
      </c>
      <c r="T58" s="21" t="s">
        <v>86</v>
      </c>
    </row>
    <row r="59" spans="1:20" ht="12.5" x14ac:dyDescent="0.25">
      <c r="A59" s="16">
        <v>45937</v>
      </c>
      <c r="B59" s="1" t="s">
        <v>40</v>
      </c>
      <c r="C59" s="1" t="s">
        <v>87</v>
      </c>
      <c r="D59" s="1">
        <v>15.355</v>
      </c>
      <c r="E59" s="1">
        <v>14.323</v>
      </c>
      <c r="F59" s="1">
        <v>14.194000000000001</v>
      </c>
      <c r="G59" s="10">
        <f t="shared" ref="G59:G70" si="6">AVERAGE(D59,E59,F59)</f>
        <v>14.624000000000001</v>
      </c>
      <c r="H59" s="1" t="s">
        <v>43</v>
      </c>
      <c r="T59" s="8"/>
    </row>
    <row r="60" spans="1:20" ht="12.5" x14ac:dyDescent="0.25">
      <c r="A60" s="16">
        <v>45937</v>
      </c>
      <c r="B60" s="1" t="s">
        <v>38</v>
      </c>
      <c r="C60" s="1" t="s">
        <v>88</v>
      </c>
      <c r="D60" s="1">
        <v>16.73</v>
      </c>
      <c r="E60" s="1">
        <v>16.433</v>
      </c>
      <c r="F60" s="1">
        <v>16.373999999999999</v>
      </c>
      <c r="G60" s="10">
        <f t="shared" si="6"/>
        <v>16.512333333333331</v>
      </c>
      <c r="H60" s="1">
        <v>1</v>
      </c>
      <c r="I60" s="1">
        <v>5.8979999999999997</v>
      </c>
      <c r="J60" s="1">
        <v>255</v>
      </c>
      <c r="K60" s="1">
        <v>255</v>
      </c>
      <c r="L60" s="1">
        <v>255</v>
      </c>
      <c r="O60" s="1">
        <v>17.187999999999999</v>
      </c>
      <c r="P60" s="1">
        <v>39</v>
      </c>
      <c r="Q60" s="1">
        <v>1951</v>
      </c>
      <c r="R60" s="1">
        <v>1.625</v>
      </c>
      <c r="S60" s="1">
        <v>1.625</v>
      </c>
      <c r="T60" s="8"/>
    </row>
    <row r="61" spans="1:20" ht="12.5" x14ac:dyDescent="0.25">
      <c r="A61" s="16">
        <v>45937</v>
      </c>
      <c r="B61" s="1" t="s">
        <v>41</v>
      </c>
      <c r="C61" s="1" t="s">
        <v>89</v>
      </c>
      <c r="D61" s="1" t="s">
        <v>43</v>
      </c>
      <c r="E61" s="1">
        <v>13.769</v>
      </c>
      <c r="F61" s="1">
        <v>13.333</v>
      </c>
      <c r="G61" s="10">
        <f t="shared" si="6"/>
        <v>13.551</v>
      </c>
      <c r="H61" s="1">
        <v>1</v>
      </c>
      <c r="I61" s="1">
        <v>16.358000000000001</v>
      </c>
      <c r="J61" s="1">
        <v>85.013000000000005</v>
      </c>
      <c r="K61" s="1">
        <v>85</v>
      </c>
      <c r="L61" s="1">
        <v>175</v>
      </c>
      <c r="O61" s="18">
        <v>12.609</v>
      </c>
      <c r="P61" s="18">
        <v>1183</v>
      </c>
      <c r="Q61" s="18">
        <v>1823</v>
      </c>
      <c r="R61" s="18">
        <v>18.952999999999999</v>
      </c>
      <c r="S61" s="18">
        <v>4.2619999999999996</v>
      </c>
      <c r="T61" s="8"/>
    </row>
    <row r="62" spans="1:20" ht="12.5" x14ac:dyDescent="0.25">
      <c r="A62" s="16">
        <v>45937</v>
      </c>
      <c r="B62" s="1" t="s">
        <v>38</v>
      </c>
      <c r="C62" s="1" t="s">
        <v>90</v>
      </c>
      <c r="D62" s="1">
        <v>15.712</v>
      </c>
      <c r="E62" s="1">
        <v>18.649000000000001</v>
      </c>
      <c r="F62" s="1">
        <v>13.648999999999999</v>
      </c>
      <c r="G62" s="10">
        <f t="shared" si="6"/>
        <v>16.003333333333334</v>
      </c>
      <c r="H62" s="1" t="s">
        <v>43</v>
      </c>
      <c r="T62" s="8"/>
    </row>
    <row r="63" spans="1:20" ht="12.5" x14ac:dyDescent="0.25">
      <c r="A63" s="16">
        <v>45937</v>
      </c>
      <c r="B63" s="1" t="s">
        <v>38</v>
      </c>
      <c r="C63" s="1" t="s">
        <v>91</v>
      </c>
      <c r="D63" s="1">
        <v>16.890999999999998</v>
      </c>
      <c r="E63" s="1">
        <v>17.355</v>
      </c>
      <c r="F63" s="1">
        <v>17.09</v>
      </c>
      <c r="G63" s="10">
        <f t="shared" si="6"/>
        <v>17.111999999999998</v>
      </c>
      <c r="H63" s="1" t="s">
        <v>43</v>
      </c>
      <c r="T63" s="8"/>
    </row>
    <row r="64" spans="1:20" ht="12.5" x14ac:dyDescent="0.25">
      <c r="A64" s="16">
        <v>45937</v>
      </c>
      <c r="B64" s="1" t="s">
        <v>38</v>
      </c>
      <c r="C64" s="1" t="s">
        <v>92</v>
      </c>
      <c r="D64" s="1">
        <v>19.422000000000001</v>
      </c>
      <c r="E64" s="1">
        <v>18.015000000000001</v>
      </c>
      <c r="F64" s="1">
        <v>13.792999999999999</v>
      </c>
      <c r="G64" s="10">
        <f t="shared" si="6"/>
        <v>17.076666666666664</v>
      </c>
      <c r="H64" s="1">
        <v>1</v>
      </c>
      <c r="I64" s="1">
        <v>3.9710000000000001</v>
      </c>
      <c r="J64" s="1">
        <v>94.031000000000006</v>
      </c>
      <c r="K64" s="1">
        <v>32</v>
      </c>
      <c r="L64" s="1">
        <v>152</v>
      </c>
      <c r="O64" s="1">
        <v>8.5869999999999997</v>
      </c>
      <c r="P64" s="1">
        <v>1173</v>
      </c>
      <c r="Q64" s="1">
        <v>1742</v>
      </c>
      <c r="R64" s="1">
        <v>1.087</v>
      </c>
      <c r="S64" s="1">
        <v>0.98199999999999998</v>
      </c>
      <c r="T64" s="8"/>
    </row>
    <row r="65" spans="1:20" ht="12.5" x14ac:dyDescent="0.25">
      <c r="A65" s="16">
        <v>45937</v>
      </c>
      <c r="B65" s="1" t="s">
        <v>38</v>
      </c>
      <c r="C65" s="1" t="s">
        <v>93</v>
      </c>
      <c r="D65" s="1">
        <v>12.83</v>
      </c>
      <c r="E65" s="1">
        <v>13.378</v>
      </c>
      <c r="F65" s="1">
        <v>13.021000000000001</v>
      </c>
      <c r="G65" s="10">
        <f t="shared" si="6"/>
        <v>13.076333333333332</v>
      </c>
      <c r="I65" s="10">
        <v>1.6600000000000001</v>
      </c>
      <c r="J65" s="10">
        <v>118.48560000000001</v>
      </c>
      <c r="K65" s="10">
        <v>450</v>
      </c>
      <c r="L65" s="10">
        <v>763</v>
      </c>
      <c r="O65" s="10">
        <v>10.084</v>
      </c>
      <c r="P65" s="10">
        <v>7357</v>
      </c>
      <c r="Q65" s="10">
        <v>8974</v>
      </c>
      <c r="R65" s="10">
        <v>189.33199999999999</v>
      </c>
      <c r="S65" s="10">
        <v>1.5300000000000002</v>
      </c>
      <c r="T65" s="8"/>
    </row>
    <row r="66" spans="1:20" ht="25" x14ac:dyDescent="0.25">
      <c r="A66" s="16">
        <v>45937</v>
      </c>
      <c r="B66" s="1" t="s">
        <v>38</v>
      </c>
      <c r="C66" s="1" t="s">
        <v>94</v>
      </c>
      <c r="D66" s="1">
        <v>14.78</v>
      </c>
      <c r="E66" s="1">
        <v>14.03</v>
      </c>
      <c r="F66" s="1">
        <v>14.052</v>
      </c>
      <c r="G66" s="10">
        <f t="shared" si="6"/>
        <v>14.287333333333331</v>
      </c>
      <c r="H66" s="1">
        <v>1</v>
      </c>
      <c r="I66" s="1">
        <v>2.7360000000000002</v>
      </c>
      <c r="J66" s="1">
        <v>83.744</v>
      </c>
      <c r="K66" s="1">
        <v>23</v>
      </c>
      <c r="L66" s="1">
        <v>126</v>
      </c>
      <c r="O66" s="1">
        <v>8.0869999999999997</v>
      </c>
      <c r="P66" s="1">
        <v>654</v>
      </c>
      <c r="Q66" s="1">
        <v>1692</v>
      </c>
      <c r="R66" s="1">
        <v>175.21899999999999</v>
      </c>
      <c r="S66" s="1">
        <v>1.8839999999999999</v>
      </c>
      <c r="T66" s="22" t="s">
        <v>95</v>
      </c>
    </row>
    <row r="67" spans="1:20" ht="12.5" x14ac:dyDescent="0.25">
      <c r="A67" s="16">
        <v>45937</v>
      </c>
      <c r="B67" s="1" t="s">
        <v>38</v>
      </c>
      <c r="C67" s="1" t="s">
        <v>96</v>
      </c>
      <c r="D67" s="1">
        <v>16.411999999999999</v>
      </c>
      <c r="E67" s="1">
        <v>16.042999999999999</v>
      </c>
      <c r="F67" s="1">
        <v>16.931999999999999</v>
      </c>
      <c r="G67" s="10">
        <f t="shared" si="6"/>
        <v>16.462333333333333</v>
      </c>
      <c r="I67" s="10">
        <v>0.33399999999999996</v>
      </c>
      <c r="J67" s="10">
        <v>118.4425</v>
      </c>
      <c r="K67" s="10">
        <v>171</v>
      </c>
      <c r="L67" s="10">
        <v>340</v>
      </c>
      <c r="O67" s="10">
        <v>2.452</v>
      </c>
      <c r="P67" s="10">
        <v>896</v>
      </c>
      <c r="Q67" s="10">
        <v>3600</v>
      </c>
      <c r="R67" s="10">
        <v>345.34300000000002</v>
      </c>
      <c r="S67" s="10">
        <v>0.61699999999999999</v>
      </c>
      <c r="T67" s="17" t="s">
        <v>97</v>
      </c>
    </row>
    <row r="68" spans="1:20" ht="25" x14ac:dyDescent="0.25">
      <c r="A68" s="16">
        <v>45937</v>
      </c>
      <c r="B68" s="1" t="s">
        <v>41</v>
      </c>
      <c r="C68" s="1" t="s">
        <v>98</v>
      </c>
      <c r="D68" s="1">
        <v>16.329000000000001</v>
      </c>
      <c r="E68" s="1">
        <v>16.11</v>
      </c>
      <c r="F68" s="1">
        <v>16.766999999999999</v>
      </c>
      <c r="G68" s="10">
        <f t="shared" si="6"/>
        <v>16.402000000000001</v>
      </c>
      <c r="H68" s="1">
        <v>1</v>
      </c>
      <c r="I68" s="1">
        <v>1.3120000000000001</v>
      </c>
      <c r="J68" s="1">
        <v>87.087000000000003</v>
      </c>
      <c r="K68" s="1">
        <v>80</v>
      </c>
      <c r="L68" s="1">
        <v>189</v>
      </c>
      <c r="O68" s="1">
        <v>3.8849999999999998</v>
      </c>
      <c r="P68" s="1">
        <v>0</v>
      </c>
      <c r="Q68" s="1">
        <v>1888</v>
      </c>
      <c r="R68" s="1">
        <v>176.36099999999999</v>
      </c>
      <c r="S68" s="1">
        <v>0.92400000000000004</v>
      </c>
      <c r="T68" s="17" t="s">
        <v>73</v>
      </c>
    </row>
    <row r="69" spans="1:20" ht="12.5" x14ac:dyDescent="0.25">
      <c r="A69" s="16">
        <v>45937</v>
      </c>
      <c r="B69" s="1" t="s">
        <v>38</v>
      </c>
      <c r="C69" s="1" t="s">
        <v>99</v>
      </c>
      <c r="D69" s="1">
        <v>18.314</v>
      </c>
      <c r="E69" s="1">
        <v>16.962</v>
      </c>
      <c r="F69" s="1">
        <v>17.108000000000001</v>
      </c>
      <c r="G69" s="10">
        <f t="shared" si="6"/>
        <v>17.461333333333332</v>
      </c>
      <c r="H69" s="1" t="s">
        <v>43</v>
      </c>
      <c r="T69" s="8"/>
    </row>
    <row r="70" spans="1:20" ht="12.5" x14ac:dyDescent="0.25">
      <c r="A70" s="16">
        <v>45937</v>
      </c>
      <c r="B70" s="1" t="s">
        <v>38</v>
      </c>
      <c r="C70" s="1" t="s">
        <v>100</v>
      </c>
      <c r="D70" s="1">
        <v>16.466000000000001</v>
      </c>
      <c r="E70" s="1">
        <v>16.888999999999999</v>
      </c>
      <c r="F70" s="1">
        <v>15.773</v>
      </c>
      <c r="G70" s="10">
        <f t="shared" si="6"/>
        <v>16.376000000000001</v>
      </c>
      <c r="H70" s="1">
        <v>1</v>
      </c>
      <c r="I70" s="1">
        <v>6.5060000000000002</v>
      </c>
      <c r="J70" s="1">
        <v>119.395</v>
      </c>
      <c r="K70" s="1">
        <v>57</v>
      </c>
      <c r="L70" s="1">
        <v>184</v>
      </c>
      <c r="O70" s="1">
        <v>16.661999999999999</v>
      </c>
      <c r="P70" s="1">
        <v>53</v>
      </c>
      <c r="Q70" s="1">
        <v>1770</v>
      </c>
      <c r="R70" s="1">
        <v>2.4169999999999998</v>
      </c>
      <c r="S70" s="1">
        <v>1.5620000000000001</v>
      </c>
      <c r="T70" s="17" t="s">
        <v>101</v>
      </c>
    </row>
    <row r="71" spans="1:20" ht="12.5" x14ac:dyDescent="0.25">
      <c r="A71" s="16">
        <v>45937</v>
      </c>
      <c r="B71" s="1" t="s">
        <v>41</v>
      </c>
      <c r="C71" s="1" t="s">
        <v>102</v>
      </c>
      <c r="D71" s="1" t="s">
        <v>43</v>
      </c>
      <c r="E71" s="1" t="s">
        <v>43</v>
      </c>
      <c r="F71" s="1">
        <v>16.427</v>
      </c>
      <c r="G71" s="10">
        <f>AVERAGE(E71,F71)</f>
        <v>16.427</v>
      </c>
      <c r="H71" s="1">
        <v>1</v>
      </c>
      <c r="I71" s="1">
        <v>1.7629999999999999</v>
      </c>
      <c r="J71" s="1">
        <v>86.055499999999995</v>
      </c>
      <c r="K71" s="1">
        <v>170</v>
      </c>
      <c r="L71" s="1">
        <v>395</v>
      </c>
      <c r="O71" s="1">
        <v>5.851</v>
      </c>
      <c r="P71" s="1">
        <v>5.851</v>
      </c>
      <c r="Q71" s="1">
        <v>5.851</v>
      </c>
      <c r="R71" s="1">
        <v>5.851</v>
      </c>
      <c r="S71" s="1">
        <v>5.851</v>
      </c>
      <c r="T71" s="17" t="s">
        <v>103</v>
      </c>
    </row>
    <row r="72" spans="1:20" ht="12.5" x14ac:dyDescent="0.25">
      <c r="A72" s="16">
        <v>45937</v>
      </c>
      <c r="B72" s="1" t="s">
        <v>40</v>
      </c>
      <c r="C72" s="1" t="s">
        <v>104</v>
      </c>
      <c r="D72" s="1">
        <v>14.961</v>
      </c>
      <c r="E72" s="1">
        <v>14.053000000000001</v>
      </c>
      <c r="F72" s="1">
        <v>13.526999999999999</v>
      </c>
      <c r="G72" s="10">
        <f t="shared" ref="G72:G78" si="7">AVERAGE(D72,E72,F72)</f>
        <v>14.180333333333335</v>
      </c>
      <c r="H72" s="1">
        <v>1</v>
      </c>
      <c r="I72" s="1">
        <v>4.6619999999999999</v>
      </c>
      <c r="J72" s="1">
        <v>16.901</v>
      </c>
      <c r="K72" s="1">
        <v>0</v>
      </c>
      <c r="L72" s="1">
        <v>174</v>
      </c>
      <c r="O72" s="1">
        <v>8.8520000000000003</v>
      </c>
      <c r="P72" s="1">
        <v>1217</v>
      </c>
      <c r="Q72" s="1">
        <v>1915</v>
      </c>
      <c r="R72" s="1">
        <v>1.448</v>
      </c>
      <c r="S72" s="1">
        <v>1.169</v>
      </c>
      <c r="T72" s="8"/>
    </row>
    <row r="73" spans="1:20" ht="25" x14ac:dyDescent="0.25">
      <c r="A73" s="16">
        <v>45937</v>
      </c>
      <c r="B73" s="1" t="s">
        <v>41</v>
      </c>
      <c r="C73" s="1" t="s">
        <v>105</v>
      </c>
      <c r="D73" s="1">
        <v>16.667000000000002</v>
      </c>
      <c r="E73" s="1">
        <v>16.303000000000001</v>
      </c>
      <c r="F73" s="1">
        <v>16.727</v>
      </c>
      <c r="G73" s="10">
        <f t="shared" si="7"/>
        <v>16.565666666666669</v>
      </c>
      <c r="H73" s="1">
        <v>1</v>
      </c>
      <c r="I73" s="1">
        <v>1.6259999999999999</v>
      </c>
      <c r="J73" s="1">
        <v>85.790499999999994</v>
      </c>
      <c r="K73" s="1">
        <v>168</v>
      </c>
      <c r="L73" s="1">
        <v>314</v>
      </c>
      <c r="O73" s="1">
        <v>5.1639999999999997</v>
      </c>
      <c r="P73" s="1">
        <v>412</v>
      </c>
      <c r="Q73" s="1">
        <v>3402</v>
      </c>
      <c r="R73" s="1">
        <v>183.66900000000001</v>
      </c>
      <c r="S73" s="1">
        <v>1.6910000000000001</v>
      </c>
      <c r="T73" s="17" t="s">
        <v>106</v>
      </c>
    </row>
    <row r="74" spans="1:20" ht="12.5" x14ac:dyDescent="0.25">
      <c r="A74" s="16">
        <v>45937</v>
      </c>
      <c r="B74" s="1" t="s">
        <v>38</v>
      </c>
      <c r="C74" s="1" t="s">
        <v>107</v>
      </c>
      <c r="D74" s="1">
        <v>15.843</v>
      </c>
      <c r="E74" s="1">
        <v>16.798999999999999</v>
      </c>
      <c r="F74" s="1">
        <v>23.123000000000001</v>
      </c>
      <c r="G74" s="10">
        <f t="shared" si="7"/>
        <v>18.588333333333335</v>
      </c>
      <c r="H74" s="1">
        <v>1</v>
      </c>
      <c r="I74" s="1">
        <v>70.061999999999998</v>
      </c>
      <c r="J74" s="1">
        <v>69.358999999999995</v>
      </c>
      <c r="K74" s="1">
        <v>2</v>
      </c>
      <c r="L74" s="1">
        <v>138</v>
      </c>
      <c r="O74" s="1">
        <v>23.295000000000002</v>
      </c>
      <c r="P74" s="1">
        <v>8</v>
      </c>
      <c r="Q74" s="1">
        <v>1902</v>
      </c>
      <c r="R74" s="1">
        <v>148.91200000000001</v>
      </c>
      <c r="S74" s="1">
        <v>9.9890000000000008</v>
      </c>
      <c r="T74" s="17" t="s">
        <v>108</v>
      </c>
    </row>
    <row r="75" spans="1:20" ht="12.5" x14ac:dyDescent="0.25">
      <c r="A75" s="16">
        <v>45937</v>
      </c>
      <c r="B75" s="1" t="s">
        <v>38</v>
      </c>
      <c r="C75" s="1" t="s">
        <v>109</v>
      </c>
      <c r="D75" s="1">
        <v>15.236000000000001</v>
      </c>
      <c r="E75" s="1">
        <v>19.312999999999999</v>
      </c>
      <c r="F75" s="1">
        <v>13.486000000000001</v>
      </c>
      <c r="G75" s="10">
        <f t="shared" si="7"/>
        <v>16.011666666666667</v>
      </c>
      <c r="H75" s="1" t="s">
        <v>43</v>
      </c>
      <c r="T75" s="17" t="s">
        <v>110</v>
      </c>
    </row>
    <row r="76" spans="1:20" ht="12.5" x14ac:dyDescent="0.25">
      <c r="A76" s="16">
        <v>45937</v>
      </c>
      <c r="B76" s="1" t="s">
        <v>41</v>
      </c>
      <c r="C76" s="1" t="s">
        <v>111</v>
      </c>
      <c r="D76" s="1">
        <v>16.707000000000001</v>
      </c>
      <c r="E76" s="1">
        <v>16.489999999999998</v>
      </c>
      <c r="F76" s="1">
        <v>16.762</v>
      </c>
      <c r="G76" s="10">
        <f t="shared" si="7"/>
        <v>16.653000000000002</v>
      </c>
      <c r="H76" s="1">
        <v>1</v>
      </c>
      <c r="I76" s="1">
        <v>2.625</v>
      </c>
      <c r="J76" s="1">
        <v>86.495999999999995</v>
      </c>
      <c r="K76" s="1">
        <v>85</v>
      </c>
      <c r="L76" s="1">
        <v>205</v>
      </c>
      <c r="O76" s="1">
        <v>9.2799999999999994</v>
      </c>
      <c r="P76" s="1">
        <v>9.2799999999999994</v>
      </c>
      <c r="Q76" s="1">
        <v>9.2799999999999994</v>
      </c>
      <c r="R76" s="1">
        <v>9.2799999999999994</v>
      </c>
      <c r="S76" s="1">
        <v>9.2799999999999994</v>
      </c>
      <c r="T76" s="8"/>
    </row>
    <row r="77" spans="1:20" ht="12.5" x14ac:dyDescent="0.25">
      <c r="A77" s="16">
        <v>45937</v>
      </c>
      <c r="B77" s="1" t="s">
        <v>40</v>
      </c>
      <c r="C77" s="1" t="s">
        <v>112</v>
      </c>
      <c r="D77" s="1">
        <v>13.787000000000001</v>
      </c>
      <c r="E77" s="1">
        <v>13.47</v>
      </c>
      <c r="F77" s="1">
        <v>13.202999999999999</v>
      </c>
      <c r="G77" s="10">
        <f t="shared" si="7"/>
        <v>13.486666666666666</v>
      </c>
      <c r="T77" s="8"/>
    </row>
    <row r="78" spans="1:20" ht="12.5" x14ac:dyDescent="0.25">
      <c r="A78" s="16">
        <v>45937</v>
      </c>
      <c r="B78" s="1" t="s">
        <v>41</v>
      </c>
      <c r="C78" s="1" t="s">
        <v>113</v>
      </c>
      <c r="D78" s="1">
        <v>14.228</v>
      </c>
      <c r="E78" s="1">
        <v>15.893000000000001</v>
      </c>
      <c r="F78" s="1">
        <v>21.96</v>
      </c>
      <c r="G78" s="10">
        <f t="shared" si="7"/>
        <v>17.360333333333333</v>
      </c>
      <c r="H78" s="1">
        <v>1</v>
      </c>
      <c r="I78" s="1">
        <v>67.64</v>
      </c>
      <c r="J78" s="1">
        <v>84.95</v>
      </c>
      <c r="K78" s="1">
        <v>45</v>
      </c>
      <c r="L78" s="1">
        <v>211</v>
      </c>
      <c r="O78" s="1">
        <v>21.265000000000001</v>
      </c>
      <c r="P78" s="1">
        <v>21.265000000000001</v>
      </c>
      <c r="Q78" s="1">
        <v>21.265000000000001</v>
      </c>
      <c r="R78" s="1">
        <v>21.265000000000001</v>
      </c>
      <c r="S78" s="1">
        <v>21.265000000000001</v>
      </c>
      <c r="T78" s="17" t="s">
        <v>114</v>
      </c>
    </row>
    <row r="79" spans="1:20" ht="12.5" x14ac:dyDescent="0.25">
      <c r="A79" s="16">
        <v>45937</v>
      </c>
      <c r="B79" s="1" t="s">
        <v>41</v>
      </c>
      <c r="C79" s="1" t="s">
        <v>115</v>
      </c>
      <c r="D79" s="1" t="s">
        <v>43</v>
      </c>
      <c r="E79" s="1">
        <v>15.83</v>
      </c>
      <c r="F79" s="1">
        <v>14.411</v>
      </c>
      <c r="G79" s="10">
        <f t="shared" ref="G79:G96" si="8">AVERAGE(E79,F79)</f>
        <v>15.1205</v>
      </c>
      <c r="H79" s="1">
        <v>1</v>
      </c>
      <c r="I79" s="1">
        <v>3.23</v>
      </c>
      <c r="J79" s="1">
        <v>86.106999999999999</v>
      </c>
      <c r="K79" s="1">
        <v>0</v>
      </c>
      <c r="L79" s="1">
        <v>163</v>
      </c>
      <c r="O79" s="1">
        <v>4.6310000000000002</v>
      </c>
      <c r="P79" s="1">
        <v>4.6310000000000002</v>
      </c>
      <c r="Q79" s="1">
        <v>4.6310000000000002</v>
      </c>
      <c r="R79" s="1">
        <v>4.6310000000000002</v>
      </c>
      <c r="S79" s="1">
        <v>4.6310000000000002</v>
      </c>
      <c r="T79" s="8"/>
    </row>
    <row r="80" spans="1:20" ht="12.5" x14ac:dyDescent="0.25">
      <c r="A80" s="16">
        <v>45937</v>
      </c>
      <c r="B80" s="1" t="s">
        <v>40</v>
      </c>
      <c r="C80" s="1" t="s">
        <v>116</v>
      </c>
      <c r="D80" s="1">
        <v>17.719000000000001</v>
      </c>
      <c r="E80" s="1">
        <v>17.719000000000001</v>
      </c>
      <c r="F80" s="1">
        <v>16.876999999999999</v>
      </c>
      <c r="G80" s="10">
        <f t="shared" si="8"/>
        <v>17.298000000000002</v>
      </c>
      <c r="H80" s="1" t="s">
        <v>43</v>
      </c>
      <c r="T80" s="8"/>
    </row>
    <row r="81" spans="1:20" ht="12.5" x14ac:dyDescent="0.25">
      <c r="A81" s="16">
        <v>45937</v>
      </c>
      <c r="B81" s="1" t="s">
        <v>40</v>
      </c>
      <c r="C81" s="1" t="s">
        <v>117</v>
      </c>
      <c r="D81" s="1">
        <v>17.666</v>
      </c>
      <c r="E81" s="1">
        <v>18.103000000000002</v>
      </c>
      <c r="F81" s="1">
        <v>17.451000000000001</v>
      </c>
      <c r="G81" s="10">
        <f t="shared" si="8"/>
        <v>17.777000000000001</v>
      </c>
      <c r="H81" s="1" t="s">
        <v>43</v>
      </c>
      <c r="T81" s="8"/>
    </row>
    <row r="82" spans="1:20" ht="12.5" x14ac:dyDescent="0.25">
      <c r="A82" s="16">
        <v>45937</v>
      </c>
      <c r="B82" s="1" t="s">
        <v>40</v>
      </c>
      <c r="C82" s="1" t="s">
        <v>118</v>
      </c>
      <c r="D82" s="1">
        <v>19.367999999999999</v>
      </c>
      <c r="E82" s="1">
        <v>18.925999999999998</v>
      </c>
      <c r="F82" s="1">
        <v>19.984999999999999</v>
      </c>
      <c r="G82" s="10">
        <f t="shared" si="8"/>
        <v>19.455500000000001</v>
      </c>
      <c r="H82" s="1" t="s">
        <v>43</v>
      </c>
      <c r="T82" s="8"/>
    </row>
    <row r="83" spans="1:20" ht="12.5" x14ac:dyDescent="0.25">
      <c r="A83" s="16">
        <v>45937</v>
      </c>
      <c r="B83" s="1" t="s">
        <v>40</v>
      </c>
      <c r="C83" s="1" t="s">
        <v>119</v>
      </c>
      <c r="D83" s="18">
        <v>18.155000000000001</v>
      </c>
      <c r="E83" s="18">
        <v>18.350999999999999</v>
      </c>
      <c r="F83" s="1">
        <v>19.184999999999999</v>
      </c>
      <c r="G83" s="10">
        <f t="shared" si="8"/>
        <v>18.768000000000001</v>
      </c>
      <c r="H83" s="1" t="s">
        <v>43</v>
      </c>
      <c r="T83" s="8"/>
    </row>
    <row r="84" spans="1:20" ht="12.5" x14ac:dyDescent="0.25">
      <c r="A84" s="16">
        <v>45968</v>
      </c>
      <c r="B84" s="1" t="s">
        <v>40</v>
      </c>
      <c r="C84" s="1" t="s">
        <v>120</v>
      </c>
      <c r="D84" s="1">
        <v>19.832999999999998</v>
      </c>
      <c r="E84" s="1">
        <v>19.71</v>
      </c>
      <c r="F84" s="1">
        <v>20.332999999999998</v>
      </c>
      <c r="G84" s="10">
        <f t="shared" si="8"/>
        <v>20.0215</v>
      </c>
      <c r="H84" s="1" t="s">
        <v>43</v>
      </c>
      <c r="T84" s="8"/>
    </row>
    <row r="85" spans="1:20" ht="12.5" x14ac:dyDescent="0.25">
      <c r="A85" s="16">
        <v>45968</v>
      </c>
      <c r="B85" s="1" t="s">
        <v>40</v>
      </c>
      <c r="C85" s="1" t="s">
        <v>121</v>
      </c>
      <c r="D85" s="1">
        <v>15.804</v>
      </c>
      <c r="E85" s="1">
        <v>18.481999999999999</v>
      </c>
      <c r="F85" s="1">
        <v>25.367000000000001</v>
      </c>
      <c r="G85" s="10">
        <f t="shared" si="8"/>
        <v>21.924500000000002</v>
      </c>
      <c r="H85" s="1">
        <v>1</v>
      </c>
      <c r="I85" s="1">
        <v>109.476</v>
      </c>
      <c r="J85" s="1">
        <v>60.494999999999997</v>
      </c>
      <c r="K85" s="1">
        <v>0</v>
      </c>
      <c r="L85" s="1">
        <v>211</v>
      </c>
      <c r="O85" s="1">
        <v>24.751000000000001</v>
      </c>
      <c r="P85" s="1">
        <v>0</v>
      </c>
      <c r="Q85" s="1">
        <v>1843</v>
      </c>
      <c r="R85" s="1">
        <v>143.68799999999999</v>
      </c>
      <c r="S85" s="1">
        <v>11.56</v>
      </c>
      <c r="T85" s="8"/>
    </row>
    <row r="86" spans="1:20" ht="12.5" x14ac:dyDescent="0.25">
      <c r="A86" s="16">
        <v>45968</v>
      </c>
      <c r="B86" s="1" t="s">
        <v>40</v>
      </c>
      <c r="C86" s="1" t="s">
        <v>122</v>
      </c>
      <c r="D86" s="1">
        <v>16.297999999999998</v>
      </c>
      <c r="E86" s="1">
        <v>18.849</v>
      </c>
      <c r="F86" s="1">
        <v>17.577000000000002</v>
      </c>
      <c r="G86" s="10">
        <f t="shared" si="8"/>
        <v>18.213000000000001</v>
      </c>
      <c r="H86" s="1">
        <v>1</v>
      </c>
      <c r="I86" s="1">
        <v>3.6560000000000001</v>
      </c>
      <c r="J86" s="1">
        <v>107.075</v>
      </c>
      <c r="K86" s="1">
        <v>34</v>
      </c>
      <c r="L86" s="1">
        <v>255</v>
      </c>
      <c r="O86" s="1">
        <v>6.1050000000000004</v>
      </c>
      <c r="P86" s="1">
        <v>738</v>
      </c>
      <c r="Q86" s="1">
        <v>1981</v>
      </c>
      <c r="R86" s="1">
        <v>177.60599999999999</v>
      </c>
      <c r="S86" s="1">
        <v>1.3640000000000001</v>
      </c>
      <c r="T86" s="8"/>
    </row>
    <row r="87" spans="1:20" ht="12.5" x14ac:dyDescent="0.25">
      <c r="A87" s="23" t="s">
        <v>123</v>
      </c>
      <c r="B87" s="1" t="s">
        <v>40</v>
      </c>
      <c r="C87" s="1" t="s">
        <v>124</v>
      </c>
      <c r="D87" s="1">
        <v>14.055999999999999</v>
      </c>
      <c r="E87" s="1">
        <v>13.846</v>
      </c>
      <c r="F87" s="1">
        <v>13.468999999999999</v>
      </c>
      <c r="G87" s="10">
        <f t="shared" si="8"/>
        <v>13.657499999999999</v>
      </c>
      <c r="H87" s="1">
        <v>1</v>
      </c>
      <c r="I87" s="1">
        <v>31.387</v>
      </c>
      <c r="J87" s="1">
        <v>58.372</v>
      </c>
      <c r="K87" s="1">
        <v>0</v>
      </c>
      <c r="L87" s="1">
        <v>210</v>
      </c>
      <c r="O87" s="1">
        <v>17.777000000000001</v>
      </c>
      <c r="P87" s="1">
        <v>360</v>
      </c>
      <c r="Q87" s="1">
        <v>1783</v>
      </c>
      <c r="R87" s="1">
        <v>15.726000000000001</v>
      </c>
      <c r="S87" s="1">
        <v>5.2480000000000002</v>
      </c>
      <c r="T87" s="8"/>
    </row>
    <row r="88" spans="1:20" ht="12.5" x14ac:dyDescent="0.25">
      <c r="A88" s="23" t="s">
        <v>123</v>
      </c>
      <c r="B88" s="1" t="s">
        <v>40</v>
      </c>
      <c r="C88" s="1" t="s">
        <v>125</v>
      </c>
      <c r="D88" s="1">
        <v>13.744</v>
      </c>
      <c r="E88" s="1">
        <v>13.66</v>
      </c>
      <c r="F88" s="1">
        <v>13.574</v>
      </c>
      <c r="G88" s="10">
        <f t="shared" si="8"/>
        <v>13.617000000000001</v>
      </c>
      <c r="H88" s="1">
        <v>2</v>
      </c>
      <c r="I88" s="1">
        <v>0.41499999999999998</v>
      </c>
      <c r="J88" s="1">
        <v>90.409000000000006</v>
      </c>
      <c r="K88" s="1">
        <v>103</v>
      </c>
      <c r="L88" s="1">
        <v>315</v>
      </c>
      <c r="O88" s="1">
        <v>2.1219999999999999</v>
      </c>
      <c r="P88" s="1">
        <v>2616</v>
      </c>
      <c r="Q88" s="1">
        <v>3416</v>
      </c>
      <c r="R88" s="1">
        <v>319.90300000000002</v>
      </c>
      <c r="S88" s="1">
        <v>0.95099999999999996</v>
      </c>
      <c r="T88" s="17" t="s">
        <v>126</v>
      </c>
    </row>
    <row r="89" spans="1:20" ht="12.5" x14ac:dyDescent="0.25">
      <c r="A89" s="23" t="s">
        <v>123</v>
      </c>
      <c r="B89" s="1" t="s">
        <v>40</v>
      </c>
      <c r="C89" s="1" t="s">
        <v>127</v>
      </c>
      <c r="D89" s="1">
        <v>17.440000000000001</v>
      </c>
      <c r="E89" s="1">
        <v>17.27</v>
      </c>
      <c r="F89" s="1">
        <v>18.242999999999999</v>
      </c>
      <c r="G89" s="10">
        <f t="shared" si="8"/>
        <v>17.756499999999999</v>
      </c>
      <c r="H89" s="1" t="s">
        <v>43</v>
      </c>
      <c r="I89" s="1" t="s">
        <v>128</v>
      </c>
      <c r="T89" s="8"/>
    </row>
    <row r="90" spans="1:20" ht="12.5" x14ac:dyDescent="0.25">
      <c r="A90" s="23" t="s">
        <v>123</v>
      </c>
      <c r="B90" s="1" t="s">
        <v>40</v>
      </c>
      <c r="C90" s="1" t="s">
        <v>129</v>
      </c>
      <c r="D90" s="1">
        <v>16.942</v>
      </c>
      <c r="E90" s="1">
        <v>17.238</v>
      </c>
      <c r="F90" s="1">
        <v>16.393000000000001</v>
      </c>
      <c r="G90" s="10">
        <f t="shared" si="8"/>
        <v>16.8155</v>
      </c>
      <c r="H90" s="1">
        <v>2</v>
      </c>
      <c r="I90" s="1">
        <v>8.0489999999999995</v>
      </c>
      <c r="J90" s="1">
        <v>72.441000000000003</v>
      </c>
      <c r="K90" s="1">
        <v>31</v>
      </c>
      <c r="L90" s="1">
        <v>398</v>
      </c>
      <c r="O90" s="1">
        <v>16.239000000000001</v>
      </c>
      <c r="P90" s="1">
        <v>1390</v>
      </c>
      <c r="Q90" s="1">
        <v>3832</v>
      </c>
      <c r="R90" s="1">
        <v>180.39</v>
      </c>
      <c r="S90" s="1">
        <v>2.68</v>
      </c>
      <c r="T90" s="17" t="s">
        <v>130</v>
      </c>
    </row>
    <row r="91" spans="1:20" ht="12.5" x14ac:dyDescent="0.25">
      <c r="A91" s="23" t="s">
        <v>123</v>
      </c>
      <c r="B91" s="1" t="s">
        <v>40</v>
      </c>
      <c r="C91" s="1" t="s">
        <v>131</v>
      </c>
      <c r="D91" s="1">
        <v>15.728999999999999</v>
      </c>
      <c r="E91" s="1">
        <v>16.757000000000001</v>
      </c>
      <c r="F91" s="1">
        <v>17.100000000000001</v>
      </c>
      <c r="G91" s="10">
        <f t="shared" si="8"/>
        <v>16.9285</v>
      </c>
      <c r="H91" s="1">
        <v>1</v>
      </c>
      <c r="I91" s="1">
        <v>1.4339999999999999</v>
      </c>
      <c r="J91" s="1">
        <v>66.186000000000007</v>
      </c>
      <c r="K91" s="1">
        <v>0</v>
      </c>
      <c r="L91" s="1">
        <v>225</v>
      </c>
      <c r="O91" s="1">
        <v>4.2140000000000004</v>
      </c>
      <c r="P91" s="1">
        <v>220</v>
      </c>
      <c r="Q91" s="1">
        <v>1825</v>
      </c>
      <c r="R91" s="1">
        <v>179.51400000000001</v>
      </c>
      <c r="S91" s="1">
        <v>0.749</v>
      </c>
      <c r="T91" s="8"/>
    </row>
    <row r="92" spans="1:20" ht="12.5" x14ac:dyDescent="0.25">
      <c r="A92" s="23" t="s">
        <v>123</v>
      </c>
      <c r="B92" s="1" t="s">
        <v>40</v>
      </c>
      <c r="C92" s="1" t="s">
        <v>132</v>
      </c>
      <c r="D92" s="1">
        <v>16.959</v>
      </c>
      <c r="E92" s="1">
        <v>16.36</v>
      </c>
      <c r="F92" s="1">
        <v>17.347000000000001</v>
      </c>
      <c r="G92" s="10">
        <f t="shared" si="8"/>
        <v>16.8535</v>
      </c>
      <c r="H92" s="1">
        <v>2</v>
      </c>
      <c r="I92" s="1">
        <v>2.7290000000000001</v>
      </c>
      <c r="J92" s="1">
        <v>71.146500000000003</v>
      </c>
      <c r="K92" s="1">
        <v>49</v>
      </c>
      <c r="L92" s="1">
        <v>217</v>
      </c>
      <c r="O92" s="1">
        <v>5.7969999999999997</v>
      </c>
      <c r="P92" s="1">
        <v>529</v>
      </c>
      <c r="Q92" s="1">
        <v>4227</v>
      </c>
      <c r="R92" s="1">
        <v>215.398</v>
      </c>
      <c r="S92" s="1">
        <v>2.3220000000000001</v>
      </c>
      <c r="T92" s="8"/>
    </row>
    <row r="93" spans="1:20" ht="12.5" x14ac:dyDescent="0.25">
      <c r="A93" s="23" t="s">
        <v>123</v>
      </c>
      <c r="B93" s="1" t="s">
        <v>40</v>
      </c>
      <c r="C93" s="1" t="s">
        <v>133</v>
      </c>
      <c r="D93" s="1" t="s">
        <v>43</v>
      </c>
      <c r="E93" s="1">
        <v>19</v>
      </c>
      <c r="F93" s="1">
        <v>15.333</v>
      </c>
      <c r="G93" s="10">
        <f t="shared" si="8"/>
        <v>17.166499999999999</v>
      </c>
      <c r="H93" s="1">
        <v>1</v>
      </c>
      <c r="I93" s="1">
        <v>5.6239999999999997</v>
      </c>
      <c r="J93" s="1">
        <v>68.355999999999995</v>
      </c>
      <c r="K93" s="1">
        <v>0</v>
      </c>
      <c r="L93" s="1">
        <v>255</v>
      </c>
      <c r="O93" s="1">
        <v>8.3290000000000006</v>
      </c>
      <c r="P93" s="1">
        <v>942</v>
      </c>
      <c r="Q93" s="1">
        <v>1932</v>
      </c>
      <c r="R93" s="1">
        <v>2.6680000000000001</v>
      </c>
      <c r="S93" s="1">
        <v>1.37</v>
      </c>
      <c r="T93" s="8"/>
    </row>
    <row r="94" spans="1:20" ht="12.5" x14ac:dyDescent="0.25">
      <c r="A94" s="23" t="s">
        <v>123</v>
      </c>
      <c r="B94" s="1" t="s">
        <v>40</v>
      </c>
      <c r="C94" s="1" t="s">
        <v>134</v>
      </c>
      <c r="D94" s="1" t="s">
        <v>43</v>
      </c>
      <c r="E94" s="1">
        <v>17.085999999999999</v>
      </c>
      <c r="F94" s="1">
        <v>15.371</v>
      </c>
      <c r="G94" s="10">
        <f t="shared" si="8"/>
        <v>16.2285</v>
      </c>
      <c r="H94" s="1">
        <v>1</v>
      </c>
      <c r="I94" s="1">
        <v>3.4470000000000001</v>
      </c>
      <c r="J94" s="1">
        <v>69.650000000000006</v>
      </c>
      <c r="K94" s="1">
        <v>10</v>
      </c>
      <c r="L94" s="1">
        <v>121</v>
      </c>
      <c r="O94" s="1">
        <v>4.5469999999999997</v>
      </c>
      <c r="P94" s="1">
        <v>0</v>
      </c>
      <c r="Q94" s="1">
        <v>1735</v>
      </c>
      <c r="R94" s="1">
        <v>170.04900000000001</v>
      </c>
      <c r="S94" s="1">
        <v>1.9730000000000001</v>
      </c>
      <c r="T94" s="8"/>
    </row>
    <row r="95" spans="1:20" ht="12.5" x14ac:dyDescent="0.25">
      <c r="A95" s="23" t="s">
        <v>123</v>
      </c>
      <c r="B95" s="1" t="s">
        <v>40</v>
      </c>
      <c r="C95" s="1" t="s">
        <v>135</v>
      </c>
      <c r="D95" s="1">
        <v>14.872</v>
      </c>
      <c r="E95" s="1">
        <v>14.122</v>
      </c>
      <c r="F95" s="1">
        <v>14.98</v>
      </c>
      <c r="G95" s="10">
        <f t="shared" si="8"/>
        <v>14.551</v>
      </c>
      <c r="H95" s="1" t="s">
        <v>43</v>
      </c>
      <c r="T95" s="8"/>
    </row>
    <row r="96" spans="1:20" ht="12.5" x14ac:dyDescent="0.25">
      <c r="A96" s="23" t="s">
        <v>123</v>
      </c>
      <c r="B96" s="1" t="s">
        <v>40</v>
      </c>
      <c r="C96" s="1" t="s">
        <v>136</v>
      </c>
      <c r="D96" s="1">
        <v>13.314</v>
      </c>
      <c r="E96" s="1">
        <v>14.073</v>
      </c>
      <c r="F96" s="1">
        <v>13.664</v>
      </c>
      <c r="G96" s="10">
        <f t="shared" si="8"/>
        <v>13.868500000000001</v>
      </c>
      <c r="T96" s="8"/>
    </row>
    <row r="97" spans="20:20" ht="12.5" x14ac:dyDescent="0.25">
      <c r="T97" s="8"/>
    </row>
    <row r="98" spans="20:20" ht="12.5" x14ac:dyDescent="0.25">
      <c r="T98" s="8"/>
    </row>
    <row r="99" spans="20:20" ht="12.5" x14ac:dyDescent="0.25">
      <c r="T99" s="8"/>
    </row>
    <row r="100" spans="20:20" ht="12.5" x14ac:dyDescent="0.25">
      <c r="T100" s="8"/>
    </row>
    <row r="101" spans="20:20" ht="12.5" x14ac:dyDescent="0.25">
      <c r="T101" s="8"/>
    </row>
    <row r="102" spans="20:20" ht="12.5" x14ac:dyDescent="0.25">
      <c r="T102" s="8"/>
    </row>
    <row r="103" spans="20:20" ht="12.5" x14ac:dyDescent="0.25">
      <c r="T103" s="8"/>
    </row>
    <row r="104" spans="20:20" ht="12.5" x14ac:dyDescent="0.25">
      <c r="T104" s="8"/>
    </row>
    <row r="105" spans="20:20" ht="12.5" x14ac:dyDescent="0.25">
      <c r="T105" s="8"/>
    </row>
    <row r="106" spans="20:20" ht="12.5" x14ac:dyDescent="0.25">
      <c r="T106" s="8"/>
    </row>
    <row r="107" spans="20:20" ht="12.5" x14ac:dyDescent="0.25">
      <c r="T107" s="8"/>
    </row>
    <row r="108" spans="20:20" ht="12.5" x14ac:dyDescent="0.25">
      <c r="T108" s="8"/>
    </row>
    <row r="109" spans="20:20" ht="12.5" x14ac:dyDescent="0.25">
      <c r="T109" s="8"/>
    </row>
    <row r="110" spans="20:20" ht="12.5" x14ac:dyDescent="0.25">
      <c r="T110" s="8"/>
    </row>
    <row r="111" spans="20:20" ht="12.5" x14ac:dyDescent="0.25">
      <c r="T111" s="8"/>
    </row>
    <row r="112" spans="20:20" ht="12.5" x14ac:dyDescent="0.25">
      <c r="T112" s="8"/>
    </row>
    <row r="113" spans="20:20" ht="12.5" x14ac:dyDescent="0.25">
      <c r="T113" s="8"/>
    </row>
    <row r="114" spans="20:20" ht="12.5" x14ac:dyDescent="0.25">
      <c r="T114" s="8"/>
    </row>
    <row r="115" spans="20:20" ht="12.5" x14ac:dyDescent="0.25">
      <c r="T115" s="8"/>
    </row>
    <row r="116" spans="20:20" ht="12.5" x14ac:dyDescent="0.25">
      <c r="T116" s="8"/>
    </row>
    <row r="117" spans="20:20" ht="12.5" x14ac:dyDescent="0.25">
      <c r="T117" s="8"/>
    </row>
    <row r="118" spans="20:20" ht="12.5" x14ac:dyDescent="0.25">
      <c r="T118" s="8"/>
    </row>
    <row r="119" spans="20:20" ht="12.5" x14ac:dyDescent="0.25">
      <c r="T119" s="8"/>
    </row>
    <row r="120" spans="20:20" ht="12.5" x14ac:dyDescent="0.25">
      <c r="T120" s="8"/>
    </row>
    <row r="121" spans="20:20" ht="12.5" x14ac:dyDescent="0.25">
      <c r="T121" s="8"/>
    </row>
    <row r="122" spans="20:20" ht="12.5" x14ac:dyDescent="0.25">
      <c r="T122" s="8"/>
    </row>
    <row r="123" spans="20:20" ht="12.5" x14ac:dyDescent="0.25">
      <c r="T123" s="8"/>
    </row>
    <row r="124" spans="20:20" ht="12.5" x14ac:dyDescent="0.25">
      <c r="T124" s="8"/>
    </row>
    <row r="125" spans="20:20" ht="12.5" x14ac:dyDescent="0.25">
      <c r="T125" s="8"/>
    </row>
    <row r="126" spans="20:20" ht="12.5" x14ac:dyDescent="0.25">
      <c r="T126" s="8"/>
    </row>
    <row r="127" spans="20:20" ht="12.5" x14ac:dyDescent="0.25">
      <c r="T127" s="8"/>
    </row>
    <row r="128" spans="20:20" ht="12.5" x14ac:dyDescent="0.25">
      <c r="T128" s="8"/>
    </row>
    <row r="129" spans="20:20" ht="12.5" x14ac:dyDescent="0.25">
      <c r="T129" s="8"/>
    </row>
    <row r="130" spans="20:20" ht="12.5" x14ac:dyDescent="0.25">
      <c r="T130" s="8"/>
    </row>
    <row r="131" spans="20:20" ht="12.5" x14ac:dyDescent="0.25">
      <c r="T131" s="8"/>
    </row>
    <row r="132" spans="20:20" ht="12.5" x14ac:dyDescent="0.25">
      <c r="T132" s="8"/>
    </row>
    <row r="133" spans="20:20" ht="12.5" x14ac:dyDescent="0.25">
      <c r="T133" s="8"/>
    </row>
    <row r="134" spans="20:20" ht="12.5" x14ac:dyDescent="0.25">
      <c r="T134" s="8"/>
    </row>
    <row r="135" spans="20:20" ht="12.5" x14ac:dyDescent="0.25">
      <c r="T135" s="8"/>
    </row>
    <row r="136" spans="20:20" ht="12.5" x14ac:dyDescent="0.25">
      <c r="T136" s="8"/>
    </row>
    <row r="137" spans="20:20" ht="12.5" x14ac:dyDescent="0.25">
      <c r="T137" s="8"/>
    </row>
    <row r="138" spans="20:20" ht="12.5" x14ac:dyDescent="0.25">
      <c r="T138" s="8"/>
    </row>
    <row r="139" spans="20:20" ht="12.5" x14ac:dyDescent="0.25">
      <c r="T139" s="8"/>
    </row>
    <row r="140" spans="20:20" ht="12.5" x14ac:dyDescent="0.25">
      <c r="T140" s="8"/>
    </row>
    <row r="141" spans="20:20" ht="12.5" x14ac:dyDescent="0.25">
      <c r="T141" s="8"/>
    </row>
    <row r="142" spans="20:20" ht="12.5" x14ac:dyDescent="0.25">
      <c r="T142" s="8"/>
    </row>
    <row r="143" spans="20:20" ht="12.5" x14ac:dyDescent="0.25">
      <c r="T143" s="8"/>
    </row>
    <row r="144" spans="20:20" ht="12.5" x14ac:dyDescent="0.25">
      <c r="T144" s="8"/>
    </row>
    <row r="145" spans="20:20" ht="12.5" x14ac:dyDescent="0.25">
      <c r="T145" s="8"/>
    </row>
    <row r="146" spans="20:20" ht="12.5" x14ac:dyDescent="0.25">
      <c r="T146" s="8"/>
    </row>
    <row r="147" spans="20:20" ht="12.5" x14ac:dyDescent="0.25">
      <c r="T147" s="8"/>
    </row>
    <row r="148" spans="20:20" ht="12.5" x14ac:dyDescent="0.25">
      <c r="T148" s="8"/>
    </row>
    <row r="149" spans="20:20" ht="12.5" x14ac:dyDescent="0.25">
      <c r="T149" s="8"/>
    </row>
    <row r="150" spans="20:20" ht="12.5" x14ac:dyDescent="0.25">
      <c r="T150" s="8"/>
    </row>
    <row r="151" spans="20:20" ht="12.5" x14ac:dyDescent="0.25">
      <c r="T151" s="8"/>
    </row>
    <row r="152" spans="20:20" ht="12.5" x14ac:dyDescent="0.25">
      <c r="T152" s="8"/>
    </row>
    <row r="153" spans="20:20" ht="12.5" x14ac:dyDescent="0.25">
      <c r="T153" s="8"/>
    </row>
    <row r="154" spans="20:20" ht="12.5" x14ac:dyDescent="0.25">
      <c r="T154" s="8"/>
    </row>
    <row r="155" spans="20:20" ht="12.5" x14ac:dyDescent="0.25">
      <c r="T155" s="8"/>
    </row>
    <row r="156" spans="20:20" ht="12.5" x14ac:dyDescent="0.25">
      <c r="T156" s="8"/>
    </row>
    <row r="157" spans="20:20" ht="12.5" x14ac:dyDescent="0.25">
      <c r="T157" s="8"/>
    </row>
    <row r="158" spans="20:20" ht="12.5" x14ac:dyDescent="0.25">
      <c r="T158" s="8"/>
    </row>
    <row r="159" spans="20:20" ht="12.5" x14ac:dyDescent="0.25">
      <c r="T159" s="8"/>
    </row>
    <row r="160" spans="20:20" ht="12.5" x14ac:dyDescent="0.25">
      <c r="T160" s="8"/>
    </row>
    <row r="161" spans="20:20" ht="12.5" x14ac:dyDescent="0.25">
      <c r="T161" s="8"/>
    </row>
    <row r="162" spans="20:20" ht="12.5" x14ac:dyDescent="0.25">
      <c r="T162" s="8"/>
    </row>
    <row r="163" spans="20:20" ht="12.5" x14ac:dyDescent="0.25">
      <c r="T163" s="8"/>
    </row>
    <row r="164" spans="20:20" ht="12.5" x14ac:dyDescent="0.25">
      <c r="T164" s="8"/>
    </row>
    <row r="165" spans="20:20" ht="12.5" x14ac:dyDescent="0.25">
      <c r="T165" s="8"/>
    </row>
    <row r="166" spans="20:20" ht="12.5" x14ac:dyDescent="0.25">
      <c r="T166" s="8"/>
    </row>
    <row r="167" spans="20:20" ht="12.5" x14ac:dyDescent="0.25">
      <c r="T167" s="8"/>
    </row>
    <row r="168" spans="20:20" ht="12.5" x14ac:dyDescent="0.25">
      <c r="T168" s="8"/>
    </row>
    <row r="169" spans="20:20" ht="12.5" x14ac:dyDescent="0.25">
      <c r="T169" s="8"/>
    </row>
    <row r="170" spans="20:20" ht="12.5" x14ac:dyDescent="0.25">
      <c r="T170" s="8"/>
    </row>
    <row r="171" spans="20:20" ht="12.5" x14ac:dyDescent="0.25">
      <c r="T171" s="8"/>
    </row>
    <row r="172" spans="20:20" ht="12.5" x14ac:dyDescent="0.25">
      <c r="T172" s="8"/>
    </row>
    <row r="173" spans="20:20" ht="12.5" x14ac:dyDescent="0.25">
      <c r="T173" s="8"/>
    </row>
    <row r="174" spans="20:20" ht="12.5" x14ac:dyDescent="0.25">
      <c r="T174" s="8"/>
    </row>
    <row r="175" spans="20:20" ht="12.5" x14ac:dyDescent="0.25">
      <c r="T175" s="8"/>
    </row>
    <row r="176" spans="20:20" ht="12.5" x14ac:dyDescent="0.25">
      <c r="T176" s="8"/>
    </row>
    <row r="177" spans="20:20" ht="12.5" x14ac:dyDescent="0.25">
      <c r="T177" s="8"/>
    </row>
    <row r="178" spans="20:20" ht="12.5" x14ac:dyDescent="0.25">
      <c r="T178" s="8"/>
    </row>
    <row r="179" spans="20:20" ht="12.5" x14ac:dyDescent="0.25">
      <c r="T179" s="8"/>
    </row>
    <row r="180" spans="20:20" ht="12.5" x14ac:dyDescent="0.25">
      <c r="T180" s="8"/>
    </row>
    <row r="181" spans="20:20" ht="12.5" x14ac:dyDescent="0.25">
      <c r="T181" s="8"/>
    </row>
    <row r="182" spans="20:20" ht="12.5" x14ac:dyDescent="0.25">
      <c r="T182" s="8"/>
    </row>
    <row r="183" spans="20:20" ht="12.5" x14ac:dyDescent="0.25">
      <c r="T183" s="8"/>
    </row>
    <row r="184" spans="20:20" ht="12.5" x14ac:dyDescent="0.25">
      <c r="T184" s="8"/>
    </row>
    <row r="185" spans="20:20" ht="12.5" x14ac:dyDescent="0.25">
      <c r="T185" s="8"/>
    </row>
    <row r="186" spans="20:20" ht="12.5" x14ac:dyDescent="0.25">
      <c r="T186" s="8"/>
    </row>
    <row r="187" spans="20:20" ht="12.5" x14ac:dyDescent="0.25">
      <c r="T187" s="8"/>
    </row>
    <row r="188" spans="20:20" ht="12.5" x14ac:dyDescent="0.25">
      <c r="T188" s="8"/>
    </row>
    <row r="189" spans="20:20" ht="12.5" x14ac:dyDescent="0.25">
      <c r="T189" s="8"/>
    </row>
    <row r="190" spans="20:20" ht="12.5" x14ac:dyDescent="0.25">
      <c r="T190" s="8"/>
    </row>
    <row r="191" spans="20:20" ht="12.5" x14ac:dyDescent="0.25">
      <c r="T191" s="8"/>
    </row>
    <row r="192" spans="20:20" ht="12.5" x14ac:dyDescent="0.25">
      <c r="T192" s="8"/>
    </row>
    <row r="193" spans="20:20" ht="12.5" x14ac:dyDescent="0.25">
      <c r="T193" s="8"/>
    </row>
    <row r="194" spans="20:20" ht="12.5" x14ac:dyDescent="0.25">
      <c r="T194" s="8"/>
    </row>
    <row r="195" spans="20:20" ht="12.5" x14ac:dyDescent="0.25">
      <c r="T195" s="8"/>
    </row>
    <row r="196" spans="20:20" ht="12.5" x14ac:dyDescent="0.25">
      <c r="T196" s="8"/>
    </row>
    <row r="197" spans="20:20" ht="12.5" x14ac:dyDescent="0.25">
      <c r="T197" s="8"/>
    </row>
    <row r="198" spans="20:20" ht="12.5" x14ac:dyDescent="0.25">
      <c r="T198" s="8"/>
    </row>
    <row r="199" spans="20:20" ht="12.5" x14ac:dyDescent="0.25">
      <c r="T199" s="8"/>
    </row>
    <row r="200" spans="20:20" ht="12.5" x14ac:dyDescent="0.25">
      <c r="T200" s="8"/>
    </row>
    <row r="201" spans="20:20" ht="12.5" x14ac:dyDescent="0.25">
      <c r="T201" s="8"/>
    </row>
    <row r="202" spans="20:20" ht="12.5" x14ac:dyDescent="0.25">
      <c r="T202" s="8"/>
    </row>
    <row r="203" spans="20:20" ht="12.5" x14ac:dyDescent="0.25">
      <c r="T203" s="8"/>
    </row>
    <row r="204" spans="20:20" ht="12.5" x14ac:dyDescent="0.25">
      <c r="T204" s="8"/>
    </row>
    <row r="205" spans="20:20" ht="12.5" x14ac:dyDescent="0.25">
      <c r="T205" s="8"/>
    </row>
    <row r="206" spans="20:20" ht="12.5" x14ac:dyDescent="0.25">
      <c r="T206" s="8"/>
    </row>
    <row r="207" spans="20:20" ht="12.5" x14ac:dyDescent="0.25">
      <c r="T207" s="8"/>
    </row>
    <row r="208" spans="20:20" ht="12.5" x14ac:dyDescent="0.25">
      <c r="T208" s="8"/>
    </row>
    <row r="209" spans="20:20" ht="12.5" x14ac:dyDescent="0.25">
      <c r="T209" s="8"/>
    </row>
    <row r="210" spans="20:20" ht="12.5" x14ac:dyDescent="0.25">
      <c r="T210" s="8"/>
    </row>
    <row r="211" spans="20:20" ht="12.5" x14ac:dyDescent="0.25">
      <c r="T211" s="8"/>
    </row>
    <row r="212" spans="20:20" ht="12.5" x14ac:dyDescent="0.25">
      <c r="T212" s="8"/>
    </row>
    <row r="213" spans="20:20" ht="12.5" x14ac:dyDescent="0.25">
      <c r="T213" s="8"/>
    </row>
    <row r="214" spans="20:20" ht="12.5" x14ac:dyDescent="0.25">
      <c r="T214" s="8"/>
    </row>
    <row r="215" spans="20:20" ht="12.5" x14ac:dyDescent="0.25">
      <c r="T215" s="8"/>
    </row>
    <row r="216" spans="20:20" ht="12.5" x14ac:dyDescent="0.25">
      <c r="T216" s="8"/>
    </row>
    <row r="217" spans="20:20" ht="12.5" x14ac:dyDescent="0.25">
      <c r="T217" s="8"/>
    </row>
    <row r="218" spans="20:20" ht="12.5" x14ac:dyDescent="0.25">
      <c r="T218" s="8"/>
    </row>
    <row r="219" spans="20:20" ht="12.5" x14ac:dyDescent="0.25">
      <c r="T219" s="8"/>
    </row>
    <row r="220" spans="20:20" ht="12.5" x14ac:dyDescent="0.25">
      <c r="T220" s="8"/>
    </row>
    <row r="221" spans="20:20" ht="12.5" x14ac:dyDescent="0.25">
      <c r="T221" s="8"/>
    </row>
    <row r="222" spans="20:20" ht="12.5" x14ac:dyDescent="0.25">
      <c r="T222" s="8"/>
    </row>
    <row r="223" spans="20:20" ht="12.5" x14ac:dyDescent="0.25">
      <c r="T223" s="8"/>
    </row>
    <row r="224" spans="20:20" ht="12.5" x14ac:dyDescent="0.25">
      <c r="T224" s="8"/>
    </row>
    <row r="225" spans="20:20" ht="12.5" x14ac:dyDescent="0.25">
      <c r="T225" s="8"/>
    </row>
    <row r="226" spans="20:20" ht="12.5" x14ac:dyDescent="0.25">
      <c r="T226" s="8"/>
    </row>
    <row r="227" spans="20:20" ht="12.5" x14ac:dyDescent="0.25">
      <c r="T227" s="8"/>
    </row>
    <row r="228" spans="20:20" ht="12.5" x14ac:dyDescent="0.25">
      <c r="T228" s="8"/>
    </row>
    <row r="229" spans="20:20" ht="12.5" x14ac:dyDescent="0.25">
      <c r="T229" s="8"/>
    </row>
    <row r="230" spans="20:20" ht="12.5" x14ac:dyDescent="0.25">
      <c r="T230" s="8"/>
    </row>
    <row r="231" spans="20:20" ht="12.5" x14ac:dyDescent="0.25">
      <c r="T231" s="8"/>
    </row>
    <row r="232" spans="20:20" ht="12.5" x14ac:dyDescent="0.25">
      <c r="T232" s="8"/>
    </row>
    <row r="233" spans="20:20" ht="12.5" x14ac:dyDescent="0.25">
      <c r="T233" s="8"/>
    </row>
    <row r="234" spans="20:20" ht="12.5" x14ac:dyDescent="0.25">
      <c r="T234" s="8"/>
    </row>
    <row r="235" spans="20:20" ht="12.5" x14ac:dyDescent="0.25">
      <c r="T235" s="8"/>
    </row>
    <row r="236" spans="20:20" ht="12.5" x14ac:dyDescent="0.25">
      <c r="T236" s="8"/>
    </row>
    <row r="237" spans="20:20" ht="12.5" x14ac:dyDescent="0.25">
      <c r="T237" s="8"/>
    </row>
    <row r="238" spans="20:20" ht="12.5" x14ac:dyDescent="0.25">
      <c r="T238" s="8"/>
    </row>
    <row r="239" spans="20:20" ht="12.5" x14ac:dyDescent="0.25">
      <c r="T239" s="8"/>
    </row>
    <row r="240" spans="20:20" ht="12.5" x14ac:dyDescent="0.25">
      <c r="T240" s="8"/>
    </row>
    <row r="241" spans="20:20" ht="12.5" x14ac:dyDescent="0.25">
      <c r="T241" s="8"/>
    </row>
    <row r="242" spans="20:20" ht="12.5" x14ac:dyDescent="0.25">
      <c r="T242" s="8"/>
    </row>
    <row r="243" spans="20:20" ht="12.5" x14ac:dyDescent="0.25">
      <c r="T243" s="8"/>
    </row>
    <row r="244" spans="20:20" ht="12.5" x14ac:dyDescent="0.25">
      <c r="T244" s="8"/>
    </row>
    <row r="245" spans="20:20" ht="12.5" x14ac:dyDescent="0.25">
      <c r="T245" s="8"/>
    </row>
    <row r="246" spans="20:20" ht="12.5" x14ac:dyDescent="0.25">
      <c r="T246" s="8"/>
    </row>
    <row r="247" spans="20:20" ht="12.5" x14ac:dyDescent="0.25">
      <c r="T247" s="8"/>
    </row>
    <row r="248" spans="20:20" ht="12.5" x14ac:dyDescent="0.25">
      <c r="T248" s="8"/>
    </row>
    <row r="249" spans="20:20" ht="12.5" x14ac:dyDescent="0.25">
      <c r="T249" s="8"/>
    </row>
    <row r="250" spans="20:20" ht="12.5" x14ac:dyDescent="0.25">
      <c r="T250" s="8"/>
    </row>
    <row r="251" spans="20:20" ht="12.5" x14ac:dyDescent="0.25">
      <c r="T251" s="8"/>
    </row>
    <row r="252" spans="20:20" ht="12.5" x14ac:dyDescent="0.25">
      <c r="T252" s="8"/>
    </row>
    <row r="253" spans="20:20" ht="12.5" x14ac:dyDescent="0.25">
      <c r="T253" s="8"/>
    </row>
    <row r="254" spans="20:20" ht="12.5" x14ac:dyDescent="0.25">
      <c r="T254" s="8"/>
    </row>
    <row r="255" spans="20:20" ht="12.5" x14ac:dyDescent="0.25">
      <c r="T255" s="8"/>
    </row>
    <row r="256" spans="20:20" ht="12.5" x14ac:dyDescent="0.25">
      <c r="T256" s="8"/>
    </row>
    <row r="257" spans="20:20" ht="12.5" x14ac:dyDescent="0.25">
      <c r="T257" s="8"/>
    </row>
    <row r="258" spans="20:20" ht="12.5" x14ac:dyDescent="0.25">
      <c r="T258" s="8"/>
    </row>
    <row r="259" spans="20:20" ht="12.5" x14ac:dyDescent="0.25">
      <c r="T259" s="8"/>
    </row>
    <row r="260" spans="20:20" ht="12.5" x14ac:dyDescent="0.25">
      <c r="T260" s="8"/>
    </row>
    <row r="261" spans="20:20" ht="12.5" x14ac:dyDescent="0.25">
      <c r="T261" s="8"/>
    </row>
    <row r="262" spans="20:20" ht="12.5" x14ac:dyDescent="0.25">
      <c r="T262" s="8"/>
    </row>
    <row r="263" spans="20:20" ht="12.5" x14ac:dyDescent="0.25">
      <c r="T263" s="8"/>
    </row>
    <row r="264" spans="20:20" ht="12.5" x14ac:dyDescent="0.25">
      <c r="T264" s="8"/>
    </row>
    <row r="265" spans="20:20" ht="12.5" x14ac:dyDescent="0.25">
      <c r="T265" s="8"/>
    </row>
    <row r="266" spans="20:20" ht="12.5" x14ac:dyDescent="0.25">
      <c r="T266" s="8"/>
    </row>
    <row r="267" spans="20:20" ht="12.5" x14ac:dyDescent="0.25">
      <c r="T267" s="8"/>
    </row>
    <row r="268" spans="20:20" ht="12.5" x14ac:dyDescent="0.25">
      <c r="T268" s="8"/>
    </row>
    <row r="269" spans="20:20" ht="12.5" x14ac:dyDescent="0.25">
      <c r="T269" s="8"/>
    </row>
    <row r="270" spans="20:20" ht="12.5" x14ac:dyDescent="0.25">
      <c r="T270" s="8"/>
    </row>
    <row r="271" spans="20:20" ht="12.5" x14ac:dyDescent="0.25">
      <c r="T271" s="8"/>
    </row>
    <row r="272" spans="20:20" ht="12.5" x14ac:dyDescent="0.25">
      <c r="T272" s="8"/>
    </row>
    <row r="273" spans="20:20" ht="12.5" x14ac:dyDescent="0.25">
      <c r="T273" s="8"/>
    </row>
    <row r="274" spans="20:20" ht="12.5" x14ac:dyDescent="0.25">
      <c r="T274" s="8"/>
    </row>
    <row r="275" spans="20:20" ht="12.5" x14ac:dyDescent="0.25">
      <c r="T275" s="8"/>
    </row>
    <row r="276" spans="20:20" ht="12.5" x14ac:dyDescent="0.25">
      <c r="T276" s="8"/>
    </row>
    <row r="277" spans="20:20" ht="12.5" x14ac:dyDescent="0.25">
      <c r="T277" s="8"/>
    </row>
    <row r="278" spans="20:20" ht="12.5" x14ac:dyDescent="0.25">
      <c r="T278" s="8"/>
    </row>
    <row r="279" spans="20:20" ht="12.5" x14ac:dyDescent="0.25">
      <c r="T279" s="8"/>
    </row>
    <row r="280" spans="20:20" ht="12.5" x14ac:dyDescent="0.25">
      <c r="T280" s="8"/>
    </row>
    <row r="281" spans="20:20" ht="12.5" x14ac:dyDescent="0.25">
      <c r="T281" s="8"/>
    </row>
    <row r="282" spans="20:20" ht="12.5" x14ac:dyDescent="0.25">
      <c r="T282" s="8"/>
    </row>
    <row r="283" spans="20:20" ht="12.5" x14ac:dyDescent="0.25">
      <c r="T283" s="8"/>
    </row>
    <row r="284" spans="20:20" ht="12.5" x14ac:dyDescent="0.25">
      <c r="T284" s="8"/>
    </row>
    <row r="285" spans="20:20" ht="12.5" x14ac:dyDescent="0.25">
      <c r="T285" s="8"/>
    </row>
    <row r="286" spans="20:20" ht="12.5" x14ac:dyDescent="0.25">
      <c r="T286" s="8"/>
    </row>
    <row r="287" spans="20:20" ht="12.5" x14ac:dyDescent="0.25">
      <c r="T287" s="8"/>
    </row>
    <row r="288" spans="20:20" ht="12.5" x14ac:dyDescent="0.25">
      <c r="T288" s="8"/>
    </row>
    <row r="289" spans="20:20" ht="12.5" x14ac:dyDescent="0.25">
      <c r="T289" s="8"/>
    </row>
    <row r="290" spans="20:20" ht="12.5" x14ac:dyDescent="0.25">
      <c r="T290" s="8"/>
    </row>
    <row r="291" spans="20:20" ht="12.5" x14ac:dyDescent="0.25">
      <c r="T291" s="8"/>
    </row>
    <row r="292" spans="20:20" ht="12.5" x14ac:dyDescent="0.25">
      <c r="T292" s="8"/>
    </row>
    <row r="293" spans="20:20" ht="12.5" x14ac:dyDescent="0.25">
      <c r="T293" s="8"/>
    </row>
    <row r="294" spans="20:20" ht="12.5" x14ac:dyDescent="0.25">
      <c r="T294" s="8"/>
    </row>
    <row r="295" spans="20:20" ht="12.5" x14ac:dyDescent="0.25">
      <c r="T295" s="8"/>
    </row>
    <row r="296" spans="20:20" ht="12.5" x14ac:dyDescent="0.25">
      <c r="T296" s="8"/>
    </row>
    <row r="297" spans="20:20" ht="12.5" x14ac:dyDescent="0.25">
      <c r="T297" s="8"/>
    </row>
    <row r="298" spans="20:20" ht="12.5" x14ac:dyDescent="0.25">
      <c r="T298" s="8"/>
    </row>
    <row r="299" spans="20:20" ht="12.5" x14ac:dyDescent="0.25">
      <c r="T299" s="8"/>
    </row>
    <row r="300" spans="20:20" ht="12.5" x14ac:dyDescent="0.25">
      <c r="T300" s="8"/>
    </row>
    <row r="301" spans="20:20" ht="12.5" x14ac:dyDescent="0.25">
      <c r="T301" s="8"/>
    </row>
    <row r="302" spans="20:20" ht="12.5" x14ac:dyDescent="0.25">
      <c r="T302" s="8"/>
    </row>
    <row r="303" spans="20:20" ht="12.5" x14ac:dyDescent="0.25">
      <c r="T303" s="8"/>
    </row>
    <row r="304" spans="20:20" ht="12.5" x14ac:dyDescent="0.25">
      <c r="T304" s="8"/>
    </row>
    <row r="305" spans="20:20" ht="12.5" x14ac:dyDescent="0.25">
      <c r="T305" s="8"/>
    </row>
    <row r="306" spans="20:20" ht="12.5" x14ac:dyDescent="0.25">
      <c r="T306" s="8"/>
    </row>
    <row r="307" spans="20:20" ht="12.5" x14ac:dyDescent="0.25">
      <c r="T307" s="8"/>
    </row>
    <row r="308" spans="20:20" ht="12.5" x14ac:dyDescent="0.25">
      <c r="T308" s="8"/>
    </row>
    <row r="309" spans="20:20" ht="12.5" x14ac:dyDescent="0.25">
      <c r="T309" s="8"/>
    </row>
    <row r="310" spans="20:20" ht="12.5" x14ac:dyDescent="0.25">
      <c r="T310" s="8"/>
    </row>
    <row r="311" spans="20:20" ht="12.5" x14ac:dyDescent="0.25">
      <c r="T311" s="8"/>
    </row>
    <row r="312" spans="20:20" ht="12.5" x14ac:dyDescent="0.25">
      <c r="T312" s="8"/>
    </row>
    <row r="313" spans="20:20" ht="12.5" x14ac:dyDescent="0.25">
      <c r="T313" s="8"/>
    </row>
    <row r="314" spans="20:20" ht="12.5" x14ac:dyDescent="0.25">
      <c r="T314" s="8"/>
    </row>
    <row r="315" spans="20:20" ht="12.5" x14ac:dyDescent="0.25">
      <c r="T315" s="8"/>
    </row>
    <row r="316" spans="20:20" ht="12.5" x14ac:dyDescent="0.25">
      <c r="T316" s="8"/>
    </row>
    <row r="317" spans="20:20" ht="12.5" x14ac:dyDescent="0.25">
      <c r="T317" s="8"/>
    </row>
    <row r="318" spans="20:20" ht="12.5" x14ac:dyDescent="0.25">
      <c r="T318" s="8"/>
    </row>
    <row r="319" spans="20:20" ht="12.5" x14ac:dyDescent="0.25">
      <c r="T319" s="8"/>
    </row>
    <row r="320" spans="20:20" ht="12.5" x14ac:dyDescent="0.25">
      <c r="T320" s="8"/>
    </row>
    <row r="321" spans="20:20" ht="12.5" x14ac:dyDescent="0.25">
      <c r="T321" s="8"/>
    </row>
    <row r="322" spans="20:20" ht="12.5" x14ac:dyDescent="0.25">
      <c r="T322" s="8"/>
    </row>
    <row r="323" spans="20:20" ht="12.5" x14ac:dyDescent="0.25">
      <c r="T323" s="8"/>
    </row>
    <row r="324" spans="20:20" ht="12.5" x14ac:dyDescent="0.25">
      <c r="T324" s="8"/>
    </row>
    <row r="325" spans="20:20" ht="12.5" x14ac:dyDescent="0.25">
      <c r="T325" s="8"/>
    </row>
    <row r="326" spans="20:20" ht="12.5" x14ac:dyDescent="0.25">
      <c r="T326" s="8"/>
    </row>
    <row r="327" spans="20:20" ht="12.5" x14ac:dyDescent="0.25">
      <c r="T327" s="8"/>
    </row>
    <row r="328" spans="20:20" ht="12.5" x14ac:dyDescent="0.25">
      <c r="T328" s="8"/>
    </row>
    <row r="329" spans="20:20" ht="12.5" x14ac:dyDescent="0.25">
      <c r="T329" s="8"/>
    </row>
    <row r="330" spans="20:20" ht="12.5" x14ac:dyDescent="0.25">
      <c r="T330" s="8"/>
    </row>
    <row r="331" spans="20:20" ht="12.5" x14ac:dyDescent="0.25">
      <c r="T331" s="8"/>
    </row>
    <row r="332" spans="20:20" ht="12.5" x14ac:dyDescent="0.25">
      <c r="T332" s="8"/>
    </row>
    <row r="333" spans="20:20" ht="12.5" x14ac:dyDescent="0.25">
      <c r="T333" s="8"/>
    </row>
    <row r="334" spans="20:20" ht="12.5" x14ac:dyDescent="0.25">
      <c r="T334" s="8"/>
    </row>
    <row r="335" spans="20:20" ht="12.5" x14ac:dyDescent="0.25">
      <c r="T335" s="8"/>
    </row>
    <row r="336" spans="20:20" ht="12.5" x14ac:dyDescent="0.25">
      <c r="T336" s="8"/>
    </row>
    <row r="337" spans="20:20" ht="12.5" x14ac:dyDescent="0.25">
      <c r="T337" s="8"/>
    </row>
    <row r="338" spans="20:20" ht="12.5" x14ac:dyDescent="0.25">
      <c r="T338" s="8"/>
    </row>
    <row r="339" spans="20:20" ht="12.5" x14ac:dyDescent="0.25">
      <c r="T339" s="8"/>
    </row>
    <row r="340" spans="20:20" ht="12.5" x14ac:dyDescent="0.25">
      <c r="T340" s="8"/>
    </row>
    <row r="341" spans="20:20" ht="12.5" x14ac:dyDescent="0.25">
      <c r="T341" s="8"/>
    </row>
    <row r="342" spans="20:20" ht="12.5" x14ac:dyDescent="0.25">
      <c r="T342" s="8"/>
    </row>
    <row r="343" spans="20:20" ht="12.5" x14ac:dyDescent="0.25">
      <c r="T343" s="8"/>
    </row>
    <row r="344" spans="20:20" ht="12.5" x14ac:dyDescent="0.25">
      <c r="T344" s="8"/>
    </row>
    <row r="345" spans="20:20" ht="12.5" x14ac:dyDescent="0.25">
      <c r="T345" s="8"/>
    </row>
    <row r="346" spans="20:20" ht="12.5" x14ac:dyDescent="0.25">
      <c r="T346" s="8"/>
    </row>
    <row r="347" spans="20:20" ht="12.5" x14ac:dyDescent="0.25">
      <c r="T347" s="8"/>
    </row>
    <row r="348" spans="20:20" ht="12.5" x14ac:dyDescent="0.25">
      <c r="T348" s="8"/>
    </row>
    <row r="349" spans="20:20" ht="12.5" x14ac:dyDescent="0.25">
      <c r="T349" s="8"/>
    </row>
    <row r="350" spans="20:20" ht="12.5" x14ac:dyDescent="0.25">
      <c r="T350" s="8"/>
    </row>
    <row r="351" spans="20:20" ht="12.5" x14ac:dyDescent="0.25">
      <c r="T351" s="8"/>
    </row>
    <row r="352" spans="20:20" ht="12.5" x14ac:dyDescent="0.25">
      <c r="T352" s="8"/>
    </row>
    <row r="353" spans="20:20" ht="12.5" x14ac:dyDescent="0.25">
      <c r="T353" s="8"/>
    </row>
    <row r="354" spans="20:20" ht="12.5" x14ac:dyDescent="0.25">
      <c r="T354" s="8"/>
    </row>
    <row r="355" spans="20:20" ht="12.5" x14ac:dyDescent="0.25">
      <c r="T355" s="8"/>
    </row>
    <row r="356" spans="20:20" ht="12.5" x14ac:dyDescent="0.25">
      <c r="T356" s="8"/>
    </row>
    <row r="357" spans="20:20" ht="12.5" x14ac:dyDescent="0.25">
      <c r="T357" s="8"/>
    </row>
    <row r="358" spans="20:20" ht="12.5" x14ac:dyDescent="0.25">
      <c r="T358" s="8"/>
    </row>
    <row r="359" spans="20:20" ht="12.5" x14ac:dyDescent="0.25">
      <c r="T359" s="8"/>
    </row>
    <row r="360" spans="20:20" ht="12.5" x14ac:dyDescent="0.25">
      <c r="T360" s="8"/>
    </row>
    <row r="361" spans="20:20" ht="12.5" x14ac:dyDescent="0.25">
      <c r="T361" s="8"/>
    </row>
    <row r="362" spans="20:20" ht="12.5" x14ac:dyDescent="0.25">
      <c r="T362" s="8"/>
    </row>
    <row r="363" spans="20:20" ht="12.5" x14ac:dyDescent="0.25">
      <c r="T363" s="8"/>
    </row>
    <row r="364" spans="20:20" ht="12.5" x14ac:dyDescent="0.25">
      <c r="T364" s="8"/>
    </row>
    <row r="365" spans="20:20" ht="12.5" x14ac:dyDescent="0.25">
      <c r="T365" s="8"/>
    </row>
    <row r="366" spans="20:20" ht="12.5" x14ac:dyDescent="0.25">
      <c r="T366" s="8"/>
    </row>
    <row r="367" spans="20:20" ht="12.5" x14ac:dyDescent="0.25">
      <c r="T367" s="8"/>
    </row>
    <row r="368" spans="20:20" ht="12.5" x14ac:dyDescent="0.25">
      <c r="T368" s="8"/>
    </row>
    <row r="369" spans="20:20" ht="12.5" x14ac:dyDescent="0.25">
      <c r="T369" s="8"/>
    </row>
    <row r="370" spans="20:20" ht="12.5" x14ac:dyDescent="0.25">
      <c r="T370" s="8"/>
    </row>
    <row r="371" spans="20:20" ht="12.5" x14ac:dyDescent="0.25">
      <c r="T371" s="8"/>
    </row>
    <row r="372" spans="20:20" ht="12.5" x14ac:dyDescent="0.25">
      <c r="T372" s="8"/>
    </row>
    <row r="373" spans="20:20" ht="12.5" x14ac:dyDescent="0.25">
      <c r="T373" s="8"/>
    </row>
    <row r="374" spans="20:20" ht="12.5" x14ac:dyDescent="0.25">
      <c r="T374" s="8"/>
    </row>
    <row r="375" spans="20:20" ht="12.5" x14ac:dyDescent="0.25">
      <c r="T375" s="8"/>
    </row>
    <row r="376" spans="20:20" ht="12.5" x14ac:dyDescent="0.25">
      <c r="T376" s="8"/>
    </row>
    <row r="377" spans="20:20" ht="12.5" x14ac:dyDescent="0.25">
      <c r="T377" s="8"/>
    </row>
    <row r="378" spans="20:20" ht="12.5" x14ac:dyDescent="0.25">
      <c r="T378" s="8"/>
    </row>
    <row r="379" spans="20:20" ht="12.5" x14ac:dyDescent="0.25">
      <c r="T379" s="8"/>
    </row>
    <row r="380" spans="20:20" ht="12.5" x14ac:dyDescent="0.25">
      <c r="T380" s="8"/>
    </row>
    <row r="381" spans="20:20" ht="12.5" x14ac:dyDescent="0.25">
      <c r="T381" s="8"/>
    </row>
    <row r="382" spans="20:20" ht="12.5" x14ac:dyDescent="0.25">
      <c r="T382" s="8"/>
    </row>
    <row r="383" spans="20:20" ht="12.5" x14ac:dyDescent="0.25">
      <c r="T383" s="8"/>
    </row>
    <row r="384" spans="20:20" ht="12.5" x14ac:dyDescent="0.25">
      <c r="T384" s="8"/>
    </row>
    <row r="385" spans="20:20" ht="12.5" x14ac:dyDescent="0.25">
      <c r="T385" s="8"/>
    </row>
    <row r="386" spans="20:20" ht="12.5" x14ac:dyDescent="0.25">
      <c r="T386" s="8"/>
    </row>
    <row r="387" spans="20:20" ht="12.5" x14ac:dyDescent="0.25">
      <c r="T387" s="8"/>
    </row>
    <row r="388" spans="20:20" ht="12.5" x14ac:dyDescent="0.25">
      <c r="T388" s="8"/>
    </row>
    <row r="389" spans="20:20" ht="12.5" x14ac:dyDescent="0.25">
      <c r="T389" s="8"/>
    </row>
    <row r="390" spans="20:20" ht="12.5" x14ac:dyDescent="0.25">
      <c r="T390" s="8"/>
    </row>
    <row r="391" spans="20:20" ht="12.5" x14ac:dyDescent="0.25">
      <c r="T391" s="8"/>
    </row>
    <row r="392" spans="20:20" ht="12.5" x14ac:dyDescent="0.25">
      <c r="T392" s="8"/>
    </row>
    <row r="393" spans="20:20" ht="12.5" x14ac:dyDescent="0.25">
      <c r="T393" s="8"/>
    </row>
    <row r="394" spans="20:20" ht="12.5" x14ac:dyDescent="0.25">
      <c r="T394" s="8"/>
    </row>
    <row r="395" spans="20:20" ht="12.5" x14ac:dyDescent="0.25">
      <c r="T395" s="8"/>
    </row>
    <row r="396" spans="20:20" ht="12.5" x14ac:dyDescent="0.25">
      <c r="T396" s="8"/>
    </row>
    <row r="397" spans="20:20" ht="12.5" x14ac:dyDescent="0.25">
      <c r="T397" s="8"/>
    </row>
    <row r="398" spans="20:20" ht="12.5" x14ac:dyDescent="0.25">
      <c r="T398" s="8"/>
    </row>
    <row r="399" spans="20:20" ht="12.5" x14ac:dyDescent="0.25">
      <c r="T399" s="8"/>
    </row>
    <row r="400" spans="20:20" ht="12.5" x14ac:dyDescent="0.25">
      <c r="T400" s="8"/>
    </row>
    <row r="401" spans="20:20" ht="12.5" x14ac:dyDescent="0.25">
      <c r="T401" s="8"/>
    </row>
    <row r="402" spans="20:20" ht="12.5" x14ac:dyDescent="0.25">
      <c r="T402" s="8"/>
    </row>
    <row r="403" spans="20:20" ht="12.5" x14ac:dyDescent="0.25">
      <c r="T403" s="8"/>
    </row>
    <row r="404" spans="20:20" ht="12.5" x14ac:dyDescent="0.25">
      <c r="T404" s="8"/>
    </row>
    <row r="405" spans="20:20" ht="12.5" x14ac:dyDescent="0.25">
      <c r="T405" s="8"/>
    </row>
    <row r="406" spans="20:20" ht="12.5" x14ac:dyDescent="0.25">
      <c r="T406" s="8"/>
    </row>
    <row r="407" spans="20:20" ht="12.5" x14ac:dyDescent="0.25">
      <c r="T407" s="8"/>
    </row>
    <row r="408" spans="20:20" ht="12.5" x14ac:dyDescent="0.25">
      <c r="T408" s="8"/>
    </row>
    <row r="409" spans="20:20" ht="12.5" x14ac:dyDescent="0.25">
      <c r="T409" s="8"/>
    </row>
    <row r="410" spans="20:20" ht="12.5" x14ac:dyDescent="0.25">
      <c r="T410" s="8"/>
    </row>
    <row r="411" spans="20:20" ht="12.5" x14ac:dyDescent="0.25">
      <c r="T411" s="8"/>
    </row>
    <row r="412" spans="20:20" ht="12.5" x14ac:dyDescent="0.25">
      <c r="T412" s="8"/>
    </row>
    <row r="413" spans="20:20" ht="12.5" x14ac:dyDescent="0.25">
      <c r="T413" s="8"/>
    </row>
    <row r="414" spans="20:20" ht="12.5" x14ac:dyDescent="0.25">
      <c r="T414" s="8"/>
    </row>
    <row r="415" spans="20:20" ht="12.5" x14ac:dyDescent="0.25">
      <c r="T415" s="8"/>
    </row>
    <row r="416" spans="20:20" ht="12.5" x14ac:dyDescent="0.25">
      <c r="T416" s="8"/>
    </row>
    <row r="417" spans="20:20" ht="12.5" x14ac:dyDescent="0.25">
      <c r="T417" s="8"/>
    </row>
    <row r="418" spans="20:20" ht="12.5" x14ac:dyDescent="0.25">
      <c r="T418" s="8"/>
    </row>
    <row r="419" spans="20:20" ht="12.5" x14ac:dyDescent="0.25">
      <c r="T419" s="8"/>
    </row>
    <row r="420" spans="20:20" ht="12.5" x14ac:dyDescent="0.25">
      <c r="T420" s="8"/>
    </row>
    <row r="421" spans="20:20" ht="12.5" x14ac:dyDescent="0.25">
      <c r="T421" s="8"/>
    </row>
    <row r="422" spans="20:20" ht="12.5" x14ac:dyDescent="0.25">
      <c r="T422" s="8"/>
    </row>
    <row r="423" spans="20:20" ht="12.5" x14ac:dyDescent="0.25">
      <c r="T423" s="8"/>
    </row>
    <row r="424" spans="20:20" ht="12.5" x14ac:dyDescent="0.25">
      <c r="T424" s="8"/>
    </row>
    <row r="425" spans="20:20" ht="12.5" x14ac:dyDescent="0.25">
      <c r="T425" s="8"/>
    </row>
    <row r="426" spans="20:20" ht="12.5" x14ac:dyDescent="0.25">
      <c r="T426" s="8"/>
    </row>
    <row r="427" spans="20:20" ht="12.5" x14ac:dyDescent="0.25">
      <c r="T427" s="8"/>
    </row>
    <row r="428" spans="20:20" ht="12.5" x14ac:dyDescent="0.25">
      <c r="T428" s="8"/>
    </row>
    <row r="429" spans="20:20" ht="12.5" x14ac:dyDescent="0.25">
      <c r="T429" s="8"/>
    </row>
    <row r="430" spans="20:20" ht="12.5" x14ac:dyDescent="0.25">
      <c r="T430" s="8"/>
    </row>
    <row r="431" spans="20:20" ht="12.5" x14ac:dyDescent="0.25">
      <c r="T431" s="8"/>
    </row>
    <row r="432" spans="20:20" ht="12.5" x14ac:dyDescent="0.25">
      <c r="T432" s="8"/>
    </row>
    <row r="433" spans="20:20" ht="12.5" x14ac:dyDescent="0.25">
      <c r="T433" s="8"/>
    </row>
    <row r="434" spans="20:20" ht="12.5" x14ac:dyDescent="0.25">
      <c r="T434" s="8"/>
    </row>
    <row r="435" spans="20:20" ht="12.5" x14ac:dyDescent="0.25">
      <c r="T435" s="8"/>
    </row>
    <row r="436" spans="20:20" ht="12.5" x14ac:dyDescent="0.25">
      <c r="T436" s="8"/>
    </row>
    <row r="437" spans="20:20" ht="12.5" x14ac:dyDescent="0.25">
      <c r="T437" s="8"/>
    </row>
    <row r="438" spans="20:20" ht="12.5" x14ac:dyDescent="0.25">
      <c r="T438" s="8"/>
    </row>
    <row r="439" spans="20:20" ht="12.5" x14ac:dyDescent="0.25">
      <c r="T439" s="8"/>
    </row>
    <row r="440" spans="20:20" ht="12.5" x14ac:dyDescent="0.25">
      <c r="T440" s="8"/>
    </row>
    <row r="441" spans="20:20" ht="12.5" x14ac:dyDescent="0.25">
      <c r="T441" s="8"/>
    </row>
    <row r="442" spans="20:20" ht="12.5" x14ac:dyDescent="0.25">
      <c r="T442" s="8"/>
    </row>
    <row r="443" spans="20:20" ht="12.5" x14ac:dyDescent="0.25">
      <c r="T443" s="8"/>
    </row>
    <row r="444" spans="20:20" ht="12.5" x14ac:dyDescent="0.25">
      <c r="T444" s="8"/>
    </row>
    <row r="445" spans="20:20" ht="12.5" x14ac:dyDescent="0.25">
      <c r="T445" s="8"/>
    </row>
    <row r="446" spans="20:20" ht="12.5" x14ac:dyDescent="0.25">
      <c r="T446" s="8"/>
    </row>
    <row r="447" spans="20:20" ht="12.5" x14ac:dyDescent="0.25">
      <c r="T447" s="8"/>
    </row>
    <row r="448" spans="20:20" ht="12.5" x14ac:dyDescent="0.25">
      <c r="T448" s="8"/>
    </row>
    <row r="449" spans="20:20" ht="12.5" x14ac:dyDescent="0.25">
      <c r="T449" s="8"/>
    </row>
    <row r="450" spans="20:20" ht="12.5" x14ac:dyDescent="0.25">
      <c r="T450" s="8"/>
    </row>
    <row r="451" spans="20:20" ht="12.5" x14ac:dyDescent="0.25">
      <c r="T451" s="8"/>
    </row>
    <row r="452" spans="20:20" ht="12.5" x14ac:dyDescent="0.25">
      <c r="T452" s="8"/>
    </row>
    <row r="453" spans="20:20" ht="12.5" x14ac:dyDescent="0.25">
      <c r="T453" s="8"/>
    </row>
    <row r="454" spans="20:20" ht="12.5" x14ac:dyDescent="0.25">
      <c r="T454" s="8"/>
    </row>
    <row r="455" spans="20:20" ht="12.5" x14ac:dyDescent="0.25">
      <c r="T455" s="8"/>
    </row>
    <row r="456" spans="20:20" ht="12.5" x14ac:dyDescent="0.25">
      <c r="T456" s="8"/>
    </row>
    <row r="457" spans="20:20" ht="12.5" x14ac:dyDescent="0.25">
      <c r="T457" s="8"/>
    </row>
    <row r="458" spans="20:20" ht="12.5" x14ac:dyDescent="0.25">
      <c r="T458" s="8"/>
    </row>
    <row r="459" spans="20:20" ht="12.5" x14ac:dyDescent="0.25">
      <c r="T459" s="8"/>
    </row>
    <row r="460" spans="20:20" ht="12.5" x14ac:dyDescent="0.25">
      <c r="T460" s="8"/>
    </row>
    <row r="461" spans="20:20" ht="12.5" x14ac:dyDescent="0.25">
      <c r="T461" s="8"/>
    </row>
    <row r="462" spans="20:20" ht="12.5" x14ac:dyDescent="0.25">
      <c r="T462" s="8"/>
    </row>
    <row r="463" spans="20:20" ht="12.5" x14ac:dyDescent="0.25">
      <c r="T463" s="8"/>
    </row>
    <row r="464" spans="20:20" ht="12.5" x14ac:dyDescent="0.25">
      <c r="T464" s="8"/>
    </row>
    <row r="465" spans="20:20" ht="12.5" x14ac:dyDescent="0.25">
      <c r="T465" s="8"/>
    </row>
    <row r="466" spans="20:20" ht="12.5" x14ac:dyDescent="0.25">
      <c r="T466" s="8"/>
    </row>
    <row r="467" spans="20:20" ht="12.5" x14ac:dyDescent="0.25">
      <c r="T467" s="8"/>
    </row>
    <row r="468" spans="20:20" ht="12.5" x14ac:dyDescent="0.25">
      <c r="T468" s="8"/>
    </row>
    <row r="469" spans="20:20" ht="12.5" x14ac:dyDescent="0.25">
      <c r="T469" s="8"/>
    </row>
    <row r="470" spans="20:20" ht="12.5" x14ac:dyDescent="0.25">
      <c r="T470" s="8"/>
    </row>
    <row r="471" spans="20:20" ht="12.5" x14ac:dyDescent="0.25">
      <c r="T471" s="8"/>
    </row>
    <row r="472" spans="20:20" ht="12.5" x14ac:dyDescent="0.25">
      <c r="T472" s="8"/>
    </row>
    <row r="473" spans="20:20" ht="12.5" x14ac:dyDescent="0.25">
      <c r="T473" s="8"/>
    </row>
    <row r="474" spans="20:20" ht="12.5" x14ac:dyDescent="0.25">
      <c r="T474" s="8"/>
    </row>
    <row r="475" spans="20:20" ht="12.5" x14ac:dyDescent="0.25">
      <c r="T475" s="8"/>
    </row>
    <row r="476" spans="20:20" ht="12.5" x14ac:dyDescent="0.25">
      <c r="T476" s="8"/>
    </row>
    <row r="477" spans="20:20" ht="12.5" x14ac:dyDescent="0.25">
      <c r="T477" s="8"/>
    </row>
    <row r="478" spans="20:20" ht="12.5" x14ac:dyDescent="0.25">
      <c r="T478" s="8"/>
    </row>
    <row r="479" spans="20:20" ht="12.5" x14ac:dyDescent="0.25">
      <c r="T479" s="8"/>
    </row>
    <row r="480" spans="20:20" ht="12.5" x14ac:dyDescent="0.25">
      <c r="T480" s="8"/>
    </row>
    <row r="481" spans="20:20" ht="12.5" x14ac:dyDescent="0.25">
      <c r="T481" s="8"/>
    </row>
    <row r="482" spans="20:20" ht="12.5" x14ac:dyDescent="0.25">
      <c r="T482" s="8"/>
    </row>
    <row r="483" spans="20:20" ht="12.5" x14ac:dyDescent="0.25">
      <c r="T483" s="8"/>
    </row>
    <row r="484" spans="20:20" ht="12.5" x14ac:dyDescent="0.25">
      <c r="T484" s="8"/>
    </row>
    <row r="485" spans="20:20" ht="12.5" x14ac:dyDescent="0.25">
      <c r="T485" s="8"/>
    </row>
    <row r="486" spans="20:20" ht="12.5" x14ac:dyDescent="0.25">
      <c r="T486" s="8"/>
    </row>
    <row r="487" spans="20:20" ht="12.5" x14ac:dyDescent="0.25">
      <c r="T487" s="8"/>
    </row>
    <row r="488" spans="20:20" ht="12.5" x14ac:dyDescent="0.25">
      <c r="T488" s="8"/>
    </row>
    <row r="489" spans="20:20" ht="12.5" x14ac:dyDescent="0.25">
      <c r="T489" s="8"/>
    </row>
    <row r="490" spans="20:20" ht="12.5" x14ac:dyDescent="0.25">
      <c r="T490" s="8"/>
    </row>
    <row r="491" spans="20:20" ht="12.5" x14ac:dyDescent="0.25">
      <c r="T491" s="8"/>
    </row>
    <row r="492" spans="20:20" ht="12.5" x14ac:dyDescent="0.25">
      <c r="T492" s="8"/>
    </row>
    <row r="493" spans="20:20" ht="12.5" x14ac:dyDescent="0.25">
      <c r="T493" s="8"/>
    </row>
    <row r="494" spans="20:20" ht="12.5" x14ac:dyDescent="0.25">
      <c r="T494" s="8"/>
    </row>
    <row r="495" spans="20:20" ht="12.5" x14ac:dyDescent="0.25">
      <c r="T495" s="8"/>
    </row>
    <row r="496" spans="20:20" ht="12.5" x14ac:dyDescent="0.25">
      <c r="T496" s="8"/>
    </row>
    <row r="497" spans="20:20" ht="12.5" x14ac:dyDescent="0.25">
      <c r="T497" s="8"/>
    </row>
    <row r="498" spans="20:20" ht="12.5" x14ac:dyDescent="0.25">
      <c r="T498" s="8"/>
    </row>
    <row r="499" spans="20:20" ht="12.5" x14ac:dyDescent="0.25">
      <c r="T499" s="8"/>
    </row>
    <row r="500" spans="20:20" ht="12.5" x14ac:dyDescent="0.25">
      <c r="T500" s="8"/>
    </row>
    <row r="501" spans="20:20" ht="12.5" x14ac:dyDescent="0.25">
      <c r="T501" s="8"/>
    </row>
    <row r="502" spans="20:20" ht="12.5" x14ac:dyDescent="0.25">
      <c r="T502" s="8"/>
    </row>
    <row r="503" spans="20:20" ht="12.5" x14ac:dyDescent="0.25">
      <c r="T503" s="8"/>
    </row>
    <row r="504" spans="20:20" ht="12.5" x14ac:dyDescent="0.25">
      <c r="T504" s="8"/>
    </row>
    <row r="505" spans="20:20" ht="12.5" x14ac:dyDescent="0.25">
      <c r="T505" s="8"/>
    </row>
    <row r="506" spans="20:20" ht="12.5" x14ac:dyDescent="0.25">
      <c r="T506" s="8"/>
    </row>
    <row r="507" spans="20:20" ht="12.5" x14ac:dyDescent="0.25">
      <c r="T507" s="8"/>
    </row>
    <row r="508" spans="20:20" ht="12.5" x14ac:dyDescent="0.25">
      <c r="T508" s="8"/>
    </row>
    <row r="509" spans="20:20" ht="12.5" x14ac:dyDescent="0.25">
      <c r="T509" s="8"/>
    </row>
    <row r="510" spans="20:20" ht="12.5" x14ac:dyDescent="0.25">
      <c r="T510" s="8"/>
    </row>
    <row r="511" spans="20:20" ht="12.5" x14ac:dyDescent="0.25">
      <c r="T511" s="8"/>
    </row>
    <row r="512" spans="20:20" ht="12.5" x14ac:dyDescent="0.25">
      <c r="T512" s="8"/>
    </row>
    <row r="513" spans="20:20" ht="12.5" x14ac:dyDescent="0.25">
      <c r="T513" s="8"/>
    </row>
    <row r="514" spans="20:20" ht="12.5" x14ac:dyDescent="0.25">
      <c r="T514" s="8"/>
    </row>
    <row r="515" spans="20:20" ht="12.5" x14ac:dyDescent="0.25">
      <c r="T515" s="8"/>
    </row>
    <row r="516" spans="20:20" ht="12.5" x14ac:dyDescent="0.25">
      <c r="T516" s="8"/>
    </row>
    <row r="517" spans="20:20" ht="12.5" x14ac:dyDescent="0.25">
      <c r="T517" s="8"/>
    </row>
    <row r="518" spans="20:20" ht="12.5" x14ac:dyDescent="0.25">
      <c r="T518" s="8"/>
    </row>
    <row r="519" spans="20:20" ht="12.5" x14ac:dyDescent="0.25">
      <c r="T519" s="8"/>
    </row>
    <row r="520" spans="20:20" ht="12.5" x14ac:dyDescent="0.25">
      <c r="T520" s="8"/>
    </row>
    <row r="521" spans="20:20" ht="12.5" x14ac:dyDescent="0.25">
      <c r="T521" s="8"/>
    </row>
    <row r="522" spans="20:20" ht="12.5" x14ac:dyDescent="0.25">
      <c r="T522" s="8"/>
    </row>
    <row r="523" spans="20:20" ht="12.5" x14ac:dyDescent="0.25">
      <c r="T523" s="8"/>
    </row>
    <row r="524" spans="20:20" ht="12.5" x14ac:dyDescent="0.25">
      <c r="T524" s="8"/>
    </row>
    <row r="525" spans="20:20" ht="12.5" x14ac:dyDescent="0.25">
      <c r="T525" s="8"/>
    </row>
    <row r="526" spans="20:20" ht="12.5" x14ac:dyDescent="0.25">
      <c r="T526" s="8"/>
    </row>
    <row r="527" spans="20:20" ht="12.5" x14ac:dyDescent="0.25">
      <c r="T527" s="8"/>
    </row>
    <row r="528" spans="20:20" ht="12.5" x14ac:dyDescent="0.25">
      <c r="T528" s="8"/>
    </row>
    <row r="529" spans="20:20" ht="12.5" x14ac:dyDescent="0.25">
      <c r="T529" s="8"/>
    </row>
    <row r="530" spans="20:20" ht="12.5" x14ac:dyDescent="0.25">
      <c r="T530" s="8"/>
    </row>
    <row r="531" spans="20:20" ht="12.5" x14ac:dyDescent="0.25">
      <c r="T531" s="8"/>
    </row>
    <row r="532" spans="20:20" ht="12.5" x14ac:dyDescent="0.25">
      <c r="T532" s="8"/>
    </row>
    <row r="533" spans="20:20" ht="12.5" x14ac:dyDescent="0.25">
      <c r="T533" s="8"/>
    </row>
    <row r="534" spans="20:20" ht="12.5" x14ac:dyDescent="0.25">
      <c r="T534" s="8"/>
    </row>
    <row r="535" spans="20:20" ht="12.5" x14ac:dyDescent="0.25">
      <c r="T535" s="8"/>
    </row>
    <row r="536" spans="20:20" ht="12.5" x14ac:dyDescent="0.25">
      <c r="T536" s="8"/>
    </row>
    <row r="537" spans="20:20" ht="12.5" x14ac:dyDescent="0.25">
      <c r="T537" s="8"/>
    </row>
    <row r="538" spans="20:20" ht="12.5" x14ac:dyDescent="0.25">
      <c r="T538" s="8"/>
    </row>
    <row r="539" spans="20:20" ht="12.5" x14ac:dyDescent="0.25">
      <c r="T539" s="8"/>
    </row>
    <row r="540" spans="20:20" ht="12.5" x14ac:dyDescent="0.25">
      <c r="T540" s="8"/>
    </row>
    <row r="541" spans="20:20" ht="12.5" x14ac:dyDescent="0.25">
      <c r="T541" s="8"/>
    </row>
    <row r="542" spans="20:20" ht="12.5" x14ac:dyDescent="0.25">
      <c r="T542" s="8"/>
    </row>
    <row r="543" spans="20:20" ht="12.5" x14ac:dyDescent="0.25">
      <c r="T543" s="8"/>
    </row>
    <row r="544" spans="20:20" ht="12.5" x14ac:dyDescent="0.25">
      <c r="T544" s="8"/>
    </row>
    <row r="545" spans="20:20" ht="12.5" x14ac:dyDescent="0.25">
      <c r="T545" s="8"/>
    </row>
    <row r="546" spans="20:20" ht="12.5" x14ac:dyDescent="0.25">
      <c r="T546" s="8"/>
    </row>
    <row r="547" spans="20:20" ht="12.5" x14ac:dyDescent="0.25">
      <c r="T547" s="8"/>
    </row>
    <row r="548" spans="20:20" ht="12.5" x14ac:dyDescent="0.25">
      <c r="T548" s="8"/>
    </row>
    <row r="549" spans="20:20" ht="12.5" x14ac:dyDescent="0.25">
      <c r="T549" s="8"/>
    </row>
    <row r="550" spans="20:20" ht="12.5" x14ac:dyDescent="0.25">
      <c r="T550" s="8"/>
    </row>
    <row r="551" spans="20:20" ht="12.5" x14ac:dyDescent="0.25">
      <c r="T551" s="8"/>
    </row>
    <row r="552" spans="20:20" ht="12.5" x14ac:dyDescent="0.25">
      <c r="T552" s="8"/>
    </row>
    <row r="553" spans="20:20" ht="12.5" x14ac:dyDescent="0.25">
      <c r="T553" s="8"/>
    </row>
    <row r="554" spans="20:20" ht="12.5" x14ac:dyDescent="0.25">
      <c r="T554" s="8"/>
    </row>
    <row r="555" spans="20:20" ht="12.5" x14ac:dyDescent="0.25">
      <c r="T555" s="8"/>
    </row>
    <row r="556" spans="20:20" ht="12.5" x14ac:dyDescent="0.25">
      <c r="T556" s="8"/>
    </row>
    <row r="557" spans="20:20" ht="12.5" x14ac:dyDescent="0.25">
      <c r="T557" s="8"/>
    </row>
    <row r="558" spans="20:20" ht="12.5" x14ac:dyDescent="0.25">
      <c r="T558" s="8"/>
    </row>
    <row r="559" spans="20:20" ht="12.5" x14ac:dyDescent="0.25">
      <c r="T559" s="8"/>
    </row>
    <row r="560" spans="20:20" ht="12.5" x14ac:dyDescent="0.25">
      <c r="T560" s="8"/>
    </row>
    <row r="561" spans="20:20" ht="12.5" x14ac:dyDescent="0.25">
      <c r="T561" s="8"/>
    </row>
    <row r="562" spans="20:20" ht="12.5" x14ac:dyDescent="0.25">
      <c r="T562" s="8"/>
    </row>
    <row r="563" spans="20:20" ht="12.5" x14ac:dyDescent="0.25">
      <c r="T563" s="8"/>
    </row>
    <row r="564" spans="20:20" ht="12.5" x14ac:dyDescent="0.25">
      <c r="T564" s="8"/>
    </row>
    <row r="565" spans="20:20" ht="12.5" x14ac:dyDescent="0.25">
      <c r="T565" s="8"/>
    </row>
    <row r="566" spans="20:20" ht="12.5" x14ac:dyDescent="0.25">
      <c r="T566" s="8"/>
    </row>
    <row r="567" spans="20:20" ht="12.5" x14ac:dyDescent="0.25">
      <c r="T567" s="8"/>
    </row>
    <row r="568" spans="20:20" ht="12.5" x14ac:dyDescent="0.25">
      <c r="T568" s="8"/>
    </row>
    <row r="569" spans="20:20" ht="12.5" x14ac:dyDescent="0.25">
      <c r="T569" s="8"/>
    </row>
    <row r="570" spans="20:20" ht="12.5" x14ac:dyDescent="0.25">
      <c r="T570" s="8"/>
    </row>
    <row r="571" spans="20:20" ht="12.5" x14ac:dyDescent="0.25">
      <c r="T571" s="8"/>
    </row>
    <row r="572" spans="20:20" ht="12.5" x14ac:dyDescent="0.25">
      <c r="T572" s="8"/>
    </row>
    <row r="573" spans="20:20" ht="12.5" x14ac:dyDescent="0.25">
      <c r="T573" s="8"/>
    </row>
    <row r="574" spans="20:20" ht="12.5" x14ac:dyDescent="0.25">
      <c r="T574" s="8"/>
    </row>
    <row r="575" spans="20:20" ht="12.5" x14ac:dyDescent="0.25">
      <c r="T575" s="8"/>
    </row>
    <row r="576" spans="20:20" ht="12.5" x14ac:dyDescent="0.25">
      <c r="T576" s="8"/>
    </row>
    <row r="577" spans="20:20" ht="12.5" x14ac:dyDescent="0.25">
      <c r="T577" s="8"/>
    </row>
    <row r="578" spans="20:20" ht="12.5" x14ac:dyDescent="0.25">
      <c r="T578" s="8"/>
    </row>
    <row r="579" spans="20:20" ht="12.5" x14ac:dyDescent="0.25">
      <c r="T579" s="8"/>
    </row>
    <row r="580" spans="20:20" ht="12.5" x14ac:dyDescent="0.25">
      <c r="T580" s="8"/>
    </row>
    <row r="581" spans="20:20" ht="12.5" x14ac:dyDescent="0.25">
      <c r="T581" s="8"/>
    </row>
    <row r="582" spans="20:20" ht="12.5" x14ac:dyDescent="0.25">
      <c r="T582" s="8"/>
    </row>
    <row r="583" spans="20:20" ht="12.5" x14ac:dyDescent="0.25">
      <c r="T583" s="8"/>
    </row>
    <row r="584" spans="20:20" ht="12.5" x14ac:dyDescent="0.25">
      <c r="T584" s="8"/>
    </row>
    <row r="585" spans="20:20" ht="12.5" x14ac:dyDescent="0.25">
      <c r="T585" s="8"/>
    </row>
    <row r="586" spans="20:20" ht="12.5" x14ac:dyDescent="0.25">
      <c r="T586" s="8"/>
    </row>
    <row r="587" spans="20:20" ht="12.5" x14ac:dyDescent="0.25">
      <c r="T587" s="8"/>
    </row>
    <row r="588" spans="20:20" ht="12.5" x14ac:dyDescent="0.25">
      <c r="T588" s="8"/>
    </row>
    <row r="589" spans="20:20" ht="12.5" x14ac:dyDescent="0.25">
      <c r="T589" s="8"/>
    </row>
    <row r="590" spans="20:20" ht="12.5" x14ac:dyDescent="0.25">
      <c r="T590" s="8"/>
    </row>
    <row r="591" spans="20:20" ht="12.5" x14ac:dyDescent="0.25">
      <c r="T591" s="8"/>
    </row>
    <row r="592" spans="20:20" ht="12.5" x14ac:dyDescent="0.25">
      <c r="T592" s="8"/>
    </row>
    <row r="593" spans="20:20" ht="12.5" x14ac:dyDescent="0.25">
      <c r="T593" s="8"/>
    </row>
    <row r="594" spans="20:20" ht="12.5" x14ac:dyDescent="0.25">
      <c r="T594" s="8"/>
    </row>
    <row r="595" spans="20:20" ht="12.5" x14ac:dyDescent="0.25">
      <c r="T595" s="8"/>
    </row>
    <row r="596" spans="20:20" ht="12.5" x14ac:dyDescent="0.25">
      <c r="T596" s="8"/>
    </row>
    <row r="597" spans="20:20" ht="12.5" x14ac:dyDescent="0.25">
      <c r="T597" s="8"/>
    </row>
    <row r="598" spans="20:20" ht="12.5" x14ac:dyDescent="0.25">
      <c r="T598" s="8"/>
    </row>
    <row r="599" spans="20:20" ht="12.5" x14ac:dyDescent="0.25">
      <c r="T599" s="8"/>
    </row>
    <row r="600" spans="20:20" ht="12.5" x14ac:dyDescent="0.25">
      <c r="T600" s="8"/>
    </row>
    <row r="601" spans="20:20" ht="12.5" x14ac:dyDescent="0.25">
      <c r="T601" s="8"/>
    </row>
    <row r="602" spans="20:20" ht="12.5" x14ac:dyDescent="0.25">
      <c r="T602" s="8"/>
    </row>
    <row r="603" spans="20:20" ht="12.5" x14ac:dyDescent="0.25">
      <c r="T603" s="8"/>
    </row>
    <row r="604" spans="20:20" ht="12.5" x14ac:dyDescent="0.25">
      <c r="T604" s="8"/>
    </row>
    <row r="605" spans="20:20" ht="12.5" x14ac:dyDescent="0.25">
      <c r="T605" s="8"/>
    </row>
    <row r="606" spans="20:20" ht="12.5" x14ac:dyDescent="0.25">
      <c r="T606" s="8"/>
    </row>
    <row r="607" spans="20:20" ht="12.5" x14ac:dyDescent="0.25">
      <c r="T607" s="8"/>
    </row>
    <row r="608" spans="20:20" ht="12.5" x14ac:dyDescent="0.25">
      <c r="T608" s="8"/>
    </row>
    <row r="609" spans="20:20" ht="12.5" x14ac:dyDescent="0.25">
      <c r="T609" s="8"/>
    </row>
    <row r="610" spans="20:20" ht="12.5" x14ac:dyDescent="0.25">
      <c r="T610" s="8"/>
    </row>
    <row r="611" spans="20:20" ht="12.5" x14ac:dyDescent="0.25">
      <c r="T611" s="8"/>
    </row>
    <row r="612" spans="20:20" ht="12.5" x14ac:dyDescent="0.25">
      <c r="T612" s="8"/>
    </row>
    <row r="613" spans="20:20" ht="12.5" x14ac:dyDescent="0.25">
      <c r="T613" s="8"/>
    </row>
    <row r="614" spans="20:20" ht="12.5" x14ac:dyDescent="0.25">
      <c r="T614" s="8"/>
    </row>
    <row r="615" spans="20:20" ht="12.5" x14ac:dyDescent="0.25">
      <c r="T615" s="8"/>
    </row>
    <row r="616" spans="20:20" ht="12.5" x14ac:dyDescent="0.25">
      <c r="T616" s="8"/>
    </row>
    <row r="617" spans="20:20" ht="12.5" x14ac:dyDescent="0.25">
      <c r="T617" s="8"/>
    </row>
    <row r="618" spans="20:20" ht="12.5" x14ac:dyDescent="0.25">
      <c r="T618" s="8"/>
    </row>
    <row r="619" spans="20:20" ht="12.5" x14ac:dyDescent="0.25">
      <c r="T619" s="8"/>
    </row>
    <row r="620" spans="20:20" ht="12.5" x14ac:dyDescent="0.25">
      <c r="T620" s="8"/>
    </row>
    <row r="621" spans="20:20" ht="12.5" x14ac:dyDescent="0.25">
      <c r="T621" s="8"/>
    </row>
    <row r="622" spans="20:20" ht="12.5" x14ac:dyDescent="0.25">
      <c r="T622" s="8"/>
    </row>
    <row r="623" spans="20:20" ht="12.5" x14ac:dyDescent="0.25">
      <c r="T623" s="8"/>
    </row>
    <row r="624" spans="20:20" ht="12.5" x14ac:dyDescent="0.25">
      <c r="T624" s="8"/>
    </row>
    <row r="625" spans="20:20" ht="12.5" x14ac:dyDescent="0.25">
      <c r="T625" s="8"/>
    </row>
    <row r="626" spans="20:20" ht="12.5" x14ac:dyDescent="0.25">
      <c r="T626" s="8"/>
    </row>
    <row r="627" spans="20:20" ht="12.5" x14ac:dyDescent="0.25">
      <c r="T627" s="8"/>
    </row>
    <row r="628" spans="20:20" ht="12.5" x14ac:dyDescent="0.25">
      <c r="T628" s="8"/>
    </row>
    <row r="629" spans="20:20" ht="12.5" x14ac:dyDescent="0.25">
      <c r="T629" s="8"/>
    </row>
    <row r="630" spans="20:20" ht="12.5" x14ac:dyDescent="0.25">
      <c r="T630" s="8"/>
    </row>
    <row r="631" spans="20:20" ht="12.5" x14ac:dyDescent="0.25">
      <c r="T631" s="8"/>
    </row>
    <row r="632" spans="20:20" ht="12.5" x14ac:dyDescent="0.25">
      <c r="T632" s="8"/>
    </row>
    <row r="633" spans="20:20" ht="12.5" x14ac:dyDescent="0.25">
      <c r="T633" s="8"/>
    </row>
    <row r="634" spans="20:20" ht="12.5" x14ac:dyDescent="0.25">
      <c r="T634" s="8"/>
    </row>
    <row r="635" spans="20:20" ht="12.5" x14ac:dyDescent="0.25">
      <c r="T635" s="8"/>
    </row>
    <row r="636" spans="20:20" ht="12.5" x14ac:dyDescent="0.25">
      <c r="T636" s="8"/>
    </row>
    <row r="637" spans="20:20" ht="12.5" x14ac:dyDescent="0.25">
      <c r="T637" s="8"/>
    </row>
    <row r="638" spans="20:20" ht="12.5" x14ac:dyDescent="0.25">
      <c r="T638" s="8"/>
    </row>
    <row r="639" spans="20:20" ht="12.5" x14ac:dyDescent="0.25">
      <c r="T639" s="8"/>
    </row>
    <row r="640" spans="20:20" ht="12.5" x14ac:dyDescent="0.25">
      <c r="T640" s="8"/>
    </row>
    <row r="641" spans="20:20" ht="12.5" x14ac:dyDescent="0.25">
      <c r="T641" s="8"/>
    </row>
    <row r="642" spans="20:20" ht="12.5" x14ac:dyDescent="0.25">
      <c r="T642" s="8"/>
    </row>
    <row r="643" spans="20:20" ht="12.5" x14ac:dyDescent="0.25">
      <c r="T643" s="8"/>
    </row>
    <row r="644" spans="20:20" ht="12.5" x14ac:dyDescent="0.25">
      <c r="T644" s="8"/>
    </row>
    <row r="645" spans="20:20" ht="12.5" x14ac:dyDescent="0.25">
      <c r="T645" s="8"/>
    </row>
    <row r="646" spans="20:20" ht="12.5" x14ac:dyDescent="0.25">
      <c r="T646" s="8"/>
    </row>
    <row r="647" spans="20:20" ht="12.5" x14ac:dyDescent="0.25">
      <c r="T647" s="8"/>
    </row>
    <row r="648" spans="20:20" ht="12.5" x14ac:dyDescent="0.25">
      <c r="T648" s="8"/>
    </row>
    <row r="649" spans="20:20" ht="12.5" x14ac:dyDescent="0.25">
      <c r="T649" s="8"/>
    </row>
    <row r="650" spans="20:20" ht="12.5" x14ac:dyDescent="0.25">
      <c r="T650" s="8"/>
    </row>
    <row r="651" spans="20:20" ht="12.5" x14ac:dyDescent="0.25">
      <c r="T651" s="8"/>
    </row>
    <row r="652" spans="20:20" ht="12.5" x14ac:dyDescent="0.25">
      <c r="T652" s="8"/>
    </row>
    <row r="653" spans="20:20" ht="12.5" x14ac:dyDescent="0.25">
      <c r="T653" s="8"/>
    </row>
    <row r="654" spans="20:20" ht="12.5" x14ac:dyDescent="0.25">
      <c r="T654" s="8"/>
    </row>
    <row r="655" spans="20:20" ht="12.5" x14ac:dyDescent="0.25">
      <c r="T655" s="8"/>
    </row>
    <row r="656" spans="20:20" ht="12.5" x14ac:dyDescent="0.25">
      <c r="T656" s="8"/>
    </row>
    <row r="657" spans="20:20" ht="12.5" x14ac:dyDescent="0.25">
      <c r="T657" s="8"/>
    </row>
    <row r="658" spans="20:20" ht="12.5" x14ac:dyDescent="0.25">
      <c r="T658" s="8"/>
    </row>
    <row r="659" spans="20:20" ht="12.5" x14ac:dyDescent="0.25">
      <c r="T659" s="8"/>
    </row>
    <row r="660" spans="20:20" ht="12.5" x14ac:dyDescent="0.25">
      <c r="T660" s="8"/>
    </row>
    <row r="661" spans="20:20" ht="12.5" x14ac:dyDescent="0.25">
      <c r="T661" s="8"/>
    </row>
    <row r="662" spans="20:20" ht="12.5" x14ac:dyDescent="0.25">
      <c r="T662" s="8"/>
    </row>
    <row r="663" spans="20:20" ht="12.5" x14ac:dyDescent="0.25">
      <c r="T663" s="8"/>
    </row>
    <row r="664" spans="20:20" ht="12.5" x14ac:dyDescent="0.25">
      <c r="T664" s="8"/>
    </row>
    <row r="665" spans="20:20" ht="12.5" x14ac:dyDescent="0.25">
      <c r="T665" s="8"/>
    </row>
    <row r="666" spans="20:20" ht="12.5" x14ac:dyDescent="0.25">
      <c r="T666" s="8"/>
    </row>
    <row r="667" spans="20:20" ht="12.5" x14ac:dyDescent="0.25">
      <c r="T667" s="8"/>
    </row>
    <row r="668" spans="20:20" ht="12.5" x14ac:dyDescent="0.25">
      <c r="T668" s="8"/>
    </row>
    <row r="669" spans="20:20" ht="12.5" x14ac:dyDescent="0.25">
      <c r="T669" s="8"/>
    </row>
    <row r="670" spans="20:20" ht="12.5" x14ac:dyDescent="0.25">
      <c r="T670" s="8"/>
    </row>
    <row r="671" spans="20:20" ht="12.5" x14ac:dyDescent="0.25">
      <c r="T671" s="8"/>
    </row>
    <row r="672" spans="20:20" ht="12.5" x14ac:dyDescent="0.25">
      <c r="T672" s="8"/>
    </row>
    <row r="673" spans="20:20" ht="12.5" x14ac:dyDescent="0.25">
      <c r="T673" s="8"/>
    </row>
    <row r="674" spans="20:20" ht="12.5" x14ac:dyDescent="0.25">
      <c r="T674" s="8"/>
    </row>
    <row r="675" spans="20:20" ht="12.5" x14ac:dyDescent="0.25">
      <c r="T675" s="8"/>
    </row>
    <row r="676" spans="20:20" ht="12.5" x14ac:dyDescent="0.25">
      <c r="T676" s="8"/>
    </row>
    <row r="677" spans="20:20" ht="12.5" x14ac:dyDescent="0.25">
      <c r="T677" s="8"/>
    </row>
    <row r="678" spans="20:20" ht="12.5" x14ac:dyDescent="0.25">
      <c r="T678" s="8"/>
    </row>
    <row r="679" spans="20:20" ht="12.5" x14ac:dyDescent="0.25">
      <c r="T679" s="8"/>
    </row>
    <row r="680" spans="20:20" ht="12.5" x14ac:dyDescent="0.25">
      <c r="T680" s="8"/>
    </row>
    <row r="681" spans="20:20" ht="12.5" x14ac:dyDescent="0.25">
      <c r="T681" s="8"/>
    </row>
    <row r="682" spans="20:20" ht="12.5" x14ac:dyDescent="0.25">
      <c r="T682" s="8"/>
    </row>
    <row r="683" spans="20:20" ht="12.5" x14ac:dyDescent="0.25">
      <c r="T683" s="8"/>
    </row>
    <row r="684" spans="20:20" ht="12.5" x14ac:dyDescent="0.25">
      <c r="T684" s="8"/>
    </row>
    <row r="685" spans="20:20" ht="12.5" x14ac:dyDescent="0.25">
      <c r="T685" s="8"/>
    </row>
    <row r="686" spans="20:20" ht="12.5" x14ac:dyDescent="0.25">
      <c r="T686" s="8"/>
    </row>
    <row r="687" spans="20:20" ht="12.5" x14ac:dyDescent="0.25">
      <c r="T687" s="8"/>
    </row>
    <row r="688" spans="20:20" ht="12.5" x14ac:dyDescent="0.25">
      <c r="T688" s="8"/>
    </row>
    <row r="689" spans="20:20" ht="12.5" x14ac:dyDescent="0.25">
      <c r="T689" s="8"/>
    </row>
    <row r="690" spans="20:20" ht="12.5" x14ac:dyDescent="0.25">
      <c r="T690" s="8"/>
    </row>
    <row r="691" spans="20:20" ht="12.5" x14ac:dyDescent="0.25">
      <c r="T691" s="8"/>
    </row>
    <row r="692" spans="20:20" ht="12.5" x14ac:dyDescent="0.25">
      <c r="T692" s="8"/>
    </row>
    <row r="693" spans="20:20" ht="12.5" x14ac:dyDescent="0.25">
      <c r="T693" s="8"/>
    </row>
    <row r="694" spans="20:20" ht="12.5" x14ac:dyDescent="0.25">
      <c r="T694" s="8"/>
    </row>
    <row r="695" spans="20:20" ht="12.5" x14ac:dyDescent="0.25">
      <c r="T695" s="8"/>
    </row>
    <row r="696" spans="20:20" ht="12.5" x14ac:dyDescent="0.25">
      <c r="T696" s="8"/>
    </row>
    <row r="697" spans="20:20" ht="12.5" x14ac:dyDescent="0.25">
      <c r="T697" s="8"/>
    </row>
    <row r="698" spans="20:20" ht="12.5" x14ac:dyDescent="0.25">
      <c r="T698" s="8"/>
    </row>
    <row r="699" spans="20:20" ht="12.5" x14ac:dyDescent="0.25">
      <c r="T699" s="8"/>
    </row>
    <row r="700" spans="20:20" ht="12.5" x14ac:dyDescent="0.25">
      <c r="T700" s="8"/>
    </row>
    <row r="701" spans="20:20" ht="12.5" x14ac:dyDescent="0.25">
      <c r="T701" s="8"/>
    </row>
    <row r="702" spans="20:20" ht="12.5" x14ac:dyDescent="0.25">
      <c r="T702" s="8"/>
    </row>
    <row r="703" spans="20:20" ht="12.5" x14ac:dyDescent="0.25">
      <c r="T703" s="8"/>
    </row>
    <row r="704" spans="20:20" ht="12.5" x14ac:dyDescent="0.25">
      <c r="T704" s="8"/>
    </row>
    <row r="705" spans="20:20" ht="12.5" x14ac:dyDescent="0.25">
      <c r="T705" s="8"/>
    </row>
    <row r="706" spans="20:20" ht="12.5" x14ac:dyDescent="0.25">
      <c r="T706" s="8"/>
    </row>
    <row r="707" spans="20:20" ht="12.5" x14ac:dyDescent="0.25">
      <c r="T707" s="8"/>
    </row>
    <row r="708" spans="20:20" ht="12.5" x14ac:dyDescent="0.25">
      <c r="T708" s="8"/>
    </row>
    <row r="709" spans="20:20" ht="12.5" x14ac:dyDescent="0.25">
      <c r="T709" s="8"/>
    </row>
    <row r="710" spans="20:20" ht="12.5" x14ac:dyDescent="0.25">
      <c r="T710" s="8"/>
    </row>
    <row r="711" spans="20:20" ht="12.5" x14ac:dyDescent="0.25">
      <c r="T711" s="8"/>
    </row>
    <row r="712" spans="20:20" ht="12.5" x14ac:dyDescent="0.25">
      <c r="T712" s="8"/>
    </row>
    <row r="713" spans="20:20" ht="12.5" x14ac:dyDescent="0.25">
      <c r="T713" s="8"/>
    </row>
    <row r="714" spans="20:20" ht="12.5" x14ac:dyDescent="0.25">
      <c r="T714" s="8"/>
    </row>
    <row r="715" spans="20:20" ht="12.5" x14ac:dyDescent="0.25">
      <c r="T715" s="8"/>
    </row>
    <row r="716" spans="20:20" ht="12.5" x14ac:dyDescent="0.25">
      <c r="T716" s="8"/>
    </row>
    <row r="717" spans="20:20" ht="12.5" x14ac:dyDescent="0.25">
      <c r="T717" s="8"/>
    </row>
    <row r="718" spans="20:20" ht="12.5" x14ac:dyDescent="0.25">
      <c r="T718" s="8"/>
    </row>
    <row r="719" spans="20:20" ht="12.5" x14ac:dyDescent="0.25">
      <c r="T719" s="8"/>
    </row>
    <row r="720" spans="20:20" ht="12.5" x14ac:dyDescent="0.25">
      <c r="T720" s="8"/>
    </row>
    <row r="721" spans="20:20" ht="12.5" x14ac:dyDescent="0.25">
      <c r="T721" s="8"/>
    </row>
    <row r="722" spans="20:20" ht="12.5" x14ac:dyDescent="0.25">
      <c r="T722" s="8"/>
    </row>
    <row r="723" spans="20:20" ht="12.5" x14ac:dyDescent="0.25">
      <c r="T723" s="8"/>
    </row>
    <row r="724" spans="20:20" ht="12.5" x14ac:dyDescent="0.25">
      <c r="T724" s="8"/>
    </row>
    <row r="725" spans="20:20" ht="12.5" x14ac:dyDescent="0.25">
      <c r="T725" s="8"/>
    </row>
    <row r="726" spans="20:20" ht="12.5" x14ac:dyDescent="0.25">
      <c r="T726" s="8"/>
    </row>
    <row r="727" spans="20:20" ht="12.5" x14ac:dyDescent="0.25">
      <c r="T727" s="8"/>
    </row>
    <row r="728" spans="20:20" ht="12.5" x14ac:dyDescent="0.25">
      <c r="T728" s="8"/>
    </row>
    <row r="729" spans="20:20" ht="12.5" x14ac:dyDescent="0.25">
      <c r="T729" s="8"/>
    </row>
    <row r="730" spans="20:20" ht="12.5" x14ac:dyDescent="0.25">
      <c r="T730" s="8"/>
    </row>
    <row r="731" spans="20:20" ht="12.5" x14ac:dyDescent="0.25">
      <c r="T731" s="8"/>
    </row>
    <row r="732" spans="20:20" ht="12.5" x14ac:dyDescent="0.25">
      <c r="T732" s="8"/>
    </row>
    <row r="733" spans="20:20" ht="12.5" x14ac:dyDescent="0.25">
      <c r="T733" s="8"/>
    </row>
    <row r="734" spans="20:20" ht="12.5" x14ac:dyDescent="0.25">
      <c r="T734" s="8"/>
    </row>
    <row r="735" spans="20:20" ht="12.5" x14ac:dyDescent="0.25">
      <c r="T735" s="8"/>
    </row>
    <row r="736" spans="20:20" ht="12.5" x14ac:dyDescent="0.25">
      <c r="T736" s="8"/>
    </row>
    <row r="737" spans="20:20" ht="12.5" x14ac:dyDescent="0.25">
      <c r="T737" s="8"/>
    </row>
    <row r="738" spans="20:20" ht="12.5" x14ac:dyDescent="0.25">
      <c r="T738" s="8"/>
    </row>
    <row r="739" spans="20:20" ht="12.5" x14ac:dyDescent="0.25">
      <c r="T739" s="8"/>
    </row>
    <row r="740" spans="20:20" ht="12.5" x14ac:dyDescent="0.25">
      <c r="T740" s="8"/>
    </row>
    <row r="741" spans="20:20" ht="12.5" x14ac:dyDescent="0.25">
      <c r="T741" s="8"/>
    </row>
    <row r="742" spans="20:20" ht="12.5" x14ac:dyDescent="0.25">
      <c r="T742" s="8"/>
    </row>
    <row r="743" spans="20:20" ht="12.5" x14ac:dyDescent="0.25">
      <c r="T743" s="8"/>
    </row>
    <row r="744" spans="20:20" ht="12.5" x14ac:dyDescent="0.25">
      <c r="T744" s="8"/>
    </row>
    <row r="745" spans="20:20" ht="12.5" x14ac:dyDescent="0.25">
      <c r="T745" s="8"/>
    </row>
    <row r="746" spans="20:20" ht="12.5" x14ac:dyDescent="0.25">
      <c r="T746" s="8"/>
    </row>
    <row r="747" spans="20:20" ht="12.5" x14ac:dyDescent="0.25">
      <c r="T747" s="8"/>
    </row>
    <row r="748" spans="20:20" ht="12.5" x14ac:dyDescent="0.25">
      <c r="T748" s="8"/>
    </row>
    <row r="749" spans="20:20" ht="12.5" x14ac:dyDescent="0.25">
      <c r="T749" s="8"/>
    </row>
    <row r="750" spans="20:20" ht="12.5" x14ac:dyDescent="0.25">
      <c r="T750" s="8"/>
    </row>
    <row r="751" spans="20:20" ht="12.5" x14ac:dyDescent="0.25">
      <c r="T751" s="8"/>
    </row>
    <row r="752" spans="20:20" ht="12.5" x14ac:dyDescent="0.25">
      <c r="T752" s="8"/>
    </row>
    <row r="753" spans="20:20" ht="12.5" x14ac:dyDescent="0.25">
      <c r="T753" s="8"/>
    </row>
    <row r="754" spans="20:20" ht="12.5" x14ac:dyDescent="0.25">
      <c r="T754" s="8"/>
    </row>
    <row r="755" spans="20:20" ht="12.5" x14ac:dyDescent="0.25">
      <c r="T755" s="8"/>
    </row>
    <row r="756" spans="20:20" ht="12.5" x14ac:dyDescent="0.25">
      <c r="T756" s="8"/>
    </row>
    <row r="757" spans="20:20" ht="12.5" x14ac:dyDescent="0.25">
      <c r="T757" s="8"/>
    </row>
    <row r="758" spans="20:20" ht="12.5" x14ac:dyDescent="0.25">
      <c r="T758" s="8"/>
    </row>
    <row r="759" spans="20:20" ht="12.5" x14ac:dyDescent="0.25">
      <c r="T759" s="8"/>
    </row>
    <row r="760" spans="20:20" ht="12.5" x14ac:dyDescent="0.25">
      <c r="T760" s="8"/>
    </row>
    <row r="761" spans="20:20" ht="12.5" x14ac:dyDescent="0.25">
      <c r="T761" s="8"/>
    </row>
    <row r="762" spans="20:20" ht="12.5" x14ac:dyDescent="0.25">
      <c r="T762" s="8"/>
    </row>
    <row r="763" spans="20:20" ht="12.5" x14ac:dyDescent="0.25">
      <c r="T763" s="8"/>
    </row>
    <row r="764" spans="20:20" ht="12.5" x14ac:dyDescent="0.25">
      <c r="T764" s="8"/>
    </row>
    <row r="765" spans="20:20" ht="12.5" x14ac:dyDescent="0.25">
      <c r="T765" s="8"/>
    </row>
    <row r="766" spans="20:20" ht="12.5" x14ac:dyDescent="0.25">
      <c r="T766" s="8"/>
    </row>
    <row r="767" spans="20:20" ht="12.5" x14ac:dyDescent="0.25">
      <c r="T767" s="8"/>
    </row>
    <row r="768" spans="20:20" ht="12.5" x14ac:dyDescent="0.25">
      <c r="T768" s="8"/>
    </row>
    <row r="769" spans="20:20" ht="12.5" x14ac:dyDescent="0.25">
      <c r="T769" s="8"/>
    </row>
    <row r="770" spans="20:20" ht="12.5" x14ac:dyDescent="0.25">
      <c r="T770" s="8"/>
    </row>
    <row r="771" spans="20:20" ht="12.5" x14ac:dyDescent="0.25">
      <c r="T771" s="8"/>
    </row>
    <row r="772" spans="20:20" ht="12.5" x14ac:dyDescent="0.25">
      <c r="T772" s="8"/>
    </row>
    <row r="773" spans="20:20" ht="12.5" x14ac:dyDescent="0.25">
      <c r="T773" s="8"/>
    </row>
    <row r="774" spans="20:20" ht="12.5" x14ac:dyDescent="0.25">
      <c r="T774" s="8"/>
    </row>
    <row r="775" spans="20:20" ht="12.5" x14ac:dyDescent="0.25">
      <c r="T775" s="8"/>
    </row>
    <row r="776" spans="20:20" ht="12.5" x14ac:dyDescent="0.25">
      <c r="T776" s="8"/>
    </row>
    <row r="777" spans="20:20" ht="12.5" x14ac:dyDescent="0.25">
      <c r="T777" s="8"/>
    </row>
    <row r="778" spans="20:20" ht="12.5" x14ac:dyDescent="0.25">
      <c r="T778" s="8"/>
    </row>
    <row r="779" spans="20:20" ht="12.5" x14ac:dyDescent="0.25">
      <c r="T779" s="8"/>
    </row>
    <row r="780" spans="20:20" ht="12.5" x14ac:dyDescent="0.25">
      <c r="T780" s="8"/>
    </row>
    <row r="781" spans="20:20" ht="12.5" x14ac:dyDescent="0.25">
      <c r="T781" s="8"/>
    </row>
    <row r="782" spans="20:20" ht="12.5" x14ac:dyDescent="0.25">
      <c r="T782" s="8"/>
    </row>
    <row r="783" spans="20:20" ht="12.5" x14ac:dyDescent="0.25">
      <c r="T783" s="8"/>
    </row>
    <row r="784" spans="20:20" ht="12.5" x14ac:dyDescent="0.25">
      <c r="T784" s="8"/>
    </row>
    <row r="785" spans="20:20" ht="12.5" x14ac:dyDescent="0.25">
      <c r="T785" s="8"/>
    </row>
    <row r="786" spans="20:20" ht="12.5" x14ac:dyDescent="0.25">
      <c r="T786" s="8"/>
    </row>
    <row r="787" spans="20:20" ht="12.5" x14ac:dyDescent="0.25">
      <c r="T787" s="8"/>
    </row>
    <row r="788" spans="20:20" ht="12.5" x14ac:dyDescent="0.25">
      <c r="T788" s="8"/>
    </row>
    <row r="789" spans="20:20" ht="12.5" x14ac:dyDescent="0.25">
      <c r="T789" s="8"/>
    </row>
    <row r="790" spans="20:20" ht="12.5" x14ac:dyDescent="0.25">
      <c r="T790" s="8"/>
    </row>
    <row r="791" spans="20:20" ht="12.5" x14ac:dyDescent="0.25">
      <c r="T791" s="8"/>
    </row>
    <row r="792" spans="20:20" ht="12.5" x14ac:dyDescent="0.25">
      <c r="T792" s="8"/>
    </row>
    <row r="793" spans="20:20" ht="12.5" x14ac:dyDescent="0.25">
      <c r="T793" s="8"/>
    </row>
    <row r="794" spans="20:20" ht="12.5" x14ac:dyDescent="0.25">
      <c r="T794" s="8"/>
    </row>
    <row r="795" spans="20:20" ht="12.5" x14ac:dyDescent="0.25">
      <c r="T795" s="8"/>
    </row>
    <row r="796" spans="20:20" ht="12.5" x14ac:dyDescent="0.25">
      <c r="T796" s="8"/>
    </row>
    <row r="797" spans="20:20" ht="12.5" x14ac:dyDescent="0.25">
      <c r="T797" s="8"/>
    </row>
    <row r="798" spans="20:20" ht="12.5" x14ac:dyDescent="0.25">
      <c r="T798" s="8"/>
    </row>
    <row r="799" spans="20:20" ht="12.5" x14ac:dyDescent="0.25">
      <c r="T799" s="8"/>
    </row>
    <row r="800" spans="20:20" ht="12.5" x14ac:dyDescent="0.25">
      <c r="T800" s="8"/>
    </row>
    <row r="801" spans="20:20" ht="12.5" x14ac:dyDescent="0.25">
      <c r="T801" s="8"/>
    </row>
    <row r="802" spans="20:20" ht="12.5" x14ac:dyDescent="0.25">
      <c r="T802" s="8"/>
    </row>
    <row r="803" spans="20:20" ht="12.5" x14ac:dyDescent="0.25">
      <c r="T803" s="8"/>
    </row>
    <row r="804" spans="20:20" ht="12.5" x14ac:dyDescent="0.25">
      <c r="T804" s="8"/>
    </row>
    <row r="805" spans="20:20" ht="12.5" x14ac:dyDescent="0.25">
      <c r="T805" s="8"/>
    </row>
    <row r="806" spans="20:20" ht="12.5" x14ac:dyDescent="0.25">
      <c r="T806" s="8"/>
    </row>
    <row r="807" spans="20:20" ht="12.5" x14ac:dyDescent="0.25">
      <c r="T807" s="8"/>
    </row>
    <row r="808" spans="20:20" ht="12.5" x14ac:dyDescent="0.25">
      <c r="T808" s="8"/>
    </row>
    <row r="809" spans="20:20" ht="12.5" x14ac:dyDescent="0.25">
      <c r="T809" s="8"/>
    </row>
    <row r="810" spans="20:20" ht="12.5" x14ac:dyDescent="0.25">
      <c r="T810" s="8"/>
    </row>
    <row r="811" spans="20:20" ht="12.5" x14ac:dyDescent="0.25">
      <c r="T811" s="8"/>
    </row>
    <row r="812" spans="20:20" ht="12.5" x14ac:dyDescent="0.25">
      <c r="T812" s="8"/>
    </row>
    <row r="813" spans="20:20" ht="12.5" x14ac:dyDescent="0.25">
      <c r="T813" s="8"/>
    </row>
    <row r="814" spans="20:20" ht="12.5" x14ac:dyDescent="0.25">
      <c r="T814" s="8"/>
    </row>
    <row r="815" spans="20:20" ht="12.5" x14ac:dyDescent="0.25">
      <c r="T815" s="8"/>
    </row>
    <row r="816" spans="20:20" ht="12.5" x14ac:dyDescent="0.25">
      <c r="T816" s="8"/>
    </row>
    <row r="817" spans="20:20" ht="12.5" x14ac:dyDescent="0.25">
      <c r="T817" s="8"/>
    </row>
    <row r="818" spans="20:20" ht="12.5" x14ac:dyDescent="0.25">
      <c r="T818" s="8"/>
    </row>
    <row r="819" spans="20:20" ht="12.5" x14ac:dyDescent="0.25">
      <c r="T819" s="8"/>
    </row>
    <row r="820" spans="20:20" ht="12.5" x14ac:dyDescent="0.25">
      <c r="T820" s="8"/>
    </row>
    <row r="821" spans="20:20" ht="12.5" x14ac:dyDescent="0.25">
      <c r="T821" s="8"/>
    </row>
    <row r="822" spans="20:20" ht="12.5" x14ac:dyDescent="0.25">
      <c r="T822" s="8"/>
    </row>
    <row r="823" spans="20:20" ht="12.5" x14ac:dyDescent="0.25">
      <c r="T823" s="8"/>
    </row>
    <row r="824" spans="20:20" ht="12.5" x14ac:dyDescent="0.25">
      <c r="T824" s="8"/>
    </row>
    <row r="825" spans="20:20" ht="12.5" x14ac:dyDescent="0.25">
      <c r="T825" s="8"/>
    </row>
    <row r="826" spans="20:20" ht="12.5" x14ac:dyDescent="0.25">
      <c r="T826" s="8"/>
    </row>
    <row r="827" spans="20:20" ht="12.5" x14ac:dyDescent="0.25">
      <c r="T827" s="8"/>
    </row>
    <row r="828" spans="20:20" ht="12.5" x14ac:dyDescent="0.25">
      <c r="T828" s="8"/>
    </row>
    <row r="829" spans="20:20" ht="12.5" x14ac:dyDescent="0.25">
      <c r="T829" s="8"/>
    </row>
    <row r="830" spans="20:20" ht="12.5" x14ac:dyDescent="0.25">
      <c r="T830" s="8"/>
    </row>
    <row r="831" spans="20:20" ht="12.5" x14ac:dyDescent="0.25">
      <c r="T831" s="8"/>
    </row>
    <row r="832" spans="20:20" ht="12.5" x14ac:dyDescent="0.25">
      <c r="T832" s="8"/>
    </row>
    <row r="833" spans="20:20" ht="12.5" x14ac:dyDescent="0.25">
      <c r="T833" s="8"/>
    </row>
    <row r="834" spans="20:20" ht="12.5" x14ac:dyDescent="0.25">
      <c r="T834" s="8"/>
    </row>
    <row r="835" spans="20:20" ht="12.5" x14ac:dyDescent="0.25">
      <c r="T835" s="8"/>
    </row>
    <row r="836" spans="20:20" ht="12.5" x14ac:dyDescent="0.25">
      <c r="T836" s="8"/>
    </row>
    <row r="837" spans="20:20" ht="12.5" x14ac:dyDescent="0.25">
      <c r="T837" s="8"/>
    </row>
    <row r="838" spans="20:20" ht="12.5" x14ac:dyDescent="0.25">
      <c r="T838" s="8"/>
    </row>
    <row r="839" spans="20:20" ht="12.5" x14ac:dyDescent="0.25">
      <c r="T839" s="8"/>
    </row>
    <row r="840" spans="20:20" ht="12.5" x14ac:dyDescent="0.25">
      <c r="T840" s="8"/>
    </row>
    <row r="841" spans="20:20" ht="12.5" x14ac:dyDescent="0.25">
      <c r="T841" s="8"/>
    </row>
    <row r="842" spans="20:20" ht="12.5" x14ac:dyDescent="0.25">
      <c r="T842" s="8"/>
    </row>
    <row r="843" spans="20:20" ht="12.5" x14ac:dyDescent="0.25">
      <c r="T843" s="8"/>
    </row>
    <row r="844" spans="20:20" ht="12.5" x14ac:dyDescent="0.25">
      <c r="T844" s="8"/>
    </row>
    <row r="845" spans="20:20" ht="12.5" x14ac:dyDescent="0.25">
      <c r="T845" s="8"/>
    </row>
    <row r="846" spans="20:20" ht="12.5" x14ac:dyDescent="0.25">
      <c r="T846" s="8"/>
    </row>
    <row r="847" spans="20:20" ht="12.5" x14ac:dyDescent="0.25">
      <c r="T847" s="8"/>
    </row>
    <row r="848" spans="20:20" ht="12.5" x14ac:dyDescent="0.25">
      <c r="T848" s="8"/>
    </row>
    <row r="849" spans="20:20" ht="12.5" x14ac:dyDescent="0.25">
      <c r="T849" s="8"/>
    </row>
    <row r="850" spans="20:20" ht="12.5" x14ac:dyDescent="0.25">
      <c r="T850" s="8"/>
    </row>
    <row r="851" spans="20:20" ht="12.5" x14ac:dyDescent="0.25">
      <c r="T851" s="8"/>
    </row>
    <row r="852" spans="20:20" ht="12.5" x14ac:dyDescent="0.25">
      <c r="T852" s="8"/>
    </row>
    <row r="853" spans="20:20" ht="12.5" x14ac:dyDescent="0.25">
      <c r="T853" s="8"/>
    </row>
    <row r="854" spans="20:20" ht="12.5" x14ac:dyDescent="0.25">
      <c r="T854" s="8"/>
    </row>
    <row r="855" spans="20:20" ht="12.5" x14ac:dyDescent="0.25">
      <c r="T855" s="8"/>
    </row>
    <row r="856" spans="20:20" ht="12.5" x14ac:dyDescent="0.25">
      <c r="T856" s="8"/>
    </row>
    <row r="857" spans="20:20" ht="12.5" x14ac:dyDescent="0.25">
      <c r="T857" s="8"/>
    </row>
    <row r="858" spans="20:20" ht="12.5" x14ac:dyDescent="0.25">
      <c r="T858" s="8"/>
    </row>
    <row r="859" spans="20:20" ht="12.5" x14ac:dyDescent="0.25">
      <c r="T859" s="8"/>
    </row>
    <row r="860" spans="20:20" ht="12.5" x14ac:dyDescent="0.25">
      <c r="T860" s="8"/>
    </row>
    <row r="861" spans="20:20" ht="12.5" x14ac:dyDescent="0.25">
      <c r="T861" s="8"/>
    </row>
    <row r="862" spans="20:20" ht="12.5" x14ac:dyDescent="0.25">
      <c r="T862" s="8"/>
    </row>
    <row r="863" spans="20:20" ht="12.5" x14ac:dyDescent="0.25">
      <c r="T863" s="8"/>
    </row>
    <row r="864" spans="20:20" ht="12.5" x14ac:dyDescent="0.25">
      <c r="T864" s="8"/>
    </row>
    <row r="865" spans="20:20" ht="12.5" x14ac:dyDescent="0.25">
      <c r="T865" s="8"/>
    </row>
    <row r="866" spans="20:20" ht="12.5" x14ac:dyDescent="0.25">
      <c r="T866" s="8"/>
    </row>
    <row r="867" spans="20:20" ht="12.5" x14ac:dyDescent="0.25">
      <c r="T867" s="8"/>
    </row>
    <row r="868" spans="20:20" ht="12.5" x14ac:dyDescent="0.25">
      <c r="T868" s="8"/>
    </row>
    <row r="869" spans="20:20" ht="12.5" x14ac:dyDescent="0.25">
      <c r="T869" s="8"/>
    </row>
    <row r="870" spans="20:20" ht="12.5" x14ac:dyDescent="0.25">
      <c r="T870" s="8"/>
    </row>
    <row r="871" spans="20:20" ht="12.5" x14ac:dyDescent="0.25">
      <c r="T871" s="8"/>
    </row>
    <row r="872" spans="20:20" ht="12.5" x14ac:dyDescent="0.25">
      <c r="T872" s="8"/>
    </row>
    <row r="873" spans="20:20" ht="12.5" x14ac:dyDescent="0.25">
      <c r="T873" s="8"/>
    </row>
    <row r="874" spans="20:20" ht="12.5" x14ac:dyDescent="0.25">
      <c r="T874" s="8"/>
    </row>
    <row r="875" spans="20:20" ht="12.5" x14ac:dyDescent="0.25">
      <c r="T875" s="8"/>
    </row>
    <row r="876" spans="20:20" ht="12.5" x14ac:dyDescent="0.25">
      <c r="T876" s="8"/>
    </row>
    <row r="877" spans="20:20" ht="12.5" x14ac:dyDescent="0.25">
      <c r="T877" s="8"/>
    </row>
    <row r="878" spans="20:20" ht="12.5" x14ac:dyDescent="0.25">
      <c r="T878" s="8"/>
    </row>
    <row r="879" spans="20:20" ht="12.5" x14ac:dyDescent="0.25">
      <c r="T879" s="8"/>
    </row>
    <row r="880" spans="20:20" ht="12.5" x14ac:dyDescent="0.25">
      <c r="T880" s="8"/>
    </row>
    <row r="881" spans="20:20" ht="12.5" x14ac:dyDescent="0.25">
      <c r="T881" s="8"/>
    </row>
    <row r="882" spans="20:20" ht="12.5" x14ac:dyDescent="0.25">
      <c r="T882" s="8"/>
    </row>
    <row r="883" spans="20:20" ht="12.5" x14ac:dyDescent="0.25">
      <c r="T883" s="8"/>
    </row>
    <row r="884" spans="20:20" ht="12.5" x14ac:dyDescent="0.25">
      <c r="T884" s="8"/>
    </row>
    <row r="885" spans="20:20" ht="12.5" x14ac:dyDescent="0.25">
      <c r="T885" s="8"/>
    </row>
    <row r="886" spans="20:20" ht="12.5" x14ac:dyDescent="0.25">
      <c r="T886" s="8"/>
    </row>
    <row r="887" spans="20:20" ht="12.5" x14ac:dyDescent="0.25">
      <c r="T887" s="8"/>
    </row>
    <row r="888" spans="20:20" ht="12.5" x14ac:dyDescent="0.25">
      <c r="T888" s="8"/>
    </row>
    <row r="889" spans="20:20" ht="12.5" x14ac:dyDescent="0.25">
      <c r="T889" s="8"/>
    </row>
    <row r="890" spans="20:20" ht="12.5" x14ac:dyDescent="0.25">
      <c r="T890" s="8"/>
    </row>
    <row r="891" spans="20:20" ht="12.5" x14ac:dyDescent="0.25">
      <c r="T891" s="8"/>
    </row>
    <row r="892" spans="20:20" ht="12.5" x14ac:dyDescent="0.25">
      <c r="T892" s="8"/>
    </row>
    <row r="893" spans="20:20" ht="12.5" x14ac:dyDescent="0.25">
      <c r="T893" s="8"/>
    </row>
    <row r="894" spans="20:20" ht="12.5" x14ac:dyDescent="0.25">
      <c r="T894" s="8"/>
    </row>
    <row r="895" spans="20:20" ht="12.5" x14ac:dyDescent="0.25">
      <c r="T895" s="8"/>
    </row>
    <row r="896" spans="20:20" ht="12.5" x14ac:dyDescent="0.25">
      <c r="T896" s="8"/>
    </row>
    <row r="897" spans="20:20" ht="12.5" x14ac:dyDescent="0.25">
      <c r="T897" s="8"/>
    </row>
    <row r="898" spans="20:20" ht="12.5" x14ac:dyDescent="0.25">
      <c r="T898" s="8"/>
    </row>
    <row r="899" spans="20:20" ht="12.5" x14ac:dyDescent="0.25">
      <c r="T899" s="8"/>
    </row>
    <row r="900" spans="20:20" ht="12.5" x14ac:dyDescent="0.25">
      <c r="T900" s="8"/>
    </row>
    <row r="901" spans="20:20" ht="12.5" x14ac:dyDescent="0.25">
      <c r="T901" s="8"/>
    </row>
    <row r="902" spans="20:20" ht="12.5" x14ac:dyDescent="0.25">
      <c r="T902" s="8"/>
    </row>
    <row r="903" spans="20:20" ht="12.5" x14ac:dyDescent="0.25">
      <c r="T903" s="8"/>
    </row>
    <row r="904" spans="20:20" ht="12.5" x14ac:dyDescent="0.25">
      <c r="T904" s="8"/>
    </row>
    <row r="905" spans="20:20" ht="12.5" x14ac:dyDescent="0.25">
      <c r="T905" s="8"/>
    </row>
    <row r="906" spans="20:20" ht="12.5" x14ac:dyDescent="0.25">
      <c r="T906" s="8"/>
    </row>
    <row r="907" spans="20:20" ht="12.5" x14ac:dyDescent="0.25">
      <c r="T907" s="8"/>
    </row>
    <row r="908" spans="20:20" ht="12.5" x14ac:dyDescent="0.25">
      <c r="T908" s="8"/>
    </row>
    <row r="909" spans="20:20" ht="12.5" x14ac:dyDescent="0.25">
      <c r="T909" s="8"/>
    </row>
    <row r="910" spans="20:20" ht="12.5" x14ac:dyDescent="0.25">
      <c r="T910" s="8"/>
    </row>
    <row r="911" spans="20:20" ht="12.5" x14ac:dyDescent="0.25">
      <c r="T911" s="8"/>
    </row>
    <row r="912" spans="20:20" ht="12.5" x14ac:dyDescent="0.25">
      <c r="T912" s="8"/>
    </row>
    <row r="913" spans="20:20" ht="12.5" x14ac:dyDescent="0.25">
      <c r="T913" s="8"/>
    </row>
    <row r="914" spans="20:20" ht="12.5" x14ac:dyDescent="0.25">
      <c r="T914" s="8"/>
    </row>
    <row r="915" spans="20:20" ht="12.5" x14ac:dyDescent="0.25">
      <c r="T915" s="8"/>
    </row>
    <row r="916" spans="20:20" ht="12.5" x14ac:dyDescent="0.25">
      <c r="T916" s="8"/>
    </row>
    <row r="917" spans="20:20" ht="12.5" x14ac:dyDescent="0.25">
      <c r="T917" s="8"/>
    </row>
    <row r="918" spans="20:20" ht="12.5" x14ac:dyDescent="0.25">
      <c r="T918" s="8"/>
    </row>
    <row r="919" spans="20:20" ht="12.5" x14ac:dyDescent="0.25">
      <c r="T919" s="8"/>
    </row>
    <row r="920" spans="20:20" ht="12.5" x14ac:dyDescent="0.25">
      <c r="T920" s="8"/>
    </row>
    <row r="921" spans="20:20" ht="12.5" x14ac:dyDescent="0.25">
      <c r="T921" s="8"/>
    </row>
    <row r="922" spans="20:20" ht="12.5" x14ac:dyDescent="0.25">
      <c r="T922" s="8"/>
    </row>
    <row r="923" spans="20:20" ht="12.5" x14ac:dyDescent="0.25">
      <c r="T923" s="8"/>
    </row>
    <row r="924" spans="20:20" ht="12.5" x14ac:dyDescent="0.25">
      <c r="T924" s="8"/>
    </row>
    <row r="925" spans="20:20" ht="12.5" x14ac:dyDescent="0.25">
      <c r="T925" s="8"/>
    </row>
    <row r="926" spans="20:20" ht="12.5" x14ac:dyDescent="0.25">
      <c r="T926" s="8"/>
    </row>
    <row r="927" spans="20:20" ht="12.5" x14ac:dyDescent="0.25">
      <c r="T927" s="8"/>
    </row>
    <row r="928" spans="20:20" ht="12.5" x14ac:dyDescent="0.25">
      <c r="T928" s="8"/>
    </row>
    <row r="929" spans="20:20" ht="12.5" x14ac:dyDescent="0.25">
      <c r="T929" s="8"/>
    </row>
    <row r="930" spans="20:20" ht="12.5" x14ac:dyDescent="0.25">
      <c r="T930" s="8"/>
    </row>
    <row r="931" spans="20:20" ht="12.5" x14ac:dyDescent="0.25">
      <c r="T931" s="8"/>
    </row>
    <row r="932" spans="20:20" ht="12.5" x14ac:dyDescent="0.25">
      <c r="T932" s="8"/>
    </row>
    <row r="933" spans="20:20" ht="12.5" x14ac:dyDescent="0.25">
      <c r="T933" s="8"/>
    </row>
    <row r="934" spans="20:20" ht="12.5" x14ac:dyDescent="0.25">
      <c r="T934" s="8"/>
    </row>
    <row r="935" spans="20:20" ht="12.5" x14ac:dyDescent="0.25">
      <c r="T935" s="8"/>
    </row>
    <row r="936" spans="20:20" ht="12.5" x14ac:dyDescent="0.25">
      <c r="T936" s="8"/>
    </row>
    <row r="937" spans="20:20" ht="12.5" x14ac:dyDescent="0.25">
      <c r="T937" s="8"/>
    </row>
    <row r="938" spans="20:20" ht="12.5" x14ac:dyDescent="0.25">
      <c r="T938" s="8"/>
    </row>
    <row r="939" spans="20:20" ht="12.5" x14ac:dyDescent="0.25">
      <c r="T939" s="8"/>
    </row>
    <row r="940" spans="20:20" ht="12.5" x14ac:dyDescent="0.25">
      <c r="T940" s="8"/>
    </row>
    <row r="941" spans="20:20" ht="12.5" x14ac:dyDescent="0.25">
      <c r="T941" s="8"/>
    </row>
    <row r="942" spans="20:20" ht="12.5" x14ac:dyDescent="0.25">
      <c r="T942" s="8"/>
    </row>
    <row r="943" spans="20:20" ht="12.5" x14ac:dyDescent="0.25">
      <c r="T943" s="8"/>
    </row>
    <row r="944" spans="20:20" ht="12.5" x14ac:dyDescent="0.25">
      <c r="T944" s="8"/>
    </row>
    <row r="945" spans="20:20" ht="12.5" x14ac:dyDescent="0.25">
      <c r="T945" s="8"/>
    </row>
    <row r="946" spans="20:20" ht="12.5" x14ac:dyDescent="0.25">
      <c r="T946" s="8"/>
    </row>
    <row r="947" spans="20:20" ht="12.5" x14ac:dyDescent="0.25">
      <c r="T947" s="8"/>
    </row>
    <row r="948" spans="20:20" ht="12.5" x14ac:dyDescent="0.25">
      <c r="T948" s="8"/>
    </row>
    <row r="949" spans="20:20" ht="12.5" x14ac:dyDescent="0.25">
      <c r="T949" s="8"/>
    </row>
    <row r="950" spans="20:20" ht="12.5" x14ac:dyDescent="0.25">
      <c r="T950" s="8"/>
    </row>
    <row r="951" spans="20:20" ht="12.5" x14ac:dyDescent="0.25">
      <c r="T951" s="8"/>
    </row>
    <row r="952" spans="20:20" ht="12.5" x14ac:dyDescent="0.25">
      <c r="T952" s="8"/>
    </row>
    <row r="953" spans="20:20" ht="12.5" x14ac:dyDescent="0.25">
      <c r="T953" s="8"/>
    </row>
    <row r="954" spans="20:20" ht="12.5" x14ac:dyDescent="0.25">
      <c r="T954" s="8"/>
    </row>
    <row r="955" spans="20:20" ht="12.5" x14ac:dyDescent="0.25">
      <c r="T955" s="8"/>
    </row>
    <row r="956" spans="20:20" ht="12.5" x14ac:dyDescent="0.25">
      <c r="T956" s="8"/>
    </row>
    <row r="957" spans="20:20" ht="12.5" x14ac:dyDescent="0.25">
      <c r="T957" s="8"/>
    </row>
    <row r="958" spans="20:20" ht="12.5" x14ac:dyDescent="0.25">
      <c r="T958" s="8"/>
    </row>
    <row r="959" spans="20:20" ht="12.5" x14ac:dyDescent="0.25">
      <c r="T959" s="8"/>
    </row>
    <row r="960" spans="20:20" ht="12.5" x14ac:dyDescent="0.25">
      <c r="T960" s="8"/>
    </row>
    <row r="961" spans="20:20" ht="12.5" x14ac:dyDescent="0.25">
      <c r="T961" s="8"/>
    </row>
    <row r="962" spans="20:20" ht="12.5" x14ac:dyDescent="0.25">
      <c r="T962" s="8"/>
    </row>
    <row r="963" spans="20:20" ht="12.5" x14ac:dyDescent="0.25">
      <c r="T963" s="8"/>
    </row>
    <row r="964" spans="20:20" ht="12.5" x14ac:dyDescent="0.25">
      <c r="T964" s="8"/>
    </row>
    <row r="965" spans="20:20" ht="12.5" x14ac:dyDescent="0.25">
      <c r="T965" s="8"/>
    </row>
    <row r="966" spans="20:20" ht="12.5" x14ac:dyDescent="0.25">
      <c r="T966" s="8"/>
    </row>
    <row r="967" spans="20:20" ht="12.5" x14ac:dyDescent="0.25">
      <c r="T967" s="8"/>
    </row>
    <row r="968" spans="20:20" ht="12.5" x14ac:dyDescent="0.25">
      <c r="T968" s="8"/>
    </row>
    <row r="969" spans="20:20" ht="12.5" x14ac:dyDescent="0.25">
      <c r="T969" s="8"/>
    </row>
    <row r="970" spans="20:20" ht="12.5" x14ac:dyDescent="0.25">
      <c r="T970" s="8"/>
    </row>
    <row r="971" spans="20:20" ht="12.5" x14ac:dyDescent="0.25">
      <c r="T971" s="8"/>
    </row>
    <row r="972" spans="20:20" ht="12.5" x14ac:dyDescent="0.25">
      <c r="T972" s="8"/>
    </row>
    <row r="973" spans="20:20" ht="12.5" x14ac:dyDescent="0.25">
      <c r="T973" s="8"/>
    </row>
    <row r="974" spans="20:20" ht="12.5" x14ac:dyDescent="0.25">
      <c r="T974" s="8"/>
    </row>
    <row r="975" spans="20:20" ht="12.5" x14ac:dyDescent="0.25">
      <c r="T975" s="8"/>
    </row>
    <row r="976" spans="20:20" ht="12.5" x14ac:dyDescent="0.25">
      <c r="T976" s="8"/>
    </row>
    <row r="977" spans="20:20" ht="12.5" x14ac:dyDescent="0.25">
      <c r="T977" s="8"/>
    </row>
    <row r="978" spans="20:20" ht="12.5" x14ac:dyDescent="0.25">
      <c r="T978" s="8"/>
    </row>
    <row r="979" spans="20:20" ht="12.5" x14ac:dyDescent="0.25">
      <c r="T979" s="8"/>
    </row>
    <row r="980" spans="20:20" ht="12.5" x14ac:dyDescent="0.25">
      <c r="T980" s="8"/>
    </row>
    <row r="981" spans="20:20" ht="12.5" x14ac:dyDescent="0.25">
      <c r="T981" s="8"/>
    </row>
    <row r="982" spans="20:20" ht="12.5" x14ac:dyDescent="0.25">
      <c r="T982" s="8"/>
    </row>
    <row r="983" spans="20:20" ht="12.5" x14ac:dyDescent="0.25">
      <c r="T983" s="8"/>
    </row>
    <row r="984" spans="20:20" ht="12.5" x14ac:dyDescent="0.25">
      <c r="T984" s="8"/>
    </row>
    <row r="985" spans="20:20" ht="12.5" x14ac:dyDescent="0.25">
      <c r="T985" s="8"/>
    </row>
    <row r="986" spans="20:20" ht="12.5" x14ac:dyDescent="0.25">
      <c r="T986" s="8"/>
    </row>
    <row r="987" spans="20:20" ht="12.5" x14ac:dyDescent="0.25">
      <c r="T987" s="8"/>
    </row>
    <row r="988" spans="20:20" ht="12.5" x14ac:dyDescent="0.25">
      <c r="T988" s="8"/>
    </row>
    <row r="989" spans="20:20" ht="12.5" x14ac:dyDescent="0.25">
      <c r="T989" s="8"/>
    </row>
    <row r="990" spans="20:20" ht="12.5" x14ac:dyDescent="0.25">
      <c r="T990" s="8"/>
    </row>
    <row r="991" spans="20:20" ht="12.5" x14ac:dyDescent="0.25">
      <c r="T991" s="8"/>
    </row>
    <row r="992" spans="20:20" ht="12.5" x14ac:dyDescent="0.25">
      <c r="T992" s="8"/>
    </row>
    <row r="993" spans="20:20" ht="12.5" x14ac:dyDescent="0.25">
      <c r="T993" s="8"/>
    </row>
    <row r="994" spans="20:20" ht="12.5" x14ac:dyDescent="0.25">
      <c r="T994" s="8"/>
    </row>
    <row r="995" spans="20:20" ht="12.5" x14ac:dyDescent="0.25">
      <c r="T995" s="8"/>
    </row>
    <row r="996" spans="20:20" ht="12.5" x14ac:dyDescent="0.25">
      <c r="T996" s="8"/>
    </row>
    <row r="997" spans="20:20" ht="12.5" x14ac:dyDescent="0.25">
      <c r="T997" s="8"/>
    </row>
    <row r="998" spans="20:20" ht="12.5" x14ac:dyDescent="0.25">
      <c r="T998" s="8"/>
    </row>
    <row r="999" spans="20:20" ht="12.5" x14ac:dyDescent="0.25">
      <c r="T99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ImageJ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</cp:lastModifiedBy>
  <dcterms:modified xsi:type="dcterms:W3CDTF">2025-07-23T18:33:50Z</dcterms:modified>
</cp:coreProperties>
</file>