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sspreventiontorture.sharepoint.com/sites/Institutional/Finance/Accounting/2023/Timesheets/"/>
    </mc:Choice>
  </mc:AlternateContent>
  <xr:revisionPtr revIDLastSave="9482" documentId="8_{44487C98-8D86-41E0-83C5-BE251D7E5A0D}" xr6:coauthVersionLast="47" xr6:coauthVersionMax="47" xr10:uidLastSave="{D69DC4BF-CE06-4467-AFAC-6F2D345995A5}"/>
  <bookViews>
    <workbookView xWindow="-51720" yWindow="-4155" windowWidth="51840" windowHeight="21120" activeTab="1" xr2:uid="{00000000-000D-0000-FFFF-FFFF00000000}"/>
  </bookViews>
  <sheets>
    <sheet name="TOTAL" sheetId="17" r:id="rId1"/>
    <sheet name="import" sheetId="18" r:id="rId2"/>
    <sheet name="Q1_2023" sheetId="2" r:id="rId3"/>
    <sheet name="JAN" sheetId="3" r:id="rId4"/>
    <sheet name="FEB" sheetId="4" r:id="rId5"/>
    <sheet name="MAR" sheetId="5" r:id="rId6"/>
    <sheet name="APR" sheetId="19" r:id="rId7"/>
    <sheet name="MAY" sheetId="7" r:id="rId8"/>
    <sheet name="JUN" sheetId="8" r:id="rId9"/>
    <sheet name="JUL" sheetId="20" r:id="rId10"/>
    <sheet name="AUG" sheetId="21" r:id="rId11"/>
    <sheet name="SEP" sheetId="22" r:id="rId12"/>
    <sheet name="OCT" sheetId="23" r:id="rId13"/>
    <sheet name="NOV" sheetId="24" r:id="rId14"/>
    <sheet name="DEC" sheetId="25" r:id="rId15"/>
  </sheets>
  <externalReferences>
    <externalReference r:id="rId16"/>
  </externalReferences>
  <definedNames>
    <definedName name="_xlnm._FilterDatabase" localSheetId="6" hidden="1">APR!$A$2:$H$227</definedName>
    <definedName name="_xlnm._FilterDatabase" localSheetId="10" hidden="1">AUG!$A$2:$K$103</definedName>
    <definedName name="_xlnm._FilterDatabase" localSheetId="14" hidden="1">DEC!$A$2:$K$87</definedName>
    <definedName name="_xlnm._FilterDatabase" localSheetId="4" hidden="1">FEB!$A$2:$I$121</definedName>
    <definedName name="_xlnm._FilterDatabase" localSheetId="3" hidden="1">JAN!$A$2:$K$108</definedName>
    <definedName name="_xlnm._FilterDatabase" localSheetId="9" hidden="1">JUL!$A$2:$K$107</definedName>
    <definedName name="_xlnm._FilterDatabase" localSheetId="8" hidden="1">JUN!$A$2:$K$116</definedName>
    <definedName name="_xlnm._FilterDatabase" localSheetId="5" hidden="1">MAR!$A$2:$I$117</definedName>
    <definedName name="_xlnm._FilterDatabase" localSheetId="7" hidden="1">MAY!$A$2:$K$119</definedName>
    <definedName name="_xlnm._FilterDatabase" localSheetId="13" hidden="1">NOV!$A$2:$K$109</definedName>
    <definedName name="_xlnm._FilterDatabase" localSheetId="12" hidden="1">OCT!$A$2:$K$92</definedName>
    <definedName name="_xlnm._FilterDatabase" localSheetId="2" hidden="1">Q1_2023!$A$1:$L$194</definedName>
    <definedName name="_xlnm._FilterDatabase" localSheetId="11" hidden="1">SEP!$A$2:$K$94</definedName>
    <definedName name="_xlnm._FilterDatabase" localSheetId="0" hidden="1">TOTAL!$A$1:$AL$364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11" i="17" l="1"/>
  <c r="AF311" i="17"/>
  <c r="AA311" i="17"/>
  <c r="Y311" i="17"/>
  <c r="W311" i="17"/>
  <c r="T311" i="17"/>
  <c r="R311" i="17"/>
  <c r="P311" i="17"/>
  <c r="M311" i="17"/>
  <c r="K311" i="17"/>
  <c r="I311" i="17"/>
  <c r="AD311" i="17"/>
  <c r="F311" i="17"/>
  <c r="AD248" i="17"/>
  <c r="AD231" i="17"/>
  <c r="AD142" i="17"/>
  <c r="AD141" i="17"/>
  <c r="AA142" i="17"/>
  <c r="AA141" i="17"/>
  <c r="Y142" i="17"/>
  <c r="Y141" i="17"/>
  <c r="W142" i="17"/>
  <c r="W141" i="17"/>
  <c r="T142" i="17"/>
  <c r="T141" i="17"/>
  <c r="R142" i="17"/>
  <c r="R141" i="17"/>
  <c r="P142" i="17"/>
  <c r="P141" i="17"/>
  <c r="M142" i="17"/>
  <c r="M141" i="17"/>
  <c r="K142" i="17"/>
  <c r="K141" i="17"/>
  <c r="I142" i="17"/>
  <c r="I141" i="17"/>
  <c r="F142" i="17"/>
  <c r="F141" i="17"/>
  <c r="AH73" i="17"/>
  <c r="AF73" i="17"/>
  <c r="AD73" i="17"/>
  <c r="AA73" i="17"/>
  <c r="Y73" i="17"/>
  <c r="W73" i="17"/>
  <c r="T73" i="17"/>
  <c r="R73" i="17"/>
  <c r="P73" i="17"/>
  <c r="M73" i="17"/>
  <c r="K73" i="17"/>
  <c r="I73" i="17"/>
  <c r="F73" i="17"/>
  <c r="AI311" i="17" l="1"/>
  <c r="AB141" i="17"/>
  <c r="U142" i="17"/>
  <c r="N311" i="17"/>
  <c r="U311" i="17"/>
  <c r="AB311" i="17"/>
  <c r="AB142" i="17"/>
  <c r="N141" i="17"/>
  <c r="N142" i="17"/>
  <c r="U141" i="17"/>
  <c r="N73" i="17"/>
  <c r="AI73" i="17"/>
  <c r="U73" i="17"/>
  <c r="AB73" i="17"/>
  <c r="AL311" i="17" l="1"/>
  <c r="AL73" i="17"/>
  <c r="AH72" i="17" l="1"/>
  <c r="AF72" i="17"/>
  <c r="AA72" i="17"/>
  <c r="Y72" i="17"/>
  <c r="W72" i="17"/>
  <c r="T72" i="17"/>
  <c r="R72" i="17"/>
  <c r="P72" i="17"/>
  <c r="M72" i="17"/>
  <c r="K72" i="17"/>
  <c r="I72" i="17"/>
  <c r="AD72" i="17"/>
  <c r="F72" i="17"/>
  <c r="U72" i="17" l="1"/>
  <c r="AI72" i="17"/>
  <c r="N72" i="17"/>
  <c r="AB72" i="17"/>
  <c r="AL72" i="17" l="1"/>
  <c r="F3" i="25" l="1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H89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K3" i="25"/>
  <c r="I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AA364" i="17"/>
  <c r="Y364" i="17"/>
  <c r="W364" i="17"/>
  <c r="T364" i="17"/>
  <c r="R364" i="17"/>
  <c r="P364" i="17"/>
  <c r="M364" i="17"/>
  <c r="K364" i="17"/>
  <c r="I364" i="17"/>
  <c r="AH364" i="17"/>
  <c r="AF364" i="17"/>
  <c r="AD364" i="17"/>
  <c r="F364" i="17"/>
  <c r="AH314" i="17"/>
  <c r="AF314" i="17"/>
  <c r="AD314" i="17"/>
  <c r="AA314" i="17"/>
  <c r="Y314" i="17"/>
  <c r="W314" i="17"/>
  <c r="T314" i="17"/>
  <c r="R314" i="17"/>
  <c r="P314" i="17"/>
  <c r="M314" i="17"/>
  <c r="K314" i="17"/>
  <c r="I314" i="17"/>
  <c r="F314" i="17"/>
  <c r="AD285" i="17"/>
  <c r="AH267" i="17"/>
  <c r="AF267" i="17"/>
  <c r="AD267" i="17"/>
  <c r="AA267" i="17"/>
  <c r="Y267" i="17"/>
  <c r="W267" i="17"/>
  <c r="T267" i="17"/>
  <c r="R267" i="17"/>
  <c r="P267" i="17"/>
  <c r="M267" i="17"/>
  <c r="K267" i="17"/>
  <c r="I267" i="17"/>
  <c r="F267" i="17"/>
  <c r="AD210" i="17"/>
  <c r="AH106" i="17"/>
  <c r="AF106" i="17"/>
  <c r="AH220" i="17"/>
  <c r="AH221" i="17"/>
  <c r="AH222" i="17"/>
  <c r="AF220" i="17"/>
  <c r="AF221" i="17"/>
  <c r="AF222" i="17"/>
  <c r="AD220" i="17"/>
  <c r="AD221" i="17"/>
  <c r="AD222" i="17"/>
  <c r="AA222" i="17"/>
  <c r="Y222" i="17"/>
  <c r="W222" i="17"/>
  <c r="AA221" i="17"/>
  <c r="Y221" i="17"/>
  <c r="W221" i="17"/>
  <c r="AA220" i="17"/>
  <c r="Y220" i="17"/>
  <c r="W220" i="17"/>
  <c r="T222" i="17"/>
  <c r="R222" i="17"/>
  <c r="P222" i="17"/>
  <c r="T221" i="17"/>
  <c r="R221" i="17"/>
  <c r="P221" i="17"/>
  <c r="T220" i="17"/>
  <c r="R220" i="17"/>
  <c r="P220" i="17"/>
  <c r="M222" i="17"/>
  <c r="K222" i="17"/>
  <c r="I222" i="17"/>
  <c r="M221" i="17"/>
  <c r="K221" i="17"/>
  <c r="I221" i="17"/>
  <c r="M220" i="17"/>
  <c r="K220" i="17"/>
  <c r="I220" i="17"/>
  <c r="F222" i="17"/>
  <c r="F221" i="17"/>
  <c r="F220" i="17"/>
  <c r="AH184" i="17"/>
  <c r="AF184" i="17"/>
  <c r="AD184" i="17"/>
  <c r="AA184" i="17"/>
  <c r="Y184" i="17"/>
  <c r="W184" i="17"/>
  <c r="T184" i="17"/>
  <c r="R184" i="17"/>
  <c r="P184" i="17"/>
  <c r="M184" i="17"/>
  <c r="K184" i="17"/>
  <c r="I184" i="17"/>
  <c r="F184" i="17"/>
  <c r="AD163" i="17"/>
  <c r="AA163" i="17"/>
  <c r="Y163" i="17"/>
  <c r="W163" i="17"/>
  <c r="T163" i="17"/>
  <c r="R163" i="17"/>
  <c r="P163" i="17"/>
  <c r="M163" i="17"/>
  <c r="K163" i="17"/>
  <c r="I163" i="17"/>
  <c r="AF163" i="17"/>
  <c r="AH163" i="17"/>
  <c r="F163" i="17"/>
  <c r="AH162" i="17"/>
  <c r="AF162" i="17"/>
  <c r="AD162" i="17"/>
  <c r="AA162" i="17"/>
  <c r="Y162" i="17"/>
  <c r="W162" i="17"/>
  <c r="T162" i="17"/>
  <c r="R162" i="17"/>
  <c r="P162" i="17"/>
  <c r="M162" i="17"/>
  <c r="K162" i="17"/>
  <c r="I162" i="17"/>
  <c r="F162" i="17"/>
  <c r="AI267" i="17" l="1"/>
  <c r="AI364" i="17"/>
  <c r="AI314" i="17"/>
  <c r="U364" i="17"/>
  <c r="N314" i="17"/>
  <c r="AB364" i="17"/>
  <c r="AB314" i="17"/>
  <c r="N364" i="17"/>
  <c r="U314" i="17"/>
  <c r="I89" i="25"/>
  <c r="U221" i="17"/>
  <c r="N163" i="17"/>
  <c r="AB267" i="17"/>
  <c r="U267" i="17"/>
  <c r="N184" i="17"/>
  <c r="N267" i="17"/>
  <c r="AI220" i="17"/>
  <c r="AB220" i="17"/>
  <c r="AI222" i="17"/>
  <c r="AI221" i="17"/>
  <c r="U220" i="17"/>
  <c r="AB222" i="17"/>
  <c r="AB221" i="17"/>
  <c r="N220" i="17"/>
  <c r="N221" i="17"/>
  <c r="U222" i="17"/>
  <c r="N222" i="17"/>
  <c r="AI184" i="17"/>
  <c r="AB184" i="17"/>
  <c r="AI162" i="17"/>
  <c r="U184" i="17"/>
  <c r="AB163" i="17"/>
  <c r="U163" i="17"/>
  <c r="AI163" i="17"/>
  <c r="AB162" i="17"/>
  <c r="U162" i="17"/>
  <c r="N162" i="17"/>
  <c r="AD106" i="17"/>
  <c r="AI106" i="17" s="1"/>
  <c r="AH116" i="17"/>
  <c r="AF116" i="17"/>
  <c r="AD116" i="17"/>
  <c r="AA116" i="17"/>
  <c r="Y116" i="17"/>
  <c r="W116" i="17"/>
  <c r="T116" i="17"/>
  <c r="R116" i="17"/>
  <c r="P116" i="17"/>
  <c r="M116" i="17"/>
  <c r="K116" i="17"/>
  <c r="I116" i="17"/>
  <c r="F116" i="17"/>
  <c r="AH114" i="17"/>
  <c r="AF114" i="17"/>
  <c r="AD114" i="17"/>
  <c r="AA114" i="17"/>
  <c r="Y114" i="17"/>
  <c r="W114" i="17"/>
  <c r="T114" i="17"/>
  <c r="R114" i="17"/>
  <c r="P114" i="17"/>
  <c r="M114" i="17"/>
  <c r="K114" i="17"/>
  <c r="I114" i="17"/>
  <c r="F114" i="17"/>
  <c r="AH119" i="17"/>
  <c r="AF119" i="17"/>
  <c r="AD119" i="17"/>
  <c r="AA119" i="17"/>
  <c r="Y119" i="17"/>
  <c r="W119" i="17"/>
  <c r="T119" i="17"/>
  <c r="R119" i="17"/>
  <c r="P119" i="17"/>
  <c r="M119" i="17"/>
  <c r="K119" i="17"/>
  <c r="I119" i="17"/>
  <c r="F119" i="17"/>
  <c r="AA106" i="17"/>
  <c r="Y106" i="17"/>
  <c r="W106" i="17"/>
  <c r="T106" i="17"/>
  <c r="R106" i="17"/>
  <c r="P106" i="17"/>
  <c r="M106" i="17"/>
  <c r="K106" i="17"/>
  <c r="I106" i="17"/>
  <c r="F106" i="17"/>
  <c r="AH110" i="17"/>
  <c r="AF110" i="17"/>
  <c r="AD110" i="17"/>
  <c r="AA110" i="17"/>
  <c r="Y110" i="17"/>
  <c r="W110" i="17"/>
  <c r="T110" i="17"/>
  <c r="R110" i="17"/>
  <c r="P110" i="17"/>
  <c r="M110" i="17"/>
  <c r="K110" i="17"/>
  <c r="I110" i="17"/>
  <c r="F110" i="17"/>
  <c r="AD12" i="17"/>
  <c r="AH47" i="17"/>
  <c r="AF47" i="17"/>
  <c r="AD47" i="17"/>
  <c r="AA47" i="17"/>
  <c r="Y47" i="17"/>
  <c r="W47" i="17"/>
  <c r="T47" i="17"/>
  <c r="R47" i="17"/>
  <c r="P47" i="17"/>
  <c r="M47" i="17"/>
  <c r="K47" i="17"/>
  <c r="I47" i="17"/>
  <c r="F47" i="17"/>
  <c r="AH21" i="17"/>
  <c r="AF21" i="17"/>
  <c r="AD21" i="17"/>
  <c r="AA21" i="17"/>
  <c r="Y21" i="17"/>
  <c r="W21" i="17"/>
  <c r="T21" i="17"/>
  <c r="R21" i="17"/>
  <c r="P21" i="17"/>
  <c r="M21" i="17"/>
  <c r="K21" i="17"/>
  <c r="I21" i="17"/>
  <c r="F21" i="17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102" i="24"/>
  <c r="I103" i="24"/>
  <c r="I104" i="24"/>
  <c r="I105" i="24"/>
  <c r="I106" i="24"/>
  <c r="I107" i="24"/>
  <c r="I108" i="24"/>
  <c r="I109" i="24"/>
  <c r="K3" i="24"/>
  <c r="I3" i="24"/>
  <c r="H111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3" i="24"/>
  <c r="H94" i="23"/>
  <c r="AC370" i="17" s="1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AL314" i="17" l="1"/>
  <c r="AL267" i="17"/>
  <c r="AL222" i="17"/>
  <c r="AL220" i="17"/>
  <c r="AL221" i="17"/>
  <c r="AL184" i="17"/>
  <c r="AL163" i="17"/>
  <c r="AL162" i="17"/>
  <c r="AI116" i="17"/>
  <c r="U114" i="17"/>
  <c r="N116" i="17"/>
  <c r="AB116" i="17"/>
  <c r="N114" i="17"/>
  <c r="U116" i="17"/>
  <c r="AB114" i="17"/>
  <c r="AI114" i="17"/>
  <c r="AB119" i="17"/>
  <c r="AI119" i="17"/>
  <c r="U119" i="17"/>
  <c r="N119" i="17"/>
  <c r="N106" i="17"/>
  <c r="N110" i="17"/>
  <c r="U106" i="17"/>
  <c r="AB106" i="17"/>
  <c r="AI110" i="17"/>
  <c r="AB110" i="17"/>
  <c r="U110" i="17"/>
  <c r="AI47" i="17"/>
  <c r="N47" i="17"/>
  <c r="U47" i="17"/>
  <c r="AB47" i="17"/>
  <c r="AI21" i="17"/>
  <c r="U21" i="17"/>
  <c r="AB21" i="17"/>
  <c r="N21" i="17"/>
  <c r="I111" i="24"/>
  <c r="K92" i="23"/>
  <c r="K91" i="23"/>
  <c r="K90" i="23"/>
  <c r="K89" i="23"/>
  <c r="K88" i="23"/>
  <c r="K87" i="23"/>
  <c r="K86" i="23"/>
  <c r="K85" i="23"/>
  <c r="K84" i="23"/>
  <c r="K83" i="23"/>
  <c r="K82" i="23"/>
  <c r="K81" i="23"/>
  <c r="K80" i="23"/>
  <c r="K79" i="23"/>
  <c r="K78" i="23"/>
  <c r="K77" i="23"/>
  <c r="K76" i="23"/>
  <c r="K75" i="23"/>
  <c r="K74" i="23"/>
  <c r="K73" i="23"/>
  <c r="K72" i="23"/>
  <c r="K71" i="23"/>
  <c r="K70" i="23"/>
  <c r="K69" i="23"/>
  <c r="K68" i="23"/>
  <c r="K67" i="23"/>
  <c r="K66" i="23"/>
  <c r="K65" i="23"/>
  <c r="K64" i="23"/>
  <c r="K63" i="23"/>
  <c r="K62" i="23"/>
  <c r="K61" i="23"/>
  <c r="K60" i="23"/>
  <c r="K59" i="23"/>
  <c r="K58" i="23"/>
  <c r="K57" i="23"/>
  <c r="K56" i="23"/>
  <c r="K55" i="23"/>
  <c r="K54" i="23"/>
  <c r="K53" i="23"/>
  <c r="K52" i="23"/>
  <c r="K51" i="23"/>
  <c r="K50" i="23"/>
  <c r="K49" i="23"/>
  <c r="K48" i="23"/>
  <c r="K47" i="23"/>
  <c r="K46" i="23"/>
  <c r="K45" i="23"/>
  <c r="K44" i="23"/>
  <c r="K43" i="23"/>
  <c r="K42" i="23"/>
  <c r="K41" i="23"/>
  <c r="K40" i="23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K4" i="23"/>
  <c r="K3" i="23"/>
  <c r="I92" i="23"/>
  <c r="I91" i="23"/>
  <c r="I90" i="23"/>
  <c r="I89" i="23"/>
  <c r="I88" i="23"/>
  <c r="I87" i="23"/>
  <c r="I86" i="23"/>
  <c r="I85" i="23"/>
  <c r="I84" i="23"/>
  <c r="I83" i="23"/>
  <c r="I82" i="23"/>
  <c r="I81" i="23"/>
  <c r="I80" i="23"/>
  <c r="I79" i="23"/>
  <c r="I78" i="23"/>
  <c r="I77" i="23"/>
  <c r="I76" i="23"/>
  <c r="I75" i="23"/>
  <c r="I74" i="23"/>
  <c r="I73" i="23"/>
  <c r="I72" i="23"/>
  <c r="I71" i="23"/>
  <c r="I70" i="23"/>
  <c r="I69" i="23"/>
  <c r="I68" i="23"/>
  <c r="I67" i="23"/>
  <c r="I66" i="23"/>
  <c r="I65" i="23"/>
  <c r="I64" i="23"/>
  <c r="I63" i="23"/>
  <c r="I62" i="23"/>
  <c r="I61" i="23"/>
  <c r="I60" i="23"/>
  <c r="I59" i="23"/>
  <c r="I58" i="23"/>
  <c r="I57" i="23"/>
  <c r="I56" i="23"/>
  <c r="I55" i="23"/>
  <c r="I54" i="23"/>
  <c r="I53" i="23"/>
  <c r="I52" i="23"/>
  <c r="I51" i="23"/>
  <c r="I50" i="23"/>
  <c r="I49" i="23"/>
  <c r="I48" i="23"/>
  <c r="I47" i="23"/>
  <c r="I46" i="23"/>
  <c r="I45" i="23"/>
  <c r="I44" i="23"/>
  <c r="I43" i="23"/>
  <c r="I42" i="23"/>
  <c r="I41" i="23"/>
  <c r="I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F3" i="23"/>
  <c r="T362" i="17"/>
  <c r="R362" i="17"/>
  <c r="P362" i="17"/>
  <c r="M362" i="17"/>
  <c r="K362" i="17"/>
  <c r="I362" i="17"/>
  <c r="AA362" i="17"/>
  <c r="W362" i="17"/>
  <c r="Y362" i="17"/>
  <c r="AD362" i="17"/>
  <c r="AF362" i="17"/>
  <c r="AH362" i="17"/>
  <c r="F362" i="17"/>
  <c r="Y285" i="17"/>
  <c r="T303" i="17"/>
  <c r="R303" i="17"/>
  <c r="P303" i="17"/>
  <c r="M303" i="17"/>
  <c r="K303" i="17"/>
  <c r="I303" i="17"/>
  <c r="AA303" i="17"/>
  <c r="W303" i="17"/>
  <c r="Y303" i="17"/>
  <c r="AD303" i="17"/>
  <c r="AF303" i="17"/>
  <c r="AH303" i="17"/>
  <c r="F303" i="17"/>
  <c r="T308" i="17"/>
  <c r="R308" i="17"/>
  <c r="P308" i="17"/>
  <c r="M308" i="17"/>
  <c r="K308" i="17"/>
  <c r="I308" i="17"/>
  <c r="AA308" i="17"/>
  <c r="Y308" i="17"/>
  <c r="W308" i="17"/>
  <c r="AD308" i="17"/>
  <c r="AF308" i="17"/>
  <c r="AH308" i="17"/>
  <c r="F308" i="17"/>
  <c r="T280" i="17"/>
  <c r="R280" i="17"/>
  <c r="P280" i="17"/>
  <c r="M280" i="17"/>
  <c r="K280" i="17"/>
  <c r="I280" i="17"/>
  <c r="AA280" i="17"/>
  <c r="Y280" i="17"/>
  <c r="W280" i="17"/>
  <c r="AD280" i="17"/>
  <c r="AF280" i="17"/>
  <c r="AH280" i="17"/>
  <c r="F280" i="17"/>
  <c r="AA279" i="17"/>
  <c r="Y279" i="17"/>
  <c r="W279" i="17"/>
  <c r="T279" i="17"/>
  <c r="R279" i="17"/>
  <c r="P279" i="17"/>
  <c r="M279" i="17"/>
  <c r="K279" i="17"/>
  <c r="I279" i="17"/>
  <c r="AD279" i="17"/>
  <c r="AF279" i="17"/>
  <c r="AH279" i="17"/>
  <c r="F279" i="17"/>
  <c r="T310" i="17"/>
  <c r="R310" i="17"/>
  <c r="P310" i="17"/>
  <c r="M310" i="17"/>
  <c r="K310" i="17"/>
  <c r="I310" i="17"/>
  <c r="AA310" i="17"/>
  <c r="W310" i="17"/>
  <c r="Y310" i="17"/>
  <c r="AD310" i="17"/>
  <c r="AF310" i="17"/>
  <c r="AH310" i="17"/>
  <c r="F310" i="17"/>
  <c r="T248" i="17"/>
  <c r="R248" i="17"/>
  <c r="P248" i="17"/>
  <c r="M248" i="17"/>
  <c r="K248" i="17"/>
  <c r="I248" i="17"/>
  <c r="Y248" i="17"/>
  <c r="AA248" i="17"/>
  <c r="W248" i="17"/>
  <c r="F248" i="17"/>
  <c r="AI231" i="17"/>
  <c r="Y231" i="17"/>
  <c r="T231" i="17"/>
  <c r="R231" i="17"/>
  <c r="P231" i="17"/>
  <c r="M231" i="17"/>
  <c r="K231" i="17"/>
  <c r="I231" i="17"/>
  <c r="AA231" i="17"/>
  <c r="W231" i="17"/>
  <c r="F231" i="17"/>
  <c r="T198" i="17"/>
  <c r="R198" i="17"/>
  <c r="P198" i="17"/>
  <c r="M198" i="17"/>
  <c r="K198" i="17"/>
  <c r="I198" i="17"/>
  <c r="AA198" i="17"/>
  <c r="W198" i="17"/>
  <c r="Y198" i="17"/>
  <c r="AD198" i="17"/>
  <c r="AF198" i="17"/>
  <c r="AH198" i="17"/>
  <c r="F198" i="17"/>
  <c r="Y207" i="17"/>
  <c r="T207" i="17"/>
  <c r="R207" i="17"/>
  <c r="P207" i="17"/>
  <c r="M207" i="17"/>
  <c r="K207" i="17"/>
  <c r="I207" i="17"/>
  <c r="AA207" i="17"/>
  <c r="W207" i="17"/>
  <c r="AD207" i="17"/>
  <c r="AF207" i="17"/>
  <c r="AH207" i="17"/>
  <c r="F207" i="17"/>
  <c r="Y169" i="17"/>
  <c r="T98" i="17"/>
  <c r="R98" i="17"/>
  <c r="P98" i="17"/>
  <c r="M98" i="17"/>
  <c r="K98" i="17"/>
  <c r="I98" i="17"/>
  <c r="AA98" i="17"/>
  <c r="W98" i="17"/>
  <c r="Y98" i="17"/>
  <c r="AD98" i="17"/>
  <c r="AF98" i="17"/>
  <c r="AH98" i="17"/>
  <c r="F98" i="17"/>
  <c r="T89" i="17"/>
  <c r="R89" i="17"/>
  <c r="P89" i="17"/>
  <c r="M89" i="17"/>
  <c r="K89" i="17"/>
  <c r="I89" i="17"/>
  <c r="AA89" i="17"/>
  <c r="W89" i="17"/>
  <c r="Y89" i="17"/>
  <c r="AD89" i="17"/>
  <c r="AF89" i="17"/>
  <c r="AH89" i="17"/>
  <c r="F89" i="17"/>
  <c r="T104" i="17"/>
  <c r="R104" i="17"/>
  <c r="P104" i="17"/>
  <c r="M104" i="17"/>
  <c r="K104" i="17"/>
  <c r="I104" i="17"/>
  <c r="AA104" i="17"/>
  <c r="W104" i="17"/>
  <c r="Y104" i="17"/>
  <c r="AD104" i="17"/>
  <c r="AF104" i="17"/>
  <c r="AH104" i="17"/>
  <c r="F104" i="17"/>
  <c r="T109" i="17"/>
  <c r="R109" i="17"/>
  <c r="P109" i="17"/>
  <c r="M109" i="17"/>
  <c r="K109" i="17"/>
  <c r="I109" i="17"/>
  <c r="AA109" i="17"/>
  <c r="W109" i="17"/>
  <c r="Y109" i="17"/>
  <c r="AD109" i="17"/>
  <c r="AF109" i="17"/>
  <c r="AH109" i="17"/>
  <c r="F109" i="17"/>
  <c r="T115" i="17"/>
  <c r="R115" i="17"/>
  <c r="P115" i="17"/>
  <c r="M115" i="17"/>
  <c r="K115" i="17"/>
  <c r="I115" i="17"/>
  <c r="AA115" i="17"/>
  <c r="W115" i="17"/>
  <c r="Y115" i="17"/>
  <c r="AD115" i="17"/>
  <c r="AF115" i="17"/>
  <c r="AH115" i="17"/>
  <c r="F115" i="17"/>
  <c r="T107" i="17"/>
  <c r="R107" i="17"/>
  <c r="P107" i="17"/>
  <c r="M107" i="17"/>
  <c r="K107" i="17"/>
  <c r="I107" i="17"/>
  <c r="AA107" i="17"/>
  <c r="W107" i="17"/>
  <c r="Y107" i="17"/>
  <c r="AD107" i="17"/>
  <c r="AF107" i="17"/>
  <c r="AH107" i="17"/>
  <c r="F107" i="17"/>
  <c r="T46" i="17"/>
  <c r="R46" i="17"/>
  <c r="P46" i="17"/>
  <c r="M46" i="17"/>
  <c r="K46" i="17"/>
  <c r="I46" i="17"/>
  <c r="AA46" i="17"/>
  <c r="Y46" i="17"/>
  <c r="W46" i="17"/>
  <c r="AD46" i="17"/>
  <c r="AF46" i="17"/>
  <c r="AH46" i="17"/>
  <c r="F46" i="17"/>
  <c r="AA285" i="17"/>
  <c r="AA169" i="17"/>
  <c r="T333" i="17"/>
  <c r="R333" i="17"/>
  <c r="P333" i="17"/>
  <c r="M333" i="17"/>
  <c r="K333" i="17"/>
  <c r="I333" i="17"/>
  <c r="W333" i="17"/>
  <c r="Y333" i="17"/>
  <c r="AA333" i="17"/>
  <c r="AD333" i="17"/>
  <c r="AF333" i="17"/>
  <c r="AH333" i="17"/>
  <c r="F333" i="17"/>
  <c r="T360" i="17"/>
  <c r="R360" i="17"/>
  <c r="P360" i="17"/>
  <c r="M360" i="17"/>
  <c r="K360" i="17"/>
  <c r="I360" i="17"/>
  <c r="AA360" i="17"/>
  <c r="W360" i="17"/>
  <c r="Y360" i="17"/>
  <c r="AD360" i="17"/>
  <c r="AF360" i="17"/>
  <c r="AH360" i="17"/>
  <c r="F360" i="17"/>
  <c r="T343" i="17"/>
  <c r="R343" i="17"/>
  <c r="P343" i="17"/>
  <c r="T342" i="17"/>
  <c r="R342" i="17"/>
  <c r="P342" i="17"/>
  <c r="M343" i="17"/>
  <c r="K343" i="17"/>
  <c r="I343" i="17"/>
  <c r="M342" i="17"/>
  <c r="K342" i="17"/>
  <c r="I342" i="17"/>
  <c r="AA343" i="17"/>
  <c r="W343" i="17"/>
  <c r="AA342" i="17"/>
  <c r="W342" i="17"/>
  <c r="Y343" i="17"/>
  <c r="AD343" i="17"/>
  <c r="AF343" i="17"/>
  <c r="AH343" i="17"/>
  <c r="Y342" i="17"/>
  <c r="AD342" i="17"/>
  <c r="AF342" i="17"/>
  <c r="AH342" i="17"/>
  <c r="F343" i="17"/>
  <c r="F342" i="17"/>
  <c r="T322" i="17"/>
  <c r="R322" i="17"/>
  <c r="P322" i="17"/>
  <c r="M322" i="17"/>
  <c r="K322" i="17"/>
  <c r="I322" i="17"/>
  <c r="AA322" i="17"/>
  <c r="W322" i="17"/>
  <c r="Y322" i="17"/>
  <c r="AD322" i="17"/>
  <c r="AF322" i="17"/>
  <c r="AH322" i="17"/>
  <c r="F322" i="17"/>
  <c r="T307" i="17"/>
  <c r="R307" i="17"/>
  <c r="P307" i="17"/>
  <c r="M307" i="17"/>
  <c r="K307" i="17"/>
  <c r="I307" i="17"/>
  <c r="AA307" i="17"/>
  <c r="W307" i="17"/>
  <c r="Y307" i="17"/>
  <c r="AD307" i="17"/>
  <c r="AF307" i="17"/>
  <c r="AH307" i="17"/>
  <c r="F307" i="17"/>
  <c r="T268" i="17"/>
  <c r="R268" i="17"/>
  <c r="P268" i="17"/>
  <c r="M268" i="17"/>
  <c r="K268" i="17"/>
  <c r="I268" i="17"/>
  <c r="W268" i="17"/>
  <c r="Y268" i="17"/>
  <c r="AA268" i="17"/>
  <c r="AD268" i="17"/>
  <c r="AF268" i="17"/>
  <c r="AH268" i="17"/>
  <c r="F268" i="17"/>
  <c r="T206" i="17"/>
  <c r="R206" i="17"/>
  <c r="P206" i="17"/>
  <c r="M206" i="17"/>
  <c r="K206" i="17"/>
  <c r="I206" i="17"/>
  <c r="W206" i="17"/>
  <c r="Y206" i="17"/>
  <c r="AA206" i="17"/>
  <c r="AD206" i="17"/>
  <c r="AF206" i="17"/>
  <c r="AH206" i="17"/>
  <c r="F206" i="17"/>
  <c r="T217" i="17"/>
  <c r="R217" i="17"/>
  <c r="P217" i="17"/>
  <c r="M217" i="17"/>
  <c r="K217" i="17"/>
  <c r="I217" i="17"/>
  <c r="W217" i="17"/>
  <c r="Y217" i="17"/>
  <c r="AA217" i="17"/>
  <c r="AD217" i="17"/>
  <c r="AF217" i="17"/>
  <c r="AH217" i="17"/>
  <c r="F217" i="17"/>
  <c r="T223" i="17"/>
  <c r="R223" i="17"/>
  <c r="P223" i="17"/>
  <c r="M223" i="17"/>
  <c r="K223" i="17"/>
  <c r="I223" i="17"/>
  <c r="W223" i="17"/>
  <c r="Y223" i="17"/>
  <c r="AA223" i="17"/>
  <c r="AD223" i="17"/>
  <c r="AF223" i="17"/>
  <c r="AH223" i="17"/>
  <c r="F223" i="17"/>
  <c r="T171" i="17"/>
  <c r="R171" i="17"/>
  <c r="P171" i="17"/>
  <c r="M171" i="17"/>
  <c r="K171" i="17"/>
  <c r="I171" i="17"/>
  <c r="W171" i="17"/>
  <c r="Y171" i="17"/>
  <c r="AA171" i="17"/>
  <c r="AD171" i="17"/>
  <c r="AF171" i="17"/>
  <c r="AH171" i="17"/>
  <c r="F171" i="17"/>
  <c r="T156" i="17"/>
  <c r="R156" i="17"/>
  <c r="P156" i="17"/>
  <c r="M156" i="17"/>
  <c r="K156" i="17"/>
  <c r="I156" i="17"/>
  <c r="W156" i="17"/>
  <c r="Y156" i="17"/>
  <c r="AA156" i="17"/>
  <c r="AD156" i="17"/>
  <c r="AF156" i="17"/>
  <c r="AH156" i="17"/>
  <c r="F156" i="17"/>
  <c r="W136" i="17"/>
  <c r="T136" i="17"/>
  <c r="R136" i="17"/>
  <c r="P136" i="17"/>
  <c r="M136" i="17"/>
  <c r="K136" i="17"/>
  <c r="I136" i="17"/>
  <c r="Y136" i="17"/>
  <c r="AA136" i="17"/>
  <c r="AD136" i="17"/>
  <c r="AF136" i="17"/>
  <c r="AH136" i="17"/>
  <c r="F136" i="17"/>
  <c r="Y370" i="17"/>
  <c r="X370" i="17"/>
  <c r="T97" i="17"/>
  <c r="R97" i="17"/>
  <c r="P97" i="17"/>
  <c r="M97" i="17"/>
  <c r="K97" i="17"/>
  <c r="I97" i="17"/>
  <c r="T70" i="17"/>
  <c r="R70" i="17"/>
  <c r="P70" i="17"/>
  <c r="M70" i="17"/>
  <c r="K70" i="17"/>
  <c r="I70" i="17"/>
  <c r="T55" i="17"/>
  <c r="R55" i="17"/>
  <c r="P55" i="17"/>
  <c r="M55" i="17"/>
  <c r="K55" i="17"/>
  <c r="I55" i="17"/>
  <c r="T53" i="17"/>
  <c r="R53" i="17"/>
  <c r="P53" i="17"/>
  <c r="M53" i="17"/>
  <c r="K53" i="17"/>
  <c r="I53" i="17"/>
  <c r="W53" i="17"/>
  <c r="Y53" i="17"/>
  <c r="AA53" i="17"/>
  <c r="AD53" i="17"/>
  <c r="AF53" i="17"/>
  <c r="AH53" i="17"/>
  <c r="F53" i="17"/>
  <c r="AA70" i="17"/>
  <c r="AA97" i="17"/>
  <c r="W97" i="17"/>
  <c r="Y97" i="17"/>
  <c r="AD97" i="17"/>
  <c r="AF97" i="17"/>
  <c r="AH97" i="17"/>
  <c r="F97" i="17"/>
  <c r="W70" i="17"/>
  <c r="Y70" i="17"/>
  <c r="AD70" i="17"/>
  <c r="AF70" i="17"/>
  <c r="AH70" i="17"/>
  <c r="F70" i="17"/>
  <c r="AA55" i="17"/>
  <c r="W55" i="17"/>
  <c r="Y55" i="17"/>
  <c r="AD55" i="17"/>
  <c r="AF55" i="17"/>
  <c r="AH55" i="17"/>
  <c r="F55" i="17"/>
  <c r="I85" i="22"/>
  <c r="K85" i="22"/>
  <c r="F85" i="22"/>
  <c r="F3" i="22"/>
  <c r="I3" i="22"/>
  <c r="K3" i="22"/>
  <c r="F4" i="22"/>
  <c r="I4" i="22"/>
  <c r="K4" i="22"/>
  <c r="F5" i="22"/>
  <c r="I5" i="22"/>
  <c r="K5" i="22"/>
  <c r="F6" i="22"/>
  <c r="I6" i="22"/>
  <c r="K6" i="22"/>
  <c r="F7" i="22"/>
  <c r="I7" i="22"/>
  <c r="K7" i="22"/>
  <c r="F8" i="22"/>
  <c r="I8" i="22"/>
  <c r="K8" i="22"/>
  <c r="F9" i="22"/>
  <c r="I9" i="22"/>
  <c r="K9" i="22"/>
  <c r="F10" i="22"/>
  <c r="I10" i="22"/>
  <c r="K10" i="22"/>
  <c r="F11" i="22"/>
  <c r="I11" i="22"/>
  <c r="K11" i="22"/>
  <c r="F12" i="22"/>
  <c r="I12" i="22"/>
  <c r="K12" i="22"/>
  <c r="F13" i="22"/>
  <c r="I13" i="22"/>
  <c r="K13" i="22"/>
  <c r="F14" i="22"/>
  <c r="I14" i="22"/>
  <c r="K14" i="22"/>
  <c r="F15" i="22"/>
  <c r="I15" i="22"/>
  <c r="K15" i="22"/>
  <c r="F16" i="22"/>
  <c r="I16" i="22"/>
  <c r="K16" i="22"/>
  <c r="F17" i="22"/>
  <c r="I17" i="22"/>
  <c r="K17" i="22"/>
  <c r="F18" i="22"/>
  <c r="I18" i="22"/>
  <c r="K18" i="22"/>
  <c r="F19" i="22"/>
  <c r="I19" i="22"/>
  <c r="K19" i="22"/>
  <c r="F20" i="22"/>
  <c r="I20" i="22"/>
  <c r="K20" i="22"/>
  <c r="F21" i="22"/>
  <c r="I21" i="22"/>
  <c r="K21" i="22"/>
  <c r="F22" i="22"/>
  <c r="I22" i="22"/>
  <c r="K22" i="22"/>
  <c r="F23" i="22"/>
  <c r="I23" i="22"/>
  <c r="K23" i="22"/>
  <c r="F24" i="22"/>
  <c r="I24" i="22"/>
  <c r="K24" i="22"/>
  <c r="F25" i="22"/>
  <c r="I25" i="22"/>
  <c r="K25" i="22"/>
  <c r="F26" i="22"/>
  <c r="I26" i="22"/>
  <c r="K26" i="22"/>
  <c r="F27" i="22"/>
  <c r="I27" i="22"/>
  <c r="K27" i="22"/>
  <c r="F28" i="22"/>
  <c r="I28" i="22"/>
  <c r="K28" i="22"/>
  <c r="F29" i="22"/>
  <c r="I29" i="22"/>
  <c r="K29" i="22"/>
  <c r="F30" i="22"/>
  <c r="I30" i="22"/>
  <c r="K30" i="22"/>
  <c r="F31" i="22"/>
  <c r="I31" i="22"/>
  <c r="K31" i="22"/>
  <c r="F32" i="22"/>
  <c r="I32" i="22"/>
  <c r="K32" i="22"/>
  <c r="F33" i="22"/>
  <c r="I33" i="22"/>
  <c r="K33" i="22"/>
  <c r="F34" i="22"/>
  <c r="I34" i="22"/>
  <c r="K34" i="22"/>
  <c r="F35" i="22"/>
  <c r="I35" i="22"/>
  <c r="K35" i="22"/>
  <c r="F36" i="22"/>
  <c r="I36" i="22"/>
  <c r="K36" i="22"/>
  <c r="F37" i="22"/>
  <c r="I37" i="22"/>
  <c r="K37" i="22"/>
  <c r="F38" i="22"/>
  <c r="I38" i="22"/>
  <c r="K38" i="22"/>
  <c r="F39" i="22"/>
  <c r="I39" i="22"/>
  <c r="K39" i="22"/>
  <c r="F40" i="22"/>
  <c r="I40" i="22"/>
  <c r="K40" i="22"/>
  <c r="F41" i="22"/>
  <c r="I41" i="22"/>
  <c r="K41" i="22"/>
  <c r="F42" i="22"/>
  <c r="I42" i="22"/>
  <c r="K42" i="22"/>
  <c r="F43" i="22"/>
  <c r="I43" i="22"/>
  <c r="K43" i="22"/>
  <c r="F44" i="22"/>
  <c r="I44" i="22"/>
  <c r="K44" i="22"/>
  <c r="F45" i="22"/>
  <c r="I45" i="22"/>
  <c r="K45" i="22"/>
  <c r="F46" i="22"/>
  <c r="I46" i="22"/>
  <c r="K46" i="22"/>
  <c r="F47" i="22"/>
  <c r="I47" i="22"/>
  <c r="K47" i="22"/>
  <c r="F48" i="22"/>
  <c r="I48" i="22"/>
  <c r="K48" i="22"/>
  <c r="F49" i="22"/>
  <c r="I49" i="22"/>
  <c r="K49" i="22"/>
  <c r="F50" i="22"/>
  <c r="I50" i="22"/>
  <c r="K50" i="22"/>
  <c r="F51" i="22"/>
  <c r="I51" i="22"/>
  <c r="K51" i="22"/>
  <c r="F52" i="22"/>
  <c r="I52" i="22"/>
  <c r="K52" i="22"/>
  <c r="F53" i="22"/>
  <c r="I53" i="22"/>
  <c r="K53" i="22"/>
  <c r="F54" i="22"/>
  <c r="I54" i="22"/>
  <c r="K54" i="22"/>
  <c r="F55" i="22"/>
  <c r="I55" i="22"/>
  <c r="K55" i="22"/>
  <c r="F56" i="22"/>
  <c r="I56" i="22"/>
  <c r="K56" i="22"/>
  <c r="F57" i="22"/>
  <c r="I57" i="22"/>
  <c r="K57" i="22"/>
  <c r="F58" i="22"/>
  <c r="I58" i="22"/>
  <c r="K58" i="22"/>
  <c r="F59" i="22"/>
  <c r="I59" i="22"/>
  <c r="K59" i="22"/>
  <c r="F60" i="22"/>
  <c r="I60" i="22"/>
  <c r="K60" i="22"/>
  <c r="F61" i="22"/>
  <c r="I61" i="22"/>
  <c r="K61" i="22"/>
  <c r="F62" i="22"/>
  <c r="I62" i="22"/>
  <c r="K62" i="22"/>
  <c r="F63" i="22"/>
  <c r="I63" i="22"/>
  <c r="K63" i="22"/>
  <c r="F64" i="22"/>
  <c r="I64" i="22"/>
  <c r="K64" i="22"/>
  <c r="F65" i="22"/>
  <c r="I65" i="22"/>
  <c r="K65" i="22"/>
  <c r="F66" i="22"/>
  <c r="I66" i="22"/>
  <c r="K66" i="22"/>
  <c r="F67" i="22"/>
  <c r="I67" i="22"/>
  <c r="K67" i="22"/>
  <c r="F68" i="22"/>
  <c r="I68" i="22"/>
  <c r="K68" i="22"/>
  <c r="F69" i="22"/>
  <c r="I69" i="22"/>
  <c r="K69" i="22"/>
  <c r="F70" i="22"/>
  <c r="I70" i="22"/>
  <c r="K70" i="22"/>
  <c r="F71" i="22"/>
  <c r="I71" i="22"/>
  <c r="K71" i="22"/>
  <c r="F72" i="22"/>
  <c r="I72" i="22"/>
  <c r="K72" i="22"/>
  <c r="F73" i="22"/>
  <c r="I73" i="22"/>
  <c r="K73" i="22"/>
  <c r="F74" i="22"/>
  <c r="I74" i="22"/>
  <c r="K74" i="22"/>
  <c r="F75" i="22"/>
  <c r="I75" i="22"/>
  <c r="K75" i="22"/>
  <c r="F76" i="22"/>
  <c r="I76" i="22"/>
  <c r="K76" i="22"/>
  <c r="F77" i="22"/>
  <c r="I77" i="22"/>
  <c r="K77" i="22"/>
  <c r="F78" i="22"/>
  <c r="I78" i="22"/>
  <c r="K78" i="22"/>
  <c r="F79" i="22"/>
  <c r="I79" i="22"/>
  <c r="K79" i="22"/>
  <c r="F80" i="22"/>
  <c r="I80" i="22"/>
  <c r="K80" i="22"/>
  <c r="F81" i="22"/>
  <c r="I81" i="22"/>
  <c r="K81" i="22"/>
  <c r="F82" i="22"/>
  <c r="I82" i="22"/>
  <c r="K82" i="22"/>
  <c r="F83" i="22"/>
  <c r="I83" i="22"/>
  <c r="K83" i="22"/>
  <c r="F84" i="22"/>
  <c r="I84" i="22"/>
  <c r="K84" i="22"/>
  <c r="F86" i="22"/>
  <c r="I86" i="22"/>
  <c r="K86" i="22"/>
  <c r="F87" i="22"/>
  <c r="I87" i="22"/>
  <c r="K87" i="22"/>
  <c r="F88" i="22"/>
  <c r="I88" i="22"/>
  <c r="K88" i="22"/>
  <c r="F89" i="22"/>
  <c r="I89" i="22"/>
  <c r="K89" i="22"/>
  <c r="F90" i="22"/>
  <c r="I90" i="22"/>
  <c r="K90" i="22"/>
  <c r="F91" i="22"/>
  <c r="I91" i="22"/>
  <c r="K91" i="22"/>
  <c r="F92" i="22"/>
  <c r="I92" i="22"/>
  <c r="K92" i="22"/>
  <c r="F93" i="22"/>
  <c r="I93" i="22"/>
  <c r="K93" i="22"/>
  <c r="F94" i="22"/>
  <c r="I94" i="22"/>
  <c r="K94" i="22"/>
  <c r="H96" i="22"/>
  <c r="Z370" i="17" s="1"/>
  <c r="AL116" i="17" l="1"/>
  <c r="AL114" i="17"/>
  <c r="AL106" i="17"/>
  <c r="AL119" i="17"/>
  <c r="AL110" i="17"/>
  <c r="AL47" i="17"/>
  <c r="AL21" i="17"/>
  <c r="N362" i="17"/>
  <c r="AB362" i="17"/>
  <c r="I94" i="23"/>
  <c r="AD370" i="17" s="1"/>
  <c r="U362" i="17"/>
  <c r="AI362" i="17"/>
  <c r="AB303" i="17"/>
  <c r="U303" i="17"/>
  <c r="AI303" i="17"/>
  <c r="N303" i="17"/>
  <c r="N280" i="17"/>
  <c r="U308" i="17"/>
  <c r="AB280" i="17"/>
  <c r="AB308" i="17"/>
  <c r="U280" i="17"/>
  <c r="N308" i="17"/>
  <c r="AI280" i="17"/>
  <c r="AI308" i="17"/>
  <c r="AI279" i="17"/>
  <c r="N279" i="17"/>
  <c r="AB279" i="17"/>
  <c r="U279" i="17"/>
  <c r="AI310" i="17"/>
  <c r="AB231" i="17"/>
  <c r="AB310" i="17"/>
  <c r="N310" i="17"/>
  <c r="U248" i="17"/>
  <c r="AB248" i="17"/>
  <c r="U310" i="17"/>
  <c r="AB198" i="17"/>
  <c r="N231" i="17"/>
  <c r="N248" i="17"/>
  <c r="U231" i="17"/>
  <c r="U198" i="17"/>
  <c r="U207" i="17"/>
  <c r="N198" i="17"/>
  <c r="AI198" i="17"/>
  <c r="U89" i="17"/>
  <c r="N207" i="17"/>
  <c r="AI98" i="17"/>
  <c r="AB98" i="17"/>
  <c r="N98" i="17"/>
  <c r="AI207" i="17"/>
  <c r="AB207" i="17"/>
  <c r="N107" i="17"/>
  <c r="AI89" i="17"/>
  <c r="AI104" i="17"/>
  <c r="U98" i="17"/>
  <c r="AB89" i="17"/>
  <c r="N89" i="17"/>
  <c r="AI109" i="17"/>
  <c r="AB104" i="17"/>
  <c r="N104" i="17"/>
  <c r="AI115" i="17"/>
  <c r="U104" i="17"/>
  <c r="AB109" i="17"/>
  <c r="N109" i="17"/>
  <c r="AI107" i="17"/>
  <c r="U109" i="17"/>
  <c r="AB115" i="17"/>
  <c r="U107" i="17"/>
  <c r="N115" i="17"/>
  <c r="U115" i="17"/>
  <c r="AB107" i="17"/>
  <c r="N46" i="17"/>
  <c r="AI46" i="17"/>
  <c r="AB46" i="17"/>
  <c r="U333" i="17"/>
  <c r="U46" i="17"/>
  <c r="AI343" i="17"/>
  <c r="AB360" i="17"/>
  <c r="U342" i="17"/>
  <c r="AB343" i="17"/>
  <c r="N333" i="17"/>
  <c r="N342" i="17"/>
  <c r="AI360" i="17"/>
  <c r="AI333" i="17"/>
  <c r="AB333" i="17"/>
  <c r="AB342" i="17"/>
  <c r="N360" i="17"/>
  <c r="U343" i="17"/>
  <c r="AI342" i="17"/>
  <c r="U360" i="17"/>
  <c r="N343" i="17"/>
  <c r="AI322" i="17"/>
  <c r="AB307" i="17"/>
  <c r="AB322" i="17"/>
  <c r="U322" i="17"/>
  <c r="N322" i="17"/>
  <c r="AI307" i="17"/>
  <c r="U268" i="17"/>
  <c r="N307" i="17"/>
  <c r="U307" i="17"/>
  <c r="AI268" i="17"/>
  <c r="N268" i="17"/>
  <c r="AI206" i="17"/>
  <c r="AB268" i="17"/>
  <c r="U171" i="17"/>
  <c r="N206" i="17"/>
  <c r="AB171" i="17"/>
  <c r="AI223" i="17"/>
  <c r="AI217" i="17"/>
  <c r="U206" i="17"/>
  <c r="AB206" i="17"/>
  <c r="U223" i="17"/>
  <c r="N217" i="17"/>
  <c r="U217" i="17"/>
  <c r="AB217" i="17"/>
  <c r="N223" i="17"/>
  <c r="AI171" i="17"/>
  <c r="AB223" i="17"/>
  <c r="N171" i="17"/>
  <c r="U156" i="17"/>
  <c r="AI156" i="17"/>
  <c r="N156" i="17"/>
  <c r="AI136" i="17"/>
  <c r="AB156" i="17"/>
  <c r="N136" i="17"/>
  <c r="U136" i="17"/>
  <c r="AB136" i="17"/>
  <c r="N53" i="17"/>
  <c r="AI53" i="17"/>
  <c r="U53" i="17"/>
  <c r="N97" i="17"/>
  <c r="U55" i="17"/>
  <c r="AI97" i="17"/>
  <c r="AI70" i="17"/>
  <c r="U97" i="17"/>
  <c r="U70" i="17"/>
  <c r="N70" i="17"/>
  <c r="N55" i="17"/>
  <c r="AB55" i="17"/>
  <c r="AB97" i="17"/>
  <c r="AB53" i="17"/>
  <c r="AB70" i="17"/>
  <c r="AI55" i="17"/>
  <c r="I96" i="22"/>
  <c r="AA370" i="17" s="1"/>
  <c r="AI12" i="17"/>
  <c r="AA12" i="17"/>
  <c r="Y12" i="17"/>
  <c r="W12" i="17"/>
  <c r="T12" i="17"/>
  <c r="R12" i="17"/>
  <c r="P12" i="17"/>
  <c r="M12" i="17"/>
  <c r="K12" i="17"/>
  <c r="I12" i="17"/>
  <c r="F12" i="17"/>
  <c r="AI210" i="17"/>
  <c r="AA210" i="17"/>
  <c r="Y210" i="17"/>
  <c r="W210" i="17"/>
  <c r="T210" i="17"/>
  <c r="R210" i="17"/>
  <c r="P210" i="17"/>
  <c r="M210" i="17"/>
  <c r="K210" i="17"/>
  <c r="I210" i="17"/>
  <c r="F210" i="17"/>
  <c r="W285" i="17"/>
  <c r="AB285" i="17" s="1"/>
  <c r="T285" i="17"/>
  <c r="R285" i="17"/>
  <c r="P285" i="17"/>
  <c r="M285" i="17"/>
  <c r="K285" i="17"/>
  <c r="I285" i="17"/>
  <c r="F285" i="17"/>
  <c r="AH281" i="17"/>
  <c r="AF281" i="17"/>
  <c r="AD281" i="17"/>
  <c r="AA281" i="17"/>
  <c r="Y281" i="17"/>
  <c r="W281" i="17"/>
  <c r="T281" i="17"/>
  <c r="R281" i="17"/>
  <c r="P281" i="17"/>
  <c r="M281" i="17"/>
  <c r="K281" i="17"/>
  <c r="I281" i="17"/>
  <c r="F281" i="17"/>
  <c r="H104" i="21"/>
  <c r="K102" i="21"/>
  <c r="I102" i="21"/>
  <c r="F102" i="21"/>
  <c r="K101" i="21"/>
  <c r="I101" i="21"/>
  <c r="F101" i="21"/>
  <c r="K100" i="21"/>
  <c r="I100" i="21"/>
  <c r="F100" i="21"/>
  <c r="K99" i="21"/>
  <c r="I99" i="21"/>
  <c r="F99" i="21"/>
  <c r="K98" i="21"/>
  <c r="I98" i="21"/>
  <c r="F98" i="21"/>
  <c r="K97" i="21"/>
  <c r="I97" i="21"/>
  <c r="F97" i="21"/>
  <c r="K96" i="21"/>
  <c r="I96" i="21"/>
  <c r="F96" i="21"/>
  <c r="K95" i="21"/>
  <c r="I95" i="21"/>
  <c r="F95" i="21"/>
  <c r="K94" i="21"/>
  <c r="I94" i="21"/>
  <c r="F94" i="21"/>
  <c r="K93" i="21"/>
  <c r="I93" i="21"/>
  <c r="F93" i="21"/>
  <c r="K92" i="21"/>
  <c r="I92" i="21"/>
  <c r="F92" i="21"/>
  <c r="K91" i="21"/>
  <c r="I91" i="21"/>
  <c r="F91" i="21"/>
  <c r="K90" i="21"/>
  <c r="I90" i="21"/>
  <c r="F90" i="21"/>
  <c r="K89" i="21"/>
  <c r="I89" i="21"/>
  <c r="F89" i="21"/>
  <c r="K88" i="21"/>
  <c r="I88" i="21"/>
  <c r="F88" i="21"/>
  <c r="K87" i="21"/>
  <c r="I87" i="21"/>
  <c r="F87" i="21"/>
  <c r="K86" i="21"/>
  <c r="I86" i="21"/>
  <c r="F86" i="21"/>
  <c r="K85" i="21"/>
  <c r="I85" i="21"/>
  <c r="F85" i="21"/>
  <c r="K84" i="21"/>
  <c r="I84" i="21"/>
  <c r="F84" i="21"/>
  <c r="K83" i="21"/>
  <c r="I83" i="21"/>
  <c r="F83" i="21"/>
  <c r="K82" i="21"/>
  <c r="I82" i="21"/>
  <c r="F82" i="21"/>
  <c r="K81" i="21"/>
  <c r="I81" i="21"/>
  <c r="F81" i="21"/>
  <c r="K80" i="21"/>
  <c r="I80" i="21"/>
  <c r="F80" i="21"/>
  <c r="K79" i="21"/>
  <c r="I79" i="21"/>
  <c r="F79" i="21"/>
  <c r="K78" i="21"/>
  <c r="I78" i="21"/>
  <c r="F78" i="21"/>
  <c r="K77" i="21"/>
  <c r="I77" i="21"/>
  <c r="F77" i="21"/>
  <c r="K76" i="21"/>
  <c r="I76" i="21"/>
  <c r="F76" i="21"/>
  <c r="K75" i="21"/>
  <c r="I75" i="21"/>
  <c r="F75" i="21"/>
  <c r="K74" i="21"/>
  <c r="I74" i="21"/>
  <c r="F74" i="21"/>
  <c r="K73" i="21"/>
  <c r="I73" i="21"/>
  <c r="F73" i="21"/>
  <c r="K72" i="21"/>
  <c r="I72" i="21"/>
  <c r="F72" i="21"/>
  <c r="K71" i="21"/>
  <c r="I71" i="21"/>
  <c r="F71" i="21"/>
  <c r="K70" i="21"/>
  <c r="I70" i="21"/>
  <c r="F70" i="21"/>
  <c r="K69" i="21"/>
  <c r="I69" i="21"/>
  <c r="F69" i="21"/>
  <c r="K68" i="21"/>
  <c r="I68" i="21"/>
  <c r="F68" i="21"/>
  <c r="K67" i="21"/>
  <c r="I67" i="21"/>
  <c r="F67" i="21"/>
  <c r="K66" i="21"/>
  <c r="I66" i="21"/>
  <c r="F66" i="21"/>
  <c r="K65" i="21"/>
  <c r="I65" i="21"/>
  <c r="F65" i="21"/>
  <c r="K64" i="21"/>
  <c r="I64" i="21"/>
  <c r="F64" i="21"/>
  <c r="K63" i="21"/>
  <c r="I63" i="21"/>
  <c r="F63" i="21"/>
  <c r="K62" i="21"/>
  <c r="I62" i="21"/>
  <c r="F62" i="21"/>
  <c r="K61" i="21"/>
  <c r="I61" i="21"/>
  <c r="F61" i="21"/>
  <c r="K60" i="21"/>
  <c r="I60" i="21"/>
  <c r="F60" i="21"/>
  <c r="K59" i="21"/>
  <c r="I59" i="21"/>
  <c r="F59" i="21"/>
  <c r="K58" i="21"/>
  <c r="I58" i="21"/>
  <c r="F58" i="21"/>
  <c r="K57" i="21"/>
  <c r="I57" i="21"/>
  <c r="F57" i="21"/>
  <c r="K56" i="21"/>
  <c r="I56" i="21"/>
  <c r="F56" i="21"/>
  <c r="K55" i="21"/>
  <c r="I55" i="21"/>
  <c r="F55" i="21"/>
  <c r="K54" i="21"/>
  <c r="I54" i="21"/>
  <c r="F54" i="21"/>
  <c r="K53" i="21"/>
  <c r="I53" i="21"/>
  <c r="F53" i="21"/>
  <c r="K52" i="21"/>
  <c r="I52" i="21"/>
  <c r="F52" i="21"/>
  <c r="K51" i="21"/>
  <c r="I51" i="21"/>
  <c r="F51" i="21"/>
  <c r="K50" i="21"/>
  <c r="I50" i="21"/>
  <c r="F50" i="21"/>
  <c r="K49" i="21"/>
  <c r="I49" i="21"/>
  <c r="F49" i="21"/>
  <c r="K48" i="21"/>
  <c r="I48" i="21"/>
  <c r="F48" i="21"/>
  <c r="K47" i="21"/>
  <c r="I47" i="21"/>
  <c r="F47" i="21"/>
  <c r="K46" i="21"/>
  <c r="I46" i="21"/>
  <c r="F46" i="21"/>
  <c r="K45" i="21"/>
  <c r="I45" i="21"/>
  <c r="F45" i="21"/>
  <c r="K44" i="21"/>
  <c r="I44" i="21"/>
  <c r="F44" i="21"/>
  <c r="K43" i="21"/>
  <c r="I43" i="21"/>
  <c r="F43" i="21"/>
  <c r="K42" i="21"/>
  <c r="I42" i="21"/>
  <c r="F42" i="21"/>
  <c r="K41" i="21"/>
  <c r="I41" i="21"/>
  <c r="F41" i="21"/>
  <c r="K40" i="21"/>
  <c r="I40" i="21"/>
  <c r="F40" i="21"/>
  <c r="K39" i="21"/>
  <c r="I39" i="21"/>
  <c r="F39" i="21"/>
  <c r="K38" i="21"/>
  <c r="I38" i="21"/>
  <c r="F38" i="21"/>
  <c r="K37" i="21"/>
  <c r="I37" i="21"/>
  <c r="F37" i="21"/>
  <c r="K36" i="21"/>
  <c r="I36" i="21"/>
  <c r="F36" i="21"/>
  <c r="K35" i="21"/>
  <c r="I35" i="21"/>
  <c r="F35" i="21"/>
  <c r="K34" i="21"/>
  <c r="I34" i="21"/>
  <c r="F34" i="21"/>
  <c r="K33" i="21"/>
  <c r="I33" i="21"/>
  <c r="F33" i="21"/>
  <c r="K32" i="21"/>
  <c r="I32" i="21"/>
  <c r="F32" i="21"/>
  <c r="K31" i="21"/>
  <c r="I31" i="21"/>
  <c r="F31" i="21"/>
  <c r="K30" i="21"/>
  <c r="I30" i="21"/>
  <c r="F30" i="21"/>
  <c r="K29" i="21"/>
  <c r="I29" i="21"/>
  <c r="F29" i="21"/>
  <c r="K28" i="21"/>
  <c r="I28" i="21"/>
  <c r="F28" i="21"/>
  <c r="K27" i="21"/>
  <c r="I27" i="21"/>
  <c r="F27" i="21"/>
  <c r="K26" i="21"/>
  <c r="I26" i="21"/>
  <c r="F26" i="21"/>
  <c r="K25" i="21"/>
  <c r="I25" i="21"/>
  <c r="F25" i="21"/>
  <c r="K24" i="21"/>
  <c r="I24" i="21"/>
  <c r="F24" i="21"/>
  <c r="K23" i="21"/>
  <c r="I23" i="21"/>
  <c r="F23" i="21"/>
  <c r="K22" i="21"/>
  <c r="I22" i="21"/>
  <c r="F22" i="21"/>
  <c r="K21" i="21"/>
  <c r="I21" i="21"/>
  <c r="F21" i="21"/>
  <c r="K20" i="21"/>
  <c r="I20" i="21"/>
  <c r="F20" i="21"/>
  <c r="K19" i="21"/>
  <c r="I19" i="21"/>
  <c r="F19" i="21"/>
  <c r="K18" i="21"/>
  <c r="I18" i="21"/>
  <c r="F18" i="21"/>
  <c r="K17" i="21"/>
  <c r="I17" i="21"/>
  <c r="F17" i="21"/>
  <c r="K16" i="21"/>
  <c r="I16" i="21"/>
  <c r="F16" i="21"/>
  <c r="K15" i="21"/>
  <c r="I15" i="21"/>
  <c r="F15" i="21"/>
  <c r="K14" i="21"/>
  <c r="I14" i="21"/>
  <c r="F14" i="21"/>
  <c r="K13" i="21"/>
  <c r="I13" i="21"/>
  <c r="F13" i="21"/>
  <c r="K12" i="21"/>
  <c r="I12" i="21"/>
  <c r="F12" i="21"/>
  <c r="K11" i="21"/>
  <c r="I11" i="21"/>
  <c r="F11" i="21"/>
  <c r="K10" i="21"/>
  <c r="I10" i="21"/>
  <c r="F10" i="21"/>
  <c r="K9" i="21"/>
  <c r="I9" i="21"/>
  <c r="F9" i="21"/>
  <c r="K8" i="21"/>
  <c r="I8" i="21"/>
  <c r="F8" i="21"/>
  <c r="K7" i="21"/>
  <c r="I7" i="21"/>
  <c r="F7" i="21"/>
  <c r="K6" i="21"/>
  <c r="I6" i="21"/>
  <c r="F6" i="21"/>
  <c r="K5" i="21"/>
  <c r="I5" i="21"/>
  <c r="F5" i="21"/>
  <c r="K4" i="21"/>
  <c r="I4" i="21"/>
  <c r="F4" i="21"/>
  <c r="K3" i="21"/>
  <c r="I3" i="21"/>
  <c r="I104" i="21" s="1"/>
  <c r="F3" i="21"/>
  <c r="AL362" i="17" l="1"/>
  <c r="AL303" i="17"/>
  <c r="AL280" i="17"/>
  <c r="AL308" i="17"/>
  <c r="AL279" i="17"/>
  <c r="AL310" i="17"/>
  <c r="AL231" i="17"/>
  <c r="AL248" i="17"/>
  <c r="AL198" i="17"/>
  <c r="AL98" i="17"/>
  <c r="AL207" i="17"/>
  <c r="AL89" i="17"/>
  <c r="AL109" i="17"/>
  <c r="AL104" i="17"/>
  <c r="AL107" i="17"/>
  <c r="AL115" i="17"/>
  <c r="AL46" i="17"/>
  <c r="AL343" i="17"/>
  <c r="AL342" i="17"/>
  <c r="AL322" i="17"/>
  <c r="AL97" i="17"/>
  <c r="AL333" i="17"/>
  <c r="AL360" i="17"/>
  <c r="AL307" i="17"/>
  <c r="AL268" i="17"/>
  <c r="AL206" i="17"/>
  <c r="AL156" i="17"/>
  <c r="AL217" i="17"/>
  <c r="AL171" i="17"/>
  <c r="AL223" i="17"/>
  <c r="AL136" i="17"/>
  <c r="AL53" i="17"/>
  <c r="AL55" i="17"/>
  <c r="AL70" i="17"/>
  <c r="N210" i="17"/>
  <c r="AB210" i="17"/>
  <c r="U210" i="17"/>
  <c r="AB12" i="17"/>
  <c r="N12" i="17"/>
  <c r="U12" i="17"/>
  <c r="AI281" i="17"/>
  <c r="N285" i="17"/>
  <c r="U285" i="17"/>
  <c r="N281" i="17"/>
  <c r="AB281" i="17"/>
  <c r="U281" i="17"/>
  <c r="I108" i="20"/>
  <c r="W370" i="17" s="1"/>
  <c r="T201" i="17"/>
  <c r="V370" i="17"/>
  <c r="AH361" i="17"/>
  <c r="AF361" i="17"/>
  <c r="AD361" i="17"/>
  <c r="AA361" i="17"/>
  <c r="Y361" i="17"/>
  <c r="W361" i="17"/>
  <c r="T361" i="17"/>
  <c r="R361" i="17"/>
  <c r="P361" i="17"/>
  <c r="M361" i="17"/>
  <c r="K361" i="17"/>
  <c r="I361" i="17"/>
  <c r="F361" i="17"/>
  <c r="AH325" i="17"/>
  <c r="AF325" i="17"/>
  <c r="AD325" i="17"/>
  <c r="AA325" i="17"/>
  <c r="Y325" i="17"/>
  <c r="W325" i="17"/>
  <c r="T325" i="17"/>
  <c r="R325" i="17"/>
  <c r="P325" i="17"/>
  <c r="M325" i="17"/>
  <c r="K325" i="17"/>
  <c r="I325" i="17"/>
  <c r="F325" i="17"/>
  <c r="AH345" i="17"/>
  <c r="AF345" i="17"/>
  <c r="AD345" i="17"/>
  <c r="AA345" i="17"/>
  <c r="Y345" i="17"/>
  <c r="W345" i="17"/>
  <c r="T345" i="17"/>
  <c r="R345" i="17"/>
  <c r="P345" i="17"/>
  <c r="M345" i="17"/>
  <c r="K345" i="17"/>
  <c r="I345" i="17"/>
  <c r="F345" i="17"/>
  <c r="AH355" i="17"/>
  <c r="AF355" i="17"/>
  <c r="AD355" i="17"/>
  <c r="AA355" i="17"/>
  <c r="Y355" i="17"/>
  <c r="W355" i="17"/>
  <c r="T355" i="17"/>
  <c r="R355" i="17"/>
  <c r="P355" i="17"/>
  <c r="M355" i="17"/>
  <c r="K355" i="17"/>
  <c r="I355" i="17"/>
  <c r="F355" i="17"/>
  <c r="AH359" i="17"/>
  <c r="AF359" i="17"/>
  <c r="AD359" i="17"/>
  <c r="AA359" i="17"/>
  <c r="Y359" i="17"/>
  <c r="W359" i="17"/>
  <c r="T359" i="17"/>
  <c r="R359" i="17"/>
  <c r="P359" i="17"/>
  <c r="M359" i="17"/>
  <c r="K359" i="17"/>
  <c r="I359" i="17"/>
  <c r="F359" i="17"/>
  <c r="AL210" i="17" l="1"/>
  <c r="AL12" i="17"/>
  <c r="AL285" i="17"/>
  <c r="AL281" i="17"/>
  <c r="AI325" i="17"/>
  <c r="AB361" i="17"/>
  <c r="AI361" i="17"/>
  <c r="N361" i="17"/>
  <c r="U361" i="17"/>
  <c r="N359" i="17"/>
  <c r="N355" i="17"/>
  <c r="AB325" i="17"/>
  <c r="U325" i="17"/>
  <c r="N325" i="17"/>
  <c r="AI345" i="17"/>
  <c r="N345" i="17"/>
  <c r="AB345" i="17"/>
  <c r="U345" i="17"/>
  <c r="AI355" i="17"/>
  <c r="U355" i="17"/>
  <c r="AB355" i="17"/>
  <c r="AB359" i="17"/>
  <c r="U359" i="17"/>
  <c r="AI359" i="17"/>
  <c r="AH306" i="17"/>
  <c r="AH309" i="17"/>
  <c r="AF306" i="17"/>
  <c r="AF309" i="17"/>
  <c r="AD306" i="17"/>
  <c r="AD309" i="17"/>
  <c r="AA306" i="17"/>
  <c r="AA309" i="17"/>
  <c r="Y306" i="17"/>
  <c r="Y309" i="17"/>
  <c r="W306" i="17"/>
  <c r="W309" i="17"/>
  <c r="T309" i="17"/>
  <c r="R309" i="17"/>
  <c r="P309" i="17"/>
  <c r="T306" i="17"/>
  <c r="R306" i="17"/>
  <c r="P306" i="17"/>
  <c r="M309" i="17"/>
  <c r="K309" i="17"/>
  <c r="I309" i="17"/>
  <c r="M306" i="17"/>
  <c r="K306" i="17"/>
  <c r="I306" i="17"/>
  <c r="F309" i="17"/>
  <c r="F306" i="17"/>
  <c r="AH245" i="17"/>
  <c r="AH246" i="17"/>
  <c r="AH247" i="17"/>
  <c r="AF245" i="17"/>
  <c r="AF246" i="17"/>
  <c r="AF247" i="17"/>
  <c r="AD245" i="17"/>
  <c r="AD246" i="17"/>
  <c r="AD247" i="17"/>
  <c r="AA245" i="17"/>
  <c r="AA246" i="17"/>
  <c r="AA247" i="17"/>
  <c r="Y245" i="17"/>
  <c r="Y246" i="17"/>
  <c r="Y247" i="17"/>
  <c r="W245" i="17"/>
  <c r="W246" i="17"/>
  <c r="W247" i="17"/>
  <c r="T247" i="17"/>
  <c r="T246" i="17"/>
  <c r="T245" i="17"/>
  <c r="R247" i="17"/>
  <c r="R246" i="17"/>
  <c r="R245" i="17"/>
  <c r="P247" i="17"/>
  <c r="P246" i="17"/>
  <c r="P245" i="17"/>
  <c r="M247" i="17"/>
  <c r="K247" i="17"/>
  <c r="I247" i="17"/>
  <c r="M246" i="17"/>
  <c r="K246" i="17"/>
  <c r="I246" i="17"/>
  <c r="M245" i="17"/>
  <c r="K245" i="17"/>
  <c r="I245" i="17"/>
  <c r="F247" i="17"/>
  <c r="F246" i="17"/>
  <c r="F245" i="17"/>
  <c r="T196" i="17"/>
  <c r="R196" i="17"/>
  <c r="P196" i="17"/>
  <c r="M196" i="17"/>
  <c r="K196" i="17"/>
  <c r="I196" i="17"/>
  <c r="AH201" i="17"/>
  <c r="AH196" i="17"/>
  <c r="AF196" i="17"/>
  <c r="AD196" i="17"/>
  <c r="AA196" i="17"/>
  <c r="Y196" i="17"/>
  <c r="W196" i="17"/>
  <c r="F196" i="17"/>
  <c r="AA183" i="17"/>
  <c r="AA185" i="17"/>
  <c r="Y183" i="17"/>
  <c r="Y185" i="17"/>
  <c r="W183" i="17"/>
  <c r="W185" i="17"/>
  <c r="F185" i="17"/>
  <c r="T185" i="17"/>
  <c r="R185" i="17"/>
  <c r="P185" i="17"/>
  <c r="T183" i="17"/>
  <c r="R183" i="17"/>
  <c r="P183" i="17"/>
  <c r="M185" i="17"/>
  <c r="K185" i="17"/>
  <c r="I185" i="17"/>
  <c r="M183" i="17"/>
  <c r="K183" i="17"/>
  <c r="I183" i="17"/>
  <c r="AH183" i="17"/>
  <c r="AH185" i="17"/>
  <c r="AF183" i="17"/>
  <c r="AF185" i="17"/>
  <c r="AD183" i="17"/>
  <c r="AD185" i="17"/>
  <c r="F183" i="17"/>
  <c r="M169" i="17"/>
  <c r="K169" i="17"/>
  <c r="I169" i="17"/>
  <c r="T169" i="17"/>
  <c r="R169" i="17"/>
  <c r="P169" i="17"/>
  <c r="AH169" i="17"/>
  <c r="AF169" i="17"/>
  <c r="AD169" i="17"/>
  <c r="W169" i="17"/>
  <c r="AB169" i="17" s="1"/>
  <c r="F169" i="17"/>
  <c r="AL361" i="17" l="1"/>
  <c r="AL355" i="17"/>
  <c r="AL345" i="17"/>
  <c r="AL325" i="17"/>
  <c r="AL359" i="17"/>
  <c r="AI309" i="17"/>
  <c r="AB306" i="17"/>
  <c r="AB309" i="17"/>
  <c r="AI306" i="17"/>
  <c r="U306" i="17"/>
  <c r="U309" i="17"/>
  <c r="N309" i="17"/>
  <c r="N306" i="17"/>
  <c r="AB245" i="17"/>
  <c r="AB246" i="17"/>
  <c r="AB247" i="17"/>
  <c r="AI247" i="17"/>
  <c r="AI246" i="17"/>
  <c r="AI245" i="17"/>
  <c r="U246" i="17"/>
  <c r="U247" i="17"/>
  <c r="U245" i="17"/>
  <c r="N247" i="17"/>
  <c r="N246" i="17"/>
  <c r="N245" i="17"/>
  <c r="AB196" i="17"/>
  <c r="U196" i="17"/>
  <c r="N196" i="17"/>
  <c r="AI196" i="17"/>
  <c r="AB185" i="17"/>
  <c r="AB183" i="17"/>
  <c r="U185" i="17"/>
  <c r="U183" i="17"/>
  <c r="N185" i="17"/>
  <c r="N183" i="17"/>
  <c r="AI185" i="17"/>
  <c r="AI183" i="17"/>
  <c r="N169" i="17"/>
  <c r="U169" i="17"/>
  <c r="AI169" i="17"/>
  <c r="M150" i="17"/>
  <c r="K150" i="17"/>
  <c r="I150" i="17"/>
  <c r="T150" i="17"/>
  <c r="R150" i="17"/>
  <c r="P150" i="17"/>
  <c r="AH150" i="17"/>
  <c r="AF150" i="17"/>
  <c r="AD150" i="17"/>
  <c r="AA150" i="17"/>
  <c r="Y150" i="17"/>
  <c r="W150" i="17"/>
  <c r="F150" i="17"/>
  <c r="M118" i="17"/>
  <c r="M117" i="17"/>
  <c r="M113" i="17"/>
  <c r="M112" i="17"/>
  <c r="M111" i="17"/>
  <c r="M108" i="17"/>
  <c r="M105" i="17"/>
  <c r="K118" i="17"/>
  <c r="K117" i="17"/>
  <c r="K113" i="17"/>
  <c r="K112" i="17"/>
  <c r="K111" i="17"/>
  <c r="K108" i="17"/>
  <c r="K105" i="17"/>
  <c r="I118" i="17"/>
  <c r="I117" i="17"/>
  <c r="I113" i="17"/>
  <c r="I112" i="17"/>
  <c r="I111" i="17"/>
  <c r="I108" i="17"/>
  <c r="I105" i="17"/>
  <c r="T118" i="17"/>
  <c r="T117" i="17"/>
  <c r="T113" i="17"/>
  <c r="T112" i="17"/>
  <c r="T111" i="17"/>
  <c r="T108" i="17"/>
  <c r="T105" i="17"/>
  <c r="R118" i="17"/>
  <c r="R117" i="17"/>
  <c r="R113" i="17"/>
  <c r="R112" i="17"/>
  <c r="R111" i="17"/>
  <c r="R108" i="17"/>
  <c r="R105" i="17"/>
  <c r="P118" i="17"/>
  <c r="P117" i="17"/>
  <c r="P113" i="17"/>
  <c r="P112" i="17"/>
  <c r="P111" i="17"/>
  <c r="P108" i="17"/>
  <c r="P105" i="17"/>
  <c r="AH105" i="17"/>
  <c r="AH108" i="17"/>
  <c r="AH111" i="17"/>
  <c r="AH112" i="17"/>
  <c r="AH113" i="17"/>
  <c r="AH117" i="17"/>
  <c r="AH118" i="17"/>
  <c r="AF105" i="17"/>
  <c r="AF108" i="17"/>
  <c r="AF111" i="17"/>
  <c r="AF112" i="17"/>
  <c r="AF113" i="17"/>
  <c r="AF117" i="17"/>
  <c r="AF118" i="17"/>
  <c r="AD105" i="17"/>
  <c r="AD108" i="17"/>
  <c r="AD111" i="17"/>
  <c r="AD112" i="17"/>
  <c r="AD113" i="17"/>
  <c r="AD117" i="17"/>
  <c r="AD118" i="17"/>
  <c r="AA105" i="17"/>
  <c r="AA108" i="17"/>
  <c r="AA111" i="17"/>
  <c r="AA112" i="17"/>
  <c r="AA113" i="17"/>
  <c r="AA117" i="17"/>
  <c r="AA118" i="17"/>
  <c r="Y105" i="17"/>
  <c r="Y108" i="17"/>
  <c r="Y111" i="17"/>
  <c r="Y112" i="17"/>
  <c r="Y113" i="17"/>
  <c r="Y117" i="17"/>
  <c r="Y118" i="17"/>
  <c r="W105" i="17"/>
  <c r="W108" i="17"/>
  <c r="W111" i="17"/>
  <c r="W112" i="17"/>
  <c r="W113" i="17"/>
  <c r="W117" i="17"/>
  <c r="W118" i="17"/>
  <c r="F118" i="17"/>
  <c r="F117" i="17"/>
  <c r="F113" i="17"/>
  <c r="F112" i="17"/>
  <c r="F111" i="17"/>
  <c r="F108" i="17"/>
  <c r="F105" i="17"/>
  <c r="AH45" i="17"/>
  <c r="AF45" i="17"/>
  <c r="AD45" i="17"/>
  <c r="AA45" i="17"/>
  <c r="Y45" i="17"/>
  <c r="T45" i="17"/>
  <c r="R45" i="17"/>
  <c r="P45" i="17"/>
  <c r="M45" i="17"/>
  <c r="K45" i="17"/>
  <c r="I45" i="17"/>
  <c r="W45" i="17"/>
  <c r="F45" i="17"/>
  <c r="AH29" i="17"/>
  <c r="AH30" i="17"/>
  <c r="AF29" i="17"/>
  <c r="AF30" i="17"/>
  <c r="AD29" i="17"/>
  <c r="AD30" i="17"/>
  <c r="AA29" i="17"/>
  <c r="AA30" i="17"/>
  <c r="Y29" i="17"/>
  <c r="Y30" i="17"/>
  <c r="W29" i="17"/>
  <c r="W30" i="17"/>
  <c r="T29" i="17"/>
  <c r="T30" i="17"/>
  <c r="R30" i="17"/>
  <c r="P30" i="17"/>
  <c r="R29" i="17"/>
  <c r="P29" i="17"/>
  <c r="M30" i="17"/>
  <c r="K30" i="17"/>
  <c r="I30" i="17"/>
  <c r="M29" i="17"/>
  <c r="K29" i="17"/>
  <c r="I29" i="17"/>
  <c r="F30" i="17"/>
  <c r="F29" i="17"/>
  <c r="AL246" i="17" l="1"/>
  <c r="AL245" i="17"/>
  <c r="AL247" i="17"/>
  <c r="AL306" i="17"/>
  <c r="AL309" i="17"/>
  <c r="AL196" i="17"/>
  <c r="N108" i="17"/>
  <c r="AL185" i="17"/>
  <c r="AL183" i="17"/>
  <c r="AB111" i="17"/>
  <c r="AB105" i="17"/>
  <c r="AB108" i="17"/>
  <c r="AI118" i="17"/>
  <c r="N111" i="17"/>
  <c r="AB150" i="17"/>
  <c r="AB112" i="17"/>
  <c r="AI105" i="17"/>
  <c r="AL169" i="17"/>
  <c r="AI111" i="17"/>
  <c r="AB118" i="17"/>
  <c r="AB117" i="17"/>
  <c r="AI108" i="17"/>
  <c r="AB113" i="17"/>
  <c r="N150" i="17"/>
  <c r="U150" i="17"/>
  <c r="AI150" i="17"/>
  <c r="U111" i="17"/>
  <c r="N105" i="17"/>
  <c r="N118" i="17"/>
  <c r="N117" i="17"/>
  <c r="N113" i="17"/>
  <c r="N112" i="17"/>
  <c r="U118" i="17"/>
  <c r="U113" i="17"/>
  <c r="U105" i="17"/>
  <c r="U117" i="17"/>
  <c r="U112" i="17"/>
  <c r="U108" i="17"/>
  <c r="AI112" i="17"/>
  <c r="AI113" i="17"/>
  <c r="AI117" i="17"/>
  <c r="AB45" i="17"/>
  <c r="N30" i="17"/>
  <c r="U29" i="17"/>
  <c r="AI29" i="17"/>
  <c r="AI30" i="17"/>
  <c r="U30" i="17"/>
  <c r="AB30" i="17"/>
  <c r="N29" i="17"/>
  <c r="AB29" i="17"/>
  <c r="AI45" i="17"/>
  <c r="U45" i="17"/>
  <c r="N45" i="17"/>
  <c r="AH316" i="17"/>
  <c r="AF316" i="17"/>
  <c r="AD316" i="17"/>
  <c r="AA316" i="17"/>
  <c r="Y316" i="17"/>
  <c r="W316" i="17"/>
  <c r="T316" i="17"/>
  <c r="R316" i="17"/>
  <c r="P316" i="17"/>
  <c r="M316" i="17"/>
  <c r="K316" i="17"/>
  <c r="I316" i="17"/>
  <c r="F316" i="17"/>
  <c r="H99" i="8"/>
  <c r="I99" i="8" s="1"/>
  <c r="F99" i="8"/>
  <c r="K99" i="8" l="1"/>
  <c r="AL105" i="17"/>
  <c r="AL111" i="17"/>
  <c r="AL108" i="17"/>
  <c r="AL150" i="17"/>
  <c r="AL118" i="17"/>
  <c r="AL112" i="17"/>
  <c r="AL113" i="17"/>
  <c r="AL117" i="17"/>
  <c r="AL29" i="17"/>
  <c r="AL30" i="17"/>
  <c r="AL45" i="17"/>
  <c r="AB316" i="17"/>
  <c r="N316" i="17"/>
  <c r="AI316" i="17"/>
  <c r="U316" i="17"/>
  <c r="H108" i="20"/>
  <c r="K106" i="20"/>
  <c r="I106" i="20"/>
  <c r="F106" i="20"/>
  <c r="K105" i="20"/>
  <c r="I105" i="20"/>
  <c r="F105" i="20"/>
  <c r="K104" i="20"/>
  <c r="I104" i="20"/>
  <c r="F104" i="20"/>
  <c r="K103" i="20"/>
  <c r="I103" i="20"/>
  <c r="F103" i="20"/>
  <c r="K102" i="20"/>
  <c r="I102" i="20"/>
  <c r="F102" i="20"/>
  <c r="K101" i="20"/>
  <c r="I101" i="20"/>
  <c r="F101" i="20"/>
  <c r="K100" i="20"/>
  <c r="I100" i="20"/>
  <c r="F100" i="20"/>
  <c r="K99" i="20"/>
  <c r="I99" i="20"/>
  <c r="F99" i="20"/>
  <c r="K98" i="20"/>
  <c r="I98" i="20"/>
  <c r="F98" i="20"/>
  <c r="K97" i="20"/>
  <c r="I97" i="20"/>
  <c r="F97" i="20"/>
  <c r="K96" i="20"/>
  <c r="I96" i="20"/>
  <c r="F96" i="20"/>
  <c r="K95" i="20"/>
  <c r="I95" i="20"/>
  <c r="F95" i="20"/>
  <c r="K94" i="20"/>
  <c r="I94" i="20"/>
  <c r="F94" i="20"/>
  <c r="K93" i="20"/>
  <c r="I93" i="20"/>
  <c r="F93" i="20"/>
  <c r="K92" i="20"/>
  <c r="I92" i="20"/>
  <c r="F92" i="20"/>
  <c r="K91" i="20"/>
  <c r="I91" i="20"/>
  <c r="F91" i="20"/>
  <c r="K90" i="20"/>
  <c r="I90" i="20"/>
  <c r="F90" i="20"/>
  <c r="K89" i="20"/>
  <c r="I89" i="20"/>
  <c r="F89" i="20"/>
  <c r="K88" i="20"/>
  <c r="I88" i="20"/>
  <c r="F88" i="20"/>
  <c r="K87" i="20"/>
  <c r="I87" i="20"/>
  <c r="F87" i="20"/>
  <c r="K86" i="20"/>
  <c r="I86" i="20"/>
  <c r="F86" i="20"/>
  <c r="K85" i="20"/>
  <c r="I85" i="20"/>
  <c r="F85" i="20"/>
  <c r="K84" i="20"/>
  <c r="I84" i="20"/>
  <c r="F84" i="20"/>
  <c r="K83" i="20"/>
  <c r="I83" i="20"/>
  <c r="F83" i="20"/>
  <c r="K82" i="20"/>
  <c r="I82" i="20"/>
  <c r="F82" i="20"/>
  <c r="K81" i="20"/>
  <c r="I81" i="20"/>
  <c r="F81" i="20"/>
  <c r="K80" i="20"/>
  <c r="I80" i="20"/>
  <c r="F80" i="20"/>
  <c r="K79" i="20"/>
  <c r="I79" i="20"/>
  <c r="F79" i="20"/>
  <c r="K78" i="20"/>
  <c r="I78" i="20"/>
  <c r="F78" i="20"/>
  <c r="K77" i="20"/>
  <c r="I77" i="20"/>
  <c r="F77" i="20"/>
  <c r="K76" i="20"/>
  <c r="I76" i="20"/>
  <c r="F76" i="20"/>
  <c r="K75" i="20"/>
  <c r="I75" i="20"/>
  <c r="F75" i="20"/>
  <c r="K74" i="20"/>
  <c r="I74" i="20"/>
  <c r="F74" i="20"/>
  <c r="K73" i="20"/>
  <c r="I73" i="20"/>
  <c r="F73" i="20"/>
  <c r="K72" i="20"/>
  <c r="I72" i="20"/>
  <c r="F72" i="20"/>
  <c r="K71" i="20"/>
  <c r="I71" i="20"/>
  <c r="F71" i="20"/>
  <c r="K70" i="20"/>
  <c r="I70" i="20"/>
  <c r="F70" i="20"/>
  <c r="K69" i="20"/>
  <c r="I69" i="20"/>
  <c r="F69" i="20"/>
  <c r="K68" i="20"/>
  <c r="I68" i="20"/>
  <c r="F68" i="20"/>
  <c r="K67" i="20"/>
  <c r="I67" i="20"/>
  <c r="F67" i="20"/>
  <c r="K66" i="20"/>
  <c r="I66" i="20"/>
  <c r="F66" i="20"/>
  <c r="K65" i="20"/>
  <c r="I65" i="20"/>
  <c r="F65" i="20"/>
  <c r="K64" i="20"/>
  <c r="I64" i="20"/>
  <c r="F64" i="20"/>
  <c r="K63" i="20"/>
  <c r="I63" i="20"/>
  <c r="F63" i="20"/>
  <c r="K62" i="20"/>
  <c r="I62" i="20"/>
  <c r="F62" i="20"/>
  <c r="K61" i="20"/>
  <c r="I61" i="20"/>
  <c r="F61" i="20"/>
  <c r="K60" i="20"/>
  <c r="I60" i="20"/>
  <c r="F60" i="20"/>
  <c r="K59" i="20"/>
  <c r="I59" i="20"/>
  <c r="F59" i="20"/>
  <c r="K58" i="20"/>
  <c r="I58" i="20"/>
  <c r="F58" i="20"/>
  <c r="K57" i="20"/>
  <c r="I57" i="20"/>
  <c r="F57" i="20"/>
  <c r="K56" i="20"/>
  <c r="I56" i="20"/>
  <c r="F56" i="20"/>
  <c r="K55" i="20"/>
  <c r="I55" i="20"/>
  <c r="F55" i="20"/>
  <c r="K54" i="20"/>
  <c r="I54" i="20"/>
  <c r="F54" i="20"/>
  <c r="K53" i="20"/>
  <c r="I53" i="20"/>
  <c r="F53" i="20"/>
  <c r="K52" i="20"/>
  <c r="I52" i="20"/>
  <c r="F52" i="20"/>
  <c r="K51" i="20"/>
  <c r="I51" i="20"/>
  <c r="F51" i="20"/>
  <c r="K50" i="20"/>
  <c r="I50" i="20"/>
  <c r="F50" i="20"/>
  <c r="K49" i="20"/>
  <c r="I49" i="20"/>
  <c r="F49" i="20"/>
  <c r="K48" i="20"/>
  <c r="I48" i="20"/>
  <c r="F48" i="20"/>
  <c r="K47" i="20"/>
  <c r="I47" i="20"/>
  <c r="F47" i="20"/>
  <c r="K46" i="20"/>
  <c r="I46" i="20"/>
  <c r="F46" i="20"/>
  <c r="K45" i="20"/>
  <c r="I45" i="20"/>
  <c r="F45" i="20"/>
  <c r="K44" i="20"/>
  <c r="I44" i="20"/>
  <c r="F44" i="20"/>
  <c r="K43" i="20"/>
  <c r="I43" i="20"/>
  <c r="F43" i="20"/>
  <c r="K42" i="20"/>
  <c r="I42" i="20"/>
  <c r="F42" i="20"/>
  <c r="K41" i="20"/>
  <c r="I41" i="20"/>
  <c r="F41" i="20"/>
  <c r="K40" i="20"/>
  <c r="I40" i="20"/>
  <c r="F40" i="20"/>
  <c r="K39" i="20"/>
  <c r="I39" i="20"/>
  <c r="F39" i="20"/>
  <c r="K38" i="20"/>
  <c r="I38" i="20"/>
  <c r="F38" i="20"/>
  <c r="K37" i="20"/>
  <c r="I37" i="20"/>
  <c r="F37" i="20"/>
  <c r="K36" i="20"/>
  <c r="I36" i="20"/>
  <c r="F36" i="20"/>
  <c r="K35" i="20"/>
  <c r="I35" i="20"/>
  <c r="F35" i="20"/>
  <c r="K34" i="20"/>
  <c r="I34" i="20"/>
  <c r="F34" i="20"/>
  <c r="K33" i="20"/>
  <c r="I33" i="20"/>
  <c r="F33" i="20"/>
  <c r="K32" i="20"/>
  <c r="I32" i="20"/>
  <c r="F32" i="20"/>
  <c r="K31" i="20"/>
  <c r="I31" i="20"/>
  <c r="F31" i="20"/>
  <c r="K30" i="20"/>
  <c r="I30" i="20"/>
  <c r="F30" i="20"/>
  <c r="K29" i="20"/>
  <c r="I29" i="20"/>
  <c r="F29" i="20"/>
  <c r="K28" i="20"/>
  <c r="I28" i="20"/>
  <c r="F28" i="20"/>
  <c r="K27" i="20"/>
  <c r="I27" i="20"/>
  <c r="F27" i="20"/>
  <c r="K26" i="20"/>
  <c r="I26" i="20"/>
  <c r="F26" i="20"/>
  <c r="K25" i="20"/>
  <c r="I25" i="20"/>
  <c r="F25" i="20"/>
  <c r="K24" i="20"/>
  <c r="I24" i="20"/>
  <c r="F24" i="20"/>
  <c r="K23" i="20"/>
  <c r="I23" i="20"/>
  <c r="F23" i="20"/>
  <c r="K22" i="20"/>
  <c r="I22" i="20"/>
  <c r="F22" i="20"/>
  <c r="K21" i="20"/>
  <c r="I21" i="20"/>
  <c r="F21" i="20"/>
  <c r="K20" i="20"/>
  <c r="I20" i="20"/>
  <c r="F20" i="20"/>
  <c r="K19" i="20"/>
  <c r="I19" i="20"/>
  <c r="F19" i="20"/>
  <c r="K18" i="20"/>
  <c r="I18" i="20"/>
  <c r="F18" i="20"/>
  <c r="K17" i="20"/>
  <c r="I17" i="20"/>
  <c r="F17" i="20"/>
  <c r="K16" i="20"/>
  <c r="I16" i="20"/>
  <c r="F16" i="20"/>
  <c r="K15" i="20"/>
  <c r="I15" i="20"/>
  <c r="F15" i="20"/>
  <c r="K14" i="20"/>
  <c r="I14" i="20"/>
  <c r="F14" i="20"/>
  <c r="K13" i="20"/>
  <c r="I13" i="20"/>
  <c r="F13" i="20"/>
  <c r="K12" i="20"/>
  <c r="I12" i="20"/>
  <c r="F12" i="20"/>
  <c r="K11" i="20"/>
  <c r="I11" i="20"/>
  <c r="F11" i="20"/>
  <c r="K10" i="20"/>
  <c r="I10" i="20"/>
  <c r="F10" i="20"/>
  <c r="K9" i="20"/>
  <c r="I9" i="20"/>
  <c r="F9" i="20"/>
  <c r="K8" i="20"/>
  <c r="I8" i="20"/>
  <c r="F8" i="20"/>
  <c r="K7" i="20"/>
  <c r="I7" i="20"/>
  <c r="F7" i="20"/>
  <c r="K6" i="20"/>
  <c r="I6" i="20"/>
  <c r="F6" i="20"/>
  <c r="K5" i="20"/>
  <c r="I5" i="20"/>
  <c r="F5" i="20"/>
  <c r="K4" i="20"/>
  <c r="I4" i="20"/>
  <c r="F4" i="20"/>
  <c r="K3" i="20"/>
  <c r="I3" i="20"/>
  <c r="F3" i="20"/>
  <c r="I81" i="7"/>
  <c r="AH178" i="17"/>
  <c r="AF178" i="17"/>
  <c r="AD178" i="17"/>
  <c r="AA178" i="17"/>
  <c r="Y178" i="17"/>
  <c r="W178" i="17"/>
  <c r="T178" i="17"/>
  <c r="R178" i="17"/>
  <c r="P178" i="17"/>
  <c r="M178" i="17"/>
  <c r="K178" i="17"/>
  <c r="I178" i="17"/>
  <c r="F178" i="17"/>
  <c r="AH164" i="17"/>
  <c r="AF164" i="17"/>
  <c r="AD164" i="17"/>
  <c r="AA164" i="17"/>
  <c r="AA165" i="17"/>
  <c r="AA166" i="17"/>
  <c r="Y164" i="17"/>
  <c r="Y165" i="17"/>
  <c r="Y166" i="17"/>
  <c r="W166" i="17"/>
  <c r="W164" i="17"/>
  <c r="T164" i="17"/>
  <c r="R164" i="17"/>
  <c r="P164" i="17"/>
  <c r="M164" i="17"/>
  <c r="K164" i="17"/>
  <c r="I164" i="17"/>
  <c r="F164" i="17"/>
  <c r="AD166" i="17"/>
  <c r="AF166" i="17"/>
  <c r="AH166" i="17"/>
  <c r="T166" i="17"/>
  <c r="R166" i="17"/>
  <c r="P166" i="17"/>
  <c r="M166" i="17"/>
  <c r="K166" i="17"/>
  <c r="I166" i="17"/>
  <c r="F166" i="17"/>
  <c r="AL316" i="17" l="1"/>
  <c r="N178" i="17"/>
  <c r="AB178" i="17"/>
  <c r="AI178" i="17"/>
  <c r="U178" i="17"/>
  <c r="U164" i="17"/>
  <c r="AI166" i="17"/>
  <c r="N164" i="17"/>
  <c r="U166" i="17"/>
  <c r="AI164" i="17"/>
  <c r="AB164" i="17"/>
  <c r="AB166" i="17"/>
  <c r="N166" i="17"/>
  <c r="AL178" i="17" l="1"/>
  <c r="AL164" i="17"/>
  <c r="AL166" i="17"/>
  <c r="AH168" i="17" l="1"/>
  <c r="AF168" i="17"/>
  <c r="AD168" i="17"/>
  <c r="AA168" i="17"/>
  <c r="Y168" i="17"/>
  <c r="W168" i="17"/>
  <c r="T168" i="17"/>
  <c r="R168" i="17"/>
  <c r="P168" i="17"/>
  <c r="M168" i="17"/>
  <c r="K168" i="17"/>
  <c r="I168" i="17"/>
  <c r="F168" i="17"/>
  <c r="I119" i="4"/>
  <c r="I118" i="4"/>
  <c r="K118" i="4"/>
  <c r="F118" i="4"/>
  <c r="F120" i="4"/>
  <c r="K120" i="4"/>
  <c r="AH340" i="17"/>
  <c r="AF340" i="17"/>
  <c r="AD340" i="17"/>
  <c r="AA340" i="17"/>
  <c r="Y340" i="17"/>
  <c r="W340" i="17"/>
  <c r="T340" i="17"/>
  <c r="R340" i="17"/>
  <c r="P340" i="17"/>
  <c r="M340" i="17"/>
  <c r="K340" i="17"/>
  <c r="I340" i="17"/>
  <c r="F340" i="17"/>
  <c r="AH92" i="17"/>
  <c r="AF92" i="17"/>
  <c r="AD92" i="17"/>
  <c r="AA92" i="17"/>
  <c r="Y92" i="17"/>
  <c r="W92" i="17"/>
  <c r="T92" i="17"/>
  <c r="R92" i="17"/>
  <c r="P92" i="17"/>
  <c r="M92" i="17"/>
  <c r="K92" i="17"/>
  <c r="I92" i="17"/>
  <c r="F92" i="17"/>
  <c r="K21" i="7"/>
  <c r="I21" i="7"/>
  <c r="F21" i="7"/>
  <c r="U168" i="17" l="1"/>
  <c r="N340" i="17"/>
  <c r="N168" i="17"/>
  <c r="AB168" i="17"/>
  <c r="AI168" i="17"/>
  <c r="U340" i="17"/>
  <c r="AB92" i="17"/>
  <c r="AI340" i="17"/>
  <c r="AB340" i="17"/>
  <c r="N92" i="17"/>
  <c r="U92" i="17"/>
  <c r="AI92" i="17"/>
  <c r="AL168" i="17" l="1"/>
  <c r="AL340" i="17"/>
  <c r="AL92" i="17"/>
  <c r="T318" i="17" l="1"/>
  <c r="T317" i="17"/>
  <c r="R243" i="17"/>
  <c r="T42" i="17"/>
  <c r="T43" i="17"/>
  <c r="T44" i="17"/>
  <c r="R42" i="17"/>
  <c r="R43" i="17"/>
  <c r="R44" i="17"/>
  <c r="P42" i="17"/>
  <c r="P43" i="17"/>
  <c r="P44" i="17"/>
  <c r="T36" i="17"/>
  <c r="T37" i="17"/>
  <c r="T38" i="17"/>
  <c r="T39" i="17"/>
  <c r="T40" i="17"/>
  <c r="T41" i="17"/>
  <c r="T35" i="17"/>
  <c r="R36" i="17"/>
  <c r="R37" i="17"/>
  <c r="R38" i="17"/>
  <c r="R39" i="17"/>
  <c r="R40" i="17"/>
  <c r="R41" i="17"/>
  <c r="R35" i="17"/>
  <c r="P36" i="17"/>
  <c r="P37" i="17"/>
  <c r="P38" i="17"/>
  <c r="P39" i="17"/>
  <c r="P40" i="17"/>
  <c r="P41" i="17"/>
  <c r="P35" i="17"/>
  <c r="AL364" i="17"/>
  <c r="AL365" i="17"/>
  <c r="AG367" i="17"/>
  <c r="AE367" i="17"/>
  <c r="AC367" i="17"/>
  <c r="Z367" i="17"/>
  <c r="X367" i="17"/>
  <c r="V367" i="17"/>
  <c r="AH363" i="17"/>
  <c r="AF363" i="17"/>
  <c r="AD363" i="17"/>
  <c r="AA363" i="17"/>
  <c r="Y363" i="17"/>
  <c r="W363" i="17"/>
  <c r="AH358" i="17"/>
  <c r="AF358" i="17"/>
  <c r="AD358" i="17"/>
  <c r="AA358" i="17"/>
  <c r="Y358" i="17"/>
  <c r="W358" i="17"/>
  <c r="AH357" i="17"/>
  <c r="AF357" i="17"/>
  <c r="AD357" i="17"/>
  <c r="AA357" i="17"/>
  <c r="Y357" i="17"/>
  <c r="W357" i="17"/>
  <c r="AH356" i="17"/>
  <c r="AF356" i="17"/>
  <c r="AD356" i="17"/>
  <c r="AA356" i="17"/>
  <c r="Y356" i="17"/>
  <c r="W356" i="17"/>
  <c r="AH354" i="17"/>
  <c r="AF354" i="17"/>
  <c r="AD354" i="17"/>
  <c r="AA354" i="17"/>
  <c r="Y354" i="17"/>
  <c r="W354" i="17"/>
  <c r="AH353" i="17"/>
  <c r="AF353" i="17"/>
  <c r="AD353" i="17"/>
  <c r="AA353" i="17"/>
  <c r="Y353" i="17"/>
  <c r="W353" i="17"/>
  <c r="AH352" i="17"/>
  <c r="AF352" i="17"/>
  <c r="AD352" i="17"/>
  <c r="AA352" i="17"/>
  <c r="Y352" i="17"/>
  <c r="W352" i="17"/>
  <c r="AH351" i="17"/>
  <c r="AF351" i="17"/>
  <c r="AD351" i="17"/>
  <c r="AA351" i="17"/>
  <c r="Y351" i="17"/>
  <c r="W351" i="17"/>
  <c r="AH350" i="17"/>
  <c r="AF350" i="17"/>
  <c r="AD350" i="17"/>
  <c r="AA350" i="17"/>
  <c r="Y350" i="17"/>
  <c r="W350" i="17"/>
  <c r="AH349" i="17"/>
  <c r="AF349" i="17"/>
  <c r="AD349" i="17"/>
  <c r="AA349" i="17"/>
  <c r="Y349" i="17"/>
  <c r="W349" i="17"/>
  <c r="AH348" i="17"/>
  <c r="AF348" i="17"/>
  <c r="AD348" i="17"/>
  <c r="AA348" i="17"/>
  <c r="Y348" i="17"/>
  <c r="W348" i="17"/>
  <c r="AH347" i="17"/>
  <c r="AF347" i="17"/>
  <c r="AD347" i="17"/>
  <c r="AA347" i="17"/>
  <c r="Y347" i="17"/>
  <c r="W347" i="17"/>
  <c r="AH346" i="17"/>
  <c r="AF346" i="17"/>
  <c r="AD346" i="17"/>
  <c r="AA346" i="17"/>
  <c r="Y346" i="17"/>
  <c r="W346" i="17"/>
  <c r="AH344" i="17"/>
  <c r="AF344" i="17"/>
  <c r="AD344" i="17"/>
  <c r="AA344" i="17"/>
  <c r="Y344" i="17"/>
  <c r="W344" i="17"/>
  <c r="AH341" i="17"/>
  <c r="AF341" i="17"/>
  <c r="AD341" i="17"/>
  <c r="AA341" i="17"/>
  <c r="Y341" i="17"/>
  <c r="W341" i="17"/>
  <c r="AH339" i="17"/>
  <c r="AF339" i="17"/>
  <c r="AD339" i="17"/>
  <c r="AA339" i="17"/>
  <c r="Y339" i="17"/>
  <c r="W339" i="17"/>
  <c r="AH338" i="17"/>
  <c r="AF338" i="17"/>
  <c r="AD338" i="17"/>
  <c r="AA338" i="17"/>
  <c r="Y338" i="17"/>
  <c r="W338" i="17"/>
  <c r="AH337" i="17"/>
  <c r="AF337" i="17"/>
  <c r="AD337" i="17"/>
  <c r="AA337" i="17"/>
  <c r="Y337" i="17"/>
  <c r="W337" i="17"/>
  <c r="AH336" i="17"/>
  <c r="AF336" i="17"/>
  <c r="AD336" i="17"/>
  <c r="AA336" i="17"/>
  <c r="Y336" i="17"/>
  <c r="W336" i="17"/>
  <c r="AH335" i="17"/>
  <c r="AF335" i="17"/>
  <c r="AD335" i="17"/>
  <c r="AA335" i="17"/>
  <c r="Y335" i="17"/>
  <c r="W335" i="17"/>
  <c r="AH334" i="17"/>
  <c r="AF334" i="17"/>
  <c r="AD334" i="17"/>
  <c r="AA334" i="17"/>
  <c r="Y334" i="17"/>
  <c r="W334" i="17"/>
  <c r="AH332" i="17"/>
  <c r="AF332" i="17"/>
  <c r="AD332" i="17"/>
  <c r="AA332" i="17"/>
  <c r="Y332" i="17"/>
  <c r="W332" i="17"/>
  <c r="AH331" i="17"/>
  <c r="AF331" i="17"/>
  <c r="AD331" i="17"/>
  <c r="AA331" i="17"/>
  <c r="Y331" i="17"/>
  <c r="W331" i="17"/>
  <c r="AH330" i="17"/>
  <c r="AF330" i="17"/>
  <c r="AD330" i="17"/>
  <c r="AA330" i="17"/>
  <c r="Y330" i="17"/>
  <c r="W330" i="17"/>
  <c r="AH329" i="17"/>
  <c r="AF329" i="17"/>
  <c r="AD329" i="17"/>
  <c r="AA329" i="17"/>
  <c r="Y329" i="17"/>
  <c r="W329" i="17"/>
  <c r="AH328" i="17"/>
  <c r="AF328" i="17"/>
  <c r="AD328" i="17"/>
  <c r="AA328" i="17"/>
  <c r="Y328" i="17"/>
  <c r="W328" i="17"/>
  <c r="AH327" i="17"/>
  <c r="AF327" i="17"/>
  <c r="AD327" i="17"/>
  <c r="AA327" i="17"/>
  <c r="Y327" i="17"/>
  <c r="W327" i="17"/>
  <c r="AH326" i="17"/>
  <c r="AF326" i="17"/>
  <c r="AD326" i="17"/>
  <c r="AA326" i="17"/>
  <c r="Y326" i="17"/>
  <c r="W326" i="17"/>
  <c r="AH324" i="17"/>
  <c r="AF324" i="17"/>
  <c r="AD324" i="17"/>
  <c r="AA324" i="17"/>
  <c r="Y324" i="17"/>
  <c r="W324" i="17"/>
  <c r="AH323" i="17"/>
  <c r="AF323" i="17"/>
  <c r="AD323" i="17"/>
  <c r="AA323" i="17"/>
  <c r="Y323" i="17"/>
  <c r="W323" i="17"/>
  <c r="AH321" i="17"/>
  <c r="AF321" i="17"/>
  <c r="AD321" i="17"/>
  <c r="AA321" i="17"/>
  <c r="Y321" i="17"/>
  <c r="W321" i="17"/>
  <c r="AH320" i="17"/>
  <c r="AF320" i="17"/>
  <c r="AD320" i="17"/>
  <c r="AA320" i="17"/>
  <c r="Y320" i="17"/>
  <c r="W320" i="17"/>
  <c r="AH319" i="17"/>
  <c r="AF319" i="17"/>
  <c r="AD319" i="17"/>
  <c r="AA319" i="17"/>
  <c r="Y319" i="17"/>
  <c r="W319" i="17"/>
  <c r="AF318" i="17"/>
  <c r="AD318" i="17"/>
  <c r="AA318" i="17"/>
  <c r="Y318" i="17"/>
  <c r="W318" i="17"/>
  <c r="AF317" i="17"/>
  <c r="AD317" i="17"/>
  <c r="AA317" i="17"/>
  <c r="Y317" i="17"/>
  <c r="W317" i="17"/>
  <c r="AH315" i="17"/>
  <c r="AF315" i="17"/>
  <c r="AD315" i="17"/>
  <c r="AA315" i="17"/>
  <c r="Y315" i="17"/>
  <c r="W315" i="17"/>
  <c r="AH313" i="17"/>
  <c r="AF313" i="17"/>
  <c r="AD313" i="17"/>
  <c r="AA313" i="17"/>
  <c r="Y313" i="17"/>
  <c r="W313" i="17"/>
  <c r="AH312" i="17"/>
  <c r="AF312" i="17"/>
  <c r="AD312" i="17"/>
  <c r="AA312" i="17"/>
  <c r="Y312" i="17"/>
  <c r="W312" i="17"/>
  <c r="AH305" i="17"/>
  <c r="AF305" i="17"/>
  <c r="AD305" i="17"/>
  <c r="AA305" i="17"/>
  <c r="Y305" i="17"/>
  <c r="W305" i="17"/>
  <c r="AH304" i="17"/>
  <c r="AF304" i="17"/>
  <c r="AD304" i="17"/>
  <c r="AA304" i="17"/>
  <c r="Y304" i="17"/>
  <c r="W304" i="17"/>
  <c r="AH302" i="17"/>
  <c r="AF302" i="17"/>
  <c r="AD302" i="17"/>
  <c r="AA302" i="17"/>
  <c r="Y302" i="17"/>
  <c r="W302" i="17"/>
  <c r="AH301" i="17"/>
  <c r="AF301" i="17"/>
  <c r="AD301" i="17"/>
  <c r="AA301" i="17"/>
  <c r="Y301" i="17"/>
  <c r="W301" i="17"/>
  <c r="AH300" i="17"/>
  <c r="AF300" i="17"/>
  <c r="AD300" i="17"/>
  <c r="AA300" i="17"/>
  <c r="Y300" i="17"/>
  <c r="W300" i="17"/>
  <c r="AH299" i="17"/>
  <c r="AF299" i="17"/>
  <c r="AD299" i="17"/>
  <c r="AA299" i="17"/>
  <c r="Y299" i="17"/>
  <c r="W299" i="17"/>
  <c r="AH298" i="17"/>
  <c r="AF298" i="17"/>
  <c r="AD298" i="17"/>
  <c r="AA298" i="17"/>
  <c r="Y298" i="17"/>
  <c r="W298" i="17"/>
  <c r="AH297" i="17"/>
  <c r="AF297" i="17"/>
  <c r="AD297" i="17"/>
  <c r="AA297" i="17"/>
  <c r="Y297" i="17"/>
  <c r="W297" i="17"/>
  <c r="AH296" i="17"/>
  <c r="AF296" i="17"/>
  <c r="AD296" i="17"/>
  <c r="AA296" i="17"/>
  <c r="Y296" i="17"/>
  <c r="W296" i="17"/>
  <c r="AH295" i="17"/>
  <c r="AF295" i="17"/>
  <c r="AD295" i="17"/>
  <c r="AA295" i="17"/>
  <c r="Y295" i="17"/>
  <c r="W295" i="17"/>
  <c r="AH294" i="17"/>
  <c r="AF294" i="17"/>
  <c r="AD294" i="17"/>
  <c r="AA294" i="17"/>
  <c r="Y294" i="17"/>
  <c r="W294" i="17"/>
  <c r="AH293" i="17"/>
  <c r="AF293" i="17"/>
  <c r="AD293" i="17"/>
  <c r="AA293" i="17"/>
  <c r="Y293" i="17"/>
  <c r="W293" i="17"/>
  <c r="AH292" i="17"/>
  <c r="AF292" i="17"/>
  <c r="AD292" i="17"/>
  <c r="AA292" i="17"/>
  <c r="Y292" i="17"/>
  <c r="W292" i="17"/>
  <c r="AH291" i="17"/>
  <c r="AF291" i="17"/>
  <c r="AD291" i="17"/>
  <c r="AA291" i="17"/>
  <c r="Y291" i="17"/>
  <c r="W291" i="17"/>
  <c r="AH290" i="17"/>
  <c r="AF290" i="17"/>
  <c r="AD290" i="17"/>
  <c r="AA290" i="17"/>
  <c r="Y290" i="17"/>
  <c r="W290" i="17"/>
  <c r="AH289" i="17"/>
  <c r="AF289" i="17"/>
  <c r="AD289" i="17"/>
  <c r="AA289" i="17"/>
  <c r="Y289" i="17"/>
  <c r="W289" i="17"/>
  <c r="AH288" i="17"/>
  <c r="AF288" i="17"/>
  <c r="AD288" i="17"/>
  <c r="AA288" i="17"/>
  <c r="Y288" i="17"/>
  <c r="W288" i="17"/>
  <c r="AH287" i="17"/>
  <c r="AF287" i="17"/>
  <c r="AD287" i="17"/>
  <c r="AA287" i="17"/>
  <c r="Y287" i="17"/>
  <c r="W287" i="17"/>
  <c r="AH286" i="17"/>
  <c r="AF286" i="17"/>
  <c r="AD286" i="17"/>
  <c r="AA286" i="17"/>
  <c r="Y286" i="17"/>
  <c r="W286" i="17"/>
  <c r="AH284" i="17"/>
  <c r="AF284" i="17"/>
  <c r="AD284" i="17"/>
  <c r="AA284" i="17"/>
  <c r="Y284" i="17"/>
  <c r="W284" i="17"/>
  <c r="AH283" i="17"/>
  <c r="AF283" i="17"/>
  <c r="AD283" i="17"/>
  <c r="AA283" i="17"/>
  <c r="Y283" i="17"/>
  <c r="W283" i="17"/>
  <c r="AH282" i="17"/>
  <c r="AF282" i="17"/>
  <c r="AD282" i="17"/>
  <c r="AA282" i="17"/>
  <c r="Y282" i="17"/>
  <c r="W282" i="17"/>
  <c r="AH278" i="17"/>
  <c r="AF278" i="17"/>
  <c r="AD278" i="17"/>
  <c r="AA278" i="17"/>
  <c r="Y278" i="17"/>
  <c r="W278" i="17"/>
  <c r="AH277" i="17"/>
  <c r="AF277" i="17"/>
  <c r="AD277" i="17"/>
  <c r="AA277" i="17"/>
  <c r="Y277" i="17"/>
  <c r="W277" i="17"/>
  <c r="AH276" i="17"/>
  <c r="AF276" i="17"/>
  <c r="AD276" i="17"/>
  <c r="AA276" i="17"/>
  <c r="Y276" i="17"/>
  <c r="W276" i="17"/>
  <c r="AH275" i="17"/>
  <c r="AF275" i="17"/>
  <c r="AD275" i="17"/>
  <c r="AA275" i="17"/>
  <c r="Y275" i="17"/>
  <c r="W275" i="17"/>
  <c r="AH274" i="17"/>
  <c r="AF274" i="17"/>
  <c r="AD274" i="17"/>
  <c r="AA274" i="17"/>
  <c r="Y274" i="17"/>
  <c r="W274" i="17"/>
  <c r="AH273" i="17"/>
  <c r="AF273" i="17"/>
  <c r="AD273" i="17"/>
  <c r="AA273" i="17"/>
  <c r="Y273" i="17"/>
  <c r="W273" i="17"/>
  <c r="AH272" i="17"/>
  <c r="AF272" i="17"/>
  <c r="AD272" i="17"/>
  <c r="AA272" i="17"/>
  <c r="Y272" i="17"/>
  <c r="W272" i="17"/>
  <c r="AH271" i="17"/>
  <c r="AF271" i="17"/>
  <c r="AD271" i="17"/>
  <c r="AA271" i="17"/>
  <c r="Y271" i="17"/>
  <c r="W271" i="17"/>
  <c r="AH270" i="17"/>
  <c r="AF270" i="17"/>
  <c r="AD270" i="17"/>
  <c r="AA270" i="17"/>
  <c r="Y270" i="17"/>
  <c r="W270" i="17"/>
  <c r="AH269" i="17"/>
  <c r="AF269" i="17"/>
  <c r="AD269" i="17"/>
  <c r="AA269" i="17"/>
  <c r="Y269" i="17"/>
  <c r="W269" i="17"/>
  <c r="AH266" i="17"/>
  <c r="AF266" i="17"/>
  <c r="AD266" i="17"/>
  <c r="AA266" i="17"/>
  <c r="Y266" i="17"/>
  <c r="W266" i="17"/>
  <c r="AH265" i="17"/>
  <c r="AF265" i="17"/>
  <c r="AD265" i="17"/>
  <c r="AA265" i="17"/>
  <c r="Y265" i="17"/>
  <c r="W265" i="17"/>
  <c r="AH264" i="17"/>
  <c r="AF264" i="17"/>
  <c r="AD264" i="17"/>
  <c r="AA264" i="17"/>
  <c r="Y264" i="17"/>
  <c r="W264" i="17"/>
  <c r="AH263" i="17"/>
  <c r="AF263" i="17"/>
  <c r="AD263" i="17"/>
  <c r="AA263" i="17"/>
  <c r="Y263" i="17"/>
  <c r="W263" i="17"/>
  <c r="AH262" i="17"/>
  <c r="AF262" i="17"/>
  <c r="AD262" i="17"/>
  <c r="AA262" i="17"/>
  <c r="Y262" i="17"/>
  <c r="W262" i="17"/>
  <c r="AH261" i="17"/>
  <c r="AF261" i="17"/>
  <c r="AD261" i="17"/>
  <c r="AA261" i="17"/>
  <c r="Y261" i="17"/>
  <c r="W261" i="17"/>
  <c r="AH260" i="17"/>
  <c r="AF260" i="17"/>
  <c r="AD260" i="17"/>
  <c r="AA260" i="17"/>
  <c r="Y260" i="17"/>
  <c r="W260" i="17"/>
  <c r="AH259" i="17"/>
  <c r="AF259" i="17"/>
  <c r="AD259" i="17"/>
  <c r="AA259" i="17"/>
  <c r="Y259" i="17"/>
  <c r="W259" i="17"/>
  <c r="AH258" i="17"/>
  <c r="AF258" i="17"/>
  <c r="AD258" i="17"/>
  <c r="AA258" i="17"/>
  <c r="Y258" i="17"/>
  <c r="W258" i="17"/>
  <c r="AH257" i="17"/>
  <c r="AF257" i="17"/>
  <c r="AD257" i="17"/>
  <c r="AA257" i="17"/>
  <c r="Y257" i="17"/>
  <c r="W257" i="17"/>
  <c r="AH256" i="17"/>
  <c r="AF256" i="17"/>
  <c r="AD256" i="17"/>
  <c r="AA256" i="17"/>
  <c r="Y256" i="17"/>
  <c r="W256" i="17"/>
  <c r="AH255" i="17"/>
  <c r="AF255" i="17"/>
  <c r="AD255" i="17"/>
  <c r="AA255" i="17"/>
  <c r="Y255" i="17"/>
  <c r="W255" i="17"/>
  <c r="AH254" i="17"/>
  <c r="AF254" i="17"/>
  <c r="AD254" i="17"/>
  <c r="AA254" i="17"/>
  <c r="Y254" i="17"/>
  <c r="W254" i="17"/>
  <c r="AH253" i="17"/>
  <c r="AF253" i="17"/>
  <c r="AD253" i="17"/>
  <c r="AA253" i="17"/>
  <c r="Y253" i="17"/>
  <c r="W253" i="17"/>
  <c r="AH252" i="17"/>
  <c r="AF252" i="17"/>
  <c r="AD252" i="17"/>
  <c r="AA252" i="17"/>
  <c r="Y252" i="17"/>
  <c r="W252" i="17"/>
  <c r="AH251" i="17"/>
  <c r="AF251" i="17"/>
  <c r="AD251" i="17"/>
  <c r="AA251" i="17"/>
  <c r="Y251" i="17"/>
  <c r="W251" i="17"/>
  <c r="AH250" i="17"/>
  <c r="AF250" i="17"/>
  <c r="AD250" i="17"/>
  <c r="AA250" i="17"/>
  <c r="Y250" i="17"/>
  <c r="W250" i="17"/>
  <c r="AH249" i="17"/>
  <c r="AF249" i="17"/>
  <c r="AD249" i="17"/>
  <c r="AA249" i="17"/>
  <c r="Y249" i="17"/>
  <c r="W249" i="17"/>
  <c r="AH244" i="17"/>
  <c r="AF244" i="17"/>
  <c r="AD244" i="17"/>
  <c r="AA244" i="17"/>
  <c r="Y244" i="17"/>
  <c r="W244" i="17"/>
  <c r="AH243" i="17"/>
  <c r="AF243" i="17"/>
  <c r="AD243" i="17"/>
  <c r="AA243" i="17"/>
  <c r="Y243" i="17"/>
  <c r="W243" i="17"/>
  <c r="AH242" i="17"/>
  <c r="AF242" i="17"/>
  <c r="AD242" i="17"/>
  <c r="AA242" i="17"/>
  <c r="Y242" i="17"/>
  <c r="W242" i="17"/>
  <c r="AH241" i="17"/>
  <c r="AF241" i="17"/>
  <c r="AD241" i="17"/>
  <c r="AA241" i="17"/>
  <c r="Y241" i="17"/>
  <c r="W241" i="17"/>
  <c r="AH240" i="17"/>
  <c r="AF240" i="17"/>
  <c r="AD240" i="17"/>
  <c r="AA240" i="17"/>
  <c r="Y240" i="17"/>
  <c r="W240" i="17"/>
  <c r="AH239" i="17"/>
  <c r="AF239" i="17"/>
  <c r="AD239" i="17"/>
  <c r="AA239" i="17"/>
  <c r="Y239" i="17"/>
  <c r="W239" i="17"/>
  <c r="AH238" i="17"/>
  <c r="AF238" i="17"/>
  <c r="AD238" i="17"/>
  <c r="AA238" i="17"/>
  <c r="Y238" i="17"/>
  <c r="W238" i="17"/>
  <c r="AH237" i="17"/>
  <c r="AF237" i="17"/>
  <c r="AD237" i="17"/>
  <c r="AA237" i="17"/>
  <c r="Y237" i="17"/>
  <c r="W237" i="17"/>
  <c r="AH236" i="17"/>
  <c r="AF236" i="17"/>
  <c r="AD236" i="17"/>
  <c r="AA236" i="17"/>
  <c r="Y236" i="17"/>
  <c r="W236" i="17"/>
  <c r="AH235" i="17"/>
  <c r="AF235" i="17"/>
  <c r="AD235" i="17"/>
  <c r="AA235" i="17"/>
  <c r="Y235" i="17"/>
  <c r="W235" i="17"/>
  <c r="AH234" i="17"/>
  <c r="AF234" i="17"/>
  <c r="AD234" i="17"/>
  <c r="AA234" i="17"/>
  <c r="Y234" i="17"/>
  <c r="W234" i="17"/>
  <c r="AH233" i="17"/>
  <c r="AF233" i="17"/>
  <c r="AD233" i="17"/>
  <c r="AA233" i="17"/>
  <c r="Y233" i="17"/>
  <c r="W233" i="17"/>
  <c r="AH232" i="17"/>
  <c r="AF232" i="17"/>
  <c r="AD232" i="17"/>
  <c r="AA232" i="17"/>
  <c r="Y232" i="17"/>
  <c r="W232" i="17"/>
  <c r="AH230" i="17"/>
  <c r="AF230" i="17"/>
  <c r="AD230" i="17"/>
  <c r="AA230" i="17"/>
  <c r="Y230" i="17"/>
  <c r="W230" i="17"/>
  <c r="AH229" i="17"/>
  <c r="AF229" i="17"/>
  <c r="AD229" i="17"/>
  <c r="AA229" i="17"/>
  <c r="Y229" i="17"/>
  <c r="W229" i="17"/>
  <c r="AH228" i="17"/>
  <c r="AF228" i="17"/>
  <c r="AD228" i="17"/>
  <c r="AA228" i="17"/>
  <c r="Y228" i="17"/>
  <c r="W228" i="17"/>
  <c r="AH227" i="17"/>
  <c r="AF227" i="17"/>
  <c r="AD227" i="17"/>
  <c r="AA227" i="17"/>
  <c r="Y227" i="17"/>
  <c r="W227" i="17"/>
  <c r="AH226" i="17"/>
  <c r="AF226" i="17"/>
  <c r="AD226" i="17"/>
  <c r="AA226" i="17"/>
  <c r="Y226" i="17"/>
  <c r="W226" i="17"/>
  <c r="AH225" i="17"/>
  <c r="AF225" i="17"/>
  <c r="AD225" i="17"/>
  <c r="AA225" i="17"/>
  <c r="Y225" i="17"/>
  <c r="W225" i="17"/>
  <c r="AH224" i="17"/>
  <c r="AF224" i="17"/>
  <c r="AD224" i="17"/>
  <c r="AA224" i="17"/>
  <c r="Y224" i="17"/>
  <c r="W224" i="17"/>
  <c r="AH219" i="17"/>
  <c r="AF219" i="17"/>
  <c r="AD219" i="17"/>
  <c r="AA219" i="17"/>
  <c r="Y219" i="17"/>
  <c r="W219" i="17"/>
  <c r="AH218" i="17"/>
  <c r="AF218" i="17"/>
  <c r="AD218" i="17"/>
  <c r="AA218" i="17"/>
  <c r="Y218" i="17"/>
  <c r="W218" i="17"/>
  <c r="AH216" i="17"/>
  <c r="AF216" i="17"/>
  <c r="AD216" i="17"/>
  <c r="AA216" i="17"/>
  <c r="Y216" i="17"/>
  <c r="W216" i="17"/>
  <c r="AH215" i="17"/>
  <c r="AF215" i="17"/>
  <c r="AD215" i="17"/>
  <c r="AA215" i="17"/>
  <c r="Y215" i="17"/>
  <c r="W215" i="17"/>
  <c r="AH214" i="17"/>
  <c r="AF214" i="17"/>
  <c r="AD214" i="17"/>
  <c r="AA214" i="17"/>
  <c r="Y214" i="17"/>
  <c r="W214" i="17"/>
  <c r="AH213" i="17"/>
  <c r="AF213" i="17"/>
  <c r="AD213" i="17"/>
  <c r="AA213" i="17"/>
  <c r="Y213" i="17"/>
  <c r="W213" i="17"/>
  <c r="AH212" i="17"/>
  <c r="AF212" i="17"/>
  <c r="AD212" i="17"/>
  <c r="AA212" i="17"/>
  <c r="Y212" i="17"/>
  <c r="W212" i="17"/>
  <c r="AH211" i="17"/>
  <c r="AF211" i="17"/>
  <c r="AD211" i="17"/>
  <c r="AA211" i="17"/>
  <c r="Y211" i="17"/>
  <c r="W211" i="17"/>
  <c r="AH209" i="17"/>
  <c r="AF209" i="17"/>
  <c r="AD209" i="17"/>
  <c r="AA209" i="17"/>
  <c r="Y209" i="17"/>
  <c r="W209" i="17"/>
  <c r="AH208" i="17"/>
  <c r="AF208" i="17"/>
  <c r="AD208" i="17"/>
  <c r="AA208" i="17"/>
  <c r="Y208" i="17"/>
  <c r="W208" i="17"/>
  <c r="AH205" i="17"/>
  <c r="AF205" i="17"/>
  <c r="AD205" i="17"/>
  <c r="AA205" i="17"/>
  <c r="Y205" i="17"/>
  <c r="W205" i="17"/>
  <c r="AH204" i="17"/>
  <c r="AF204" i="17"/>
  <c r="AD204" i="17"/>
  <c r="AA204" i="17"/>
  <c r="Y204" i="17"/>
  <c r="W204" i="17"/>
  <c r="AH203" i="17"/>
  <c r="AF203" i="17"/>
  <c r="AD203" i="17"/>
  <c r="AA203" i="17"/>
  <c r="Y203" i="17"/>
  <c r="W203" i="17"/>
  <c r="AH202" i="17"/>
  <c r="AF202" i="17"/>
  <c r="AD202" i="17"/>
  <c r="AA202" i="17"/>
  <c r="Y202" i="17"/>
  <c r="W202" i="17"/>
  <c r="AF201" i="17"/>
  <c r="AD201" i="17"/>
  <c r="AA201" i="17"/>
  <c r="Y201" i="17"/>
  <c r="W201" i="17"/>
  <c r="AH200" i="17"/>
  <c r="AF200" i="17"/>
  <c r="AD200" i="17"/>
  <c r="AA200" i="17"/>
  <c r="Y200" i="17"/>
  <c r="W200" i="17"/>
  <c r="AH199" i="17"/>
  <c r="AF199" i="17"/>
  <c r="AD199" i="17"/>
  <c r="AA199" i="17"/>
  <c r="Y199" i="17"/>
  <c r="W199" i="17"/>
  <c r="AH197" i="17"/>
  <c r="AF197" i="17"/>
  <c r="AD197" i="17"/>
  <c r="AA197" i="17"/>
  <c r="Y197" i="17"/>
  <c r="W197" i="17"/>
  <c r="AH195" i="17"/>
  <c r="AF195" i="17"/>
  <c r="AD195" i="17"/>
  <c r="AA195" i="17"/>
  <c r="Y195" i="17"/>
  <c r="W195" i="17"/>
  <c r="AH194" i="17"/>
  <c r="AF194" i="17"/>
  <c r="AD194" i="17"/>
  <c r="AA194" i="17"/>
  <c r="Y194" i="17"/>
  <c r="W194" i="17"/>
  <c r="AH193" i="17"/>
  <c r="AF193" i="17"/>
  <c r="AD193" i="17"/>
  <c r="AA193" i="17"/>
  <c r="Y193" i="17"/>
  <c r="W193" i="17"/>
  <c r="AH192" i="17"/>
  <c r="AF192" i="17"/>
  <c r="AD192" i="17"/>
  <c r="AA192" i="17"/>
  <c r="Y192" i="17"/>
  <c r="W192" i="17"/>
  <c r="AH191" i="17"/>
  <c r="AF191" i="17"/>
  <c r="AD191" i="17"/>
  <c r="AA191" i="17"/>
  <c r="Y191" i="17"/>
  <c r="W191" i="17"/>
  <c r="AH190" i="17"/>
  <c r="AF190" i="17"/>
  <c r="AD190" i="17"/>
  <c r="AA190" i="17"/>
  <c r="Y190" i="17"/>
  <c r="W190" i="17"/>
  <c r="AH189" i="17"/>
  <c r="AF189" i="17"/>
  <c r="AD189" i="17"/>
  <c r="AA189" i="17"/>
  <c r="Y189" i="17"/>
  <c r="W189" i="17"/>
  <c r="AH188" i="17"/>
  <c r="AF188" i="17"/>
  <c r="AD188" i="17"/>
  <c r="AA188" i="17"/>
  <c r="Y188" i="17"/>
  <c r="W188" i="17"/>
  <c r="AH187" i="17"/>
  <c r="AF187" i="17"/>
  <c r="AD187" i="17"/>
  <c r="AA187" i="17"/>
  <c r="Y187" i="17"/>
  <c r="W187" i="17"/>
  <c r="AH186" i="17"/>
  <c r="AF186" i="17"/>
  <c r="AD186" i="17"/>
  <c r="AA186" i="17"/>
  <c r="Y186" i="17"/>
  <c r="W186" i="17"/>
  <c r="AH182" i="17"/>
  <c r="AF182" i="17"/>
  <c r="AD182" i="17"/>
  <c r="AA182" i="17"/>
  <c r="Y182" i="17"/>
  <c r="W182" i="17"/>
  <c r="AH181" i="17"/>
  <c r="AF181" i="17"/>
  <c r="AD181" i="17"/>
  <c r="AA181" i="17"/>
  <c r="Y181" i="17"/>
  <c r="W181" i="17"/>
  <c r="AH180" i="17"/>
  <c r="AF180" i="17"/>
  <c r="AD180" i="17"/>
  <c r="AA180" i="17"/>
  <c r="Y180" i="17"/>
  <c r="W180" i="17"/>
  <c r="AH179" i="17"/>
  <c r="AF179" i="17"/>
  <c r="AD179" i="17"/>
  <c r="AA179" i="17"/>
  <c r="Y179" i="17"/>
  <c r="W179" i="17"/>
  <c r="AH177" i="17"/>
  <c r="AF177" i="17"/>
  <c r="AD177" i="17"/>
  <c r="AA177" i="17"/>
  <c r="Y177" i="17"/>
  <c r="W177" i="17"/>
  <c r="AH176" i="17"/>
  <c r="AF176" i="17"/>
  <c r="AD176" i="17"/>
  <c r="AA176" i="17"/>
  <c r="Y176" i="17"/>
  <c r="W176" i="17"/>
  <c r="AH175" i="17"/>
  <c r="AF175" i="17"/>
  <c r="AD175" i="17"/>
  <c r="AA175" i="17"/>
  <c r="Y175" i="17"/>
  <c r="W175" i="17"/>
  <c r="AH174" i="17"/>
  <c r="AF174" i="17"/>
  <c r="AD174" i="17"/>
  <c r="AA174" i="17"/>
  <c r="Y174" i="17"/>
  <c r="W174" i="17"/>
  <c r="AH173" i="17"/>
  <c r="AF173" i="17"/>
  <c r="AD173" i="17"/>
  <c r="AA173" i="17"/>
  <c r="Y173" i="17"/>
  <c r="W173" i="17"/>
  <c r="AH172" i="17"/>
  <c r="AF172" i="17"/>
  <c r="AD172" i="17"/>
  <c r="AA172" i="17"/>
  <c r="Y172" i="17"/>
  <c r="W172" i="17"/>
  <c r="AH170" i="17"/>
  <c r="AF170" i="17"/>
  <c r="AD170" i="17"/>
  <c r="AA170" i="17"/>
  <c r="Y170" i="17"/>
  <c r="W170" i="17"/>
  <c r="AH167" i="17"/>
  <c r="AF167" i="17"/>
  <c r="AD167" i="17"/>
  <c r="AA167" i="17"/>
  <c r="Y167" i="17"/>
  <c r="W167" i="17"/>
  <c r="AH165" i="17"/>
  <c r="AF165" i="17"/>
  <c r="AD165" i="17"/>
  <c r="W165" i="17"/>
  <c r="AH161" i="17"/>
  <c r="AF161" i="17"/>
  <c r="AD161" i="17"/>
  <c r="AA161" i="17"/>
  <c r="Y161" i="17"/>
  <c r="W161" i="17"/>
  <c r="AH160" i="17"/>
  <c r="AF160" i="17"/>
  <c r="AD160" i="17"/>
  <c r="AA160" i="17"/>
  <c r="Y160" i="17"/>
  <c r="W160" i="17"/>
  <c r="AH159" i="17"/>
  <c r="AF159" i="17"/>
  <c r="AD159" i="17"/>
  <c r="AA159" i="17"/>
  <c r="Y159" i="17"/>
  <c r="W159" i="17"/>
  <c r="AH158" i="17"/>
  <c r="AF158" i="17"/>
  <c r="AD158" i="17"/>
  <c r="AA158" i="17"/>
  <c r="Y158" i="17"/>
  <c r="W158" i="17"/>
  <c r="AH157" i="17"/>
  <c r="AF157" i="17"/>
  <c r="AD157" i="17"/>
  <c r="AA157" i="17"/>
  <c r="Y157" i="17"/>
  <c r="W157" i="17"/>
  <c r="AH155" i="17"/>
  <c r="AF155" i="17"/>
  <c r="AD155" i="17"/>
  <c r="AA155" i="17"/>
  <c r="Y155" i="17"/>
  <c r="W155" i="17"/>
  <c r="AH154" i="17"/>
  <c r="AF154" i="17"/>
  <c r="AD154" i="17"/>
  <c r="AA154" i="17"/>
  <c r="Y154" i="17"/>
  <c r="W154" i="17"/>
  <c r="AH153" i="17"/>
  <c r="AF153" i="17"/>
  <c r="AD153" i="17"/>
  <c r="AA153" i="17"/>
  <c r="Y153" i="17"/>
  <c r="W153" i="17"/>
  <c r="AH152" i="17"/>
  <c r="AF152" i="17"/>
  <c r="AD152" i="17"/>
  <c r="AA152" i="17"/>
  <c r="Y152" i="17"/>
  <c r="W152" i="17"/>
  <c r="AH151" i="17"/>
  <c r="AF151" i="17"/>
  <c r="AD151" i="17"/>
  <c r="AA151" i="17"/>
  <c r="Y151" i="17"/>
  <c r="W151" i="17"/>
  <c r="AH149" i="17"/>
  <c r="AF149" i="17"/>
  <c r="AD149" i="17"/>
  <c r="AA149" i="17"/>
  <c r="Y149" i="17"/>
  <c r="W149" i="17"/>
  <c r="AH148" i="17"/>
  <c r="AF148" i="17"/>
  <c r="AD148" i="17"/>
  <c r="AA148" i="17"/>
  <c r="Y148" i="17"/>
  <c r="W148" i="17"/>
  <c r="AH147" i="17"/>
  <c r="AF147" i="17"/>
  <c r="AD147" i="17"/>
  <c r="AA147" i="17"/>
  <c r="Y147" i="17"/>
  <c r="W147" i="17"/>
  <c r="AH146" i="17"/>
  <c r="AF146" i="17"/>
  <c r="AD146" i="17"/>
  <c r="AA146" i="17"/>
  <c r="Y146" i="17"/>
  <c r="W146" i="17"/>
  <c r="AH145" i="17"/>
  <c r="AF145" i="17"/>
  <c r="AD145" i="17"/>
  <c r="AA145" i="17"/>
  <c r="Y145" i="17"/>
  <c r="W145" i="17"/>
  <c r="AH144" i="17"/>
  <c r="AF144" i="17"/>
  <c r="AD144" i="17"/>
  <c r="AA144" i="17"/>
  <c r="Y144" i="17"/>
  <c r="W144" i="17"/>
  <c r="AH143" i="17"/>
  <c r="AF143" i="17"/>
  <c r="AD143" i="17"/>
  <c r="AA143" i="17"/>
  <c r="Y143" i="17"/>
  <c r="W143" i="17"/>
  <c r="AH140" i="17"/>
  <c r="AF140" i="17"/>
  <c r="AD140" i="17"/>
  <c r="AA140" i="17"/>
  <c r="Y140" i="17"/>
  <c r="W140" i="17"/>
  <c r="AH139" i="17"/>
  <c r="AF139" i="17"/>
  <c r="AD139" i="17"/>
  <c r="AA139" i="17"/>
  <c r="Y139" i="17"/>
  <c r="W139" i="17"/>
  <c r="AH138" i="17"/>
  <c r="AF138" i="17"/>
  <c r="AD138" i="17"/>
  <c r="AA138" i="17"/>
  <c r="Y138" i="17"/>
  <c r="W138" i="17"/>
  <c r="AH137" i="17"/>
  <c r="AF137" i="17"/>
  <c r="AD137" i="17"/>
  <c r="AA137" i="17"/>
  <c r="Y137" i="17"/>
  <c r="W137" i="17"/>
  <c r="AH135" i="17"/>
  <c r="AF135" i="17"/>
  <c r="AD135" i="17"/>
  <c r="AA135" i="17"/>
  <c r="Y135" i="17"/>
  <c r="W135" i="17"/>
  <c r="AH134" i="17"/>
  <c r="AF134" i="17"/>
  <c r="AD134" i="17"/>
  <c r="AA134" i="17"/>
  <c r="Y134" i="17"/>
  <c r="W134" i="17"/>
  <c r="AH133" i="17"/>
  <c r="AF133" i="17"/>
  <c r="AD133" i="17"/>
  <c r="AA133" i="17"/>
  <c r="Y133" i="17"/>
  <c r="W133" i="17"/>
  <c r="AH132" i="17"/>
  <c r="AF132" i="17"/>
  <c r="AD132" i="17"/>
  <c r="AA132" i="17"/>
  <c r="Y132" i="17"/>
  <c r="W132" i="17"/>
  <c r="AH131" i="17"/>
  <c r="AF131" i="17"/>
  <c r="AD131" i="17"/>
  <c r="AA131" i="17"/>
  <c r="Y131" i="17"/>
  <c r="W131" i="17"/>
  <c r="AH130" i="17"/>
  <c r="AF130" i="17"/>
  <c r="AD130" i="17"/>
  <c r="AA130" i="17"/>
  <c r="Y130" i="17"/>
  <c r="W130" i="17"/>
  <c r="AH129" i="17"/>
  <c r="AF129" i="17"/>
  <c r="AD129" i="17"/>
  <c r="AA129" i="17"/>
  <c r="Y129" i="17"/>
  <c r="W129" i="17"/>
  <c r="AH128" i="17"/>
  <c r="AF128" i="17"/>
  <c r="AD128" i="17"/>
  <c r="AA128" i="17"/>
  <c r="Y128" i="17"/>
  <c r="W128" i="17"/>
  <c r="AH127" i="17"/>
  <c r="AF127" i="17"/>
  <c r="AD127" i="17"/>
  <c r="AA127" i="17"/>
  <c r="Y127" i="17"/>
  <c r="W127" i="17"/>
  <c r="AH126" i="17"/>
  <c r="AF126" i="17"/>
  <c r="AD126" i="17"/>
  <c r="AA126" i="17"/>
  <c r="Y126" i="17"/>
  <c r="W126" i="17"/>
  <c r="AH125" i="17"/>
  <c r="AF125" i="17"/>
  <c r="AD125" i="17"/>
  <c r="AA125" i="17"/>
  <c r="Y125" i="17"/>
  <c r="W125" i="17"/>
  <c r="AH124" i="17"/>
  <c r="AF124" i="17"/>
  <c r="AD124" i="17"/>
  <c r="AA124" i="17"/>
  <c r="Y124" i="17"/>
  <c r="W124" i="17"/>
  <c r="AH123" i="17"/>
  <c r="AF123" i="17"/>
  <c r="AD123" i="17"/>
  <c r="AA123" i="17"/>
  <c r="Y123" i="17"/>
  <c r="W123" i="17"/>
  <c r="AH122" i="17"/>
  <c r="AF122" i="17"/>
  <c r="AD122" i="17"/>
  <c r="AA122" i="17"/>
  <c r="Y122" i="17"/>
  <c r="W122" i="17"/>
  <c r="AH121" i="17"/>
  <c r="AF121" i="17"/>
  <c r="AD121" i="17"/>
  <c r="AA121" i="17"/>
  <c r="Y121" i="17"/>
  <c r="W121" i="17"/>
  <c r="AH120" i="17"/>
  <c r="AF120" i="17"/>
  <c r="AD120" i="17"/>
  <c r="AA120" i="17"/>
  <c r="Y120" i="17"/>
  <c r="W120" i="17"/>
  <c r="AH103" i="17"/>
  <c r="AF103" i="17"/>
  <c r="AD103" i="17"/>
  <c r="AA103" i="17"/>
  <c r="Y103" i="17"/>
  <c r="W103" i="17"/>
  <c r="AH102" i="17"/>
  <c r="AF102" i="17"/>
  <c r="AD102" i="17"/>
  <c r="AA102" i="17"/>
  <c r="Y102" i="17"/>
  <c r="W102" i="17"/>
  <c r="AH101" i="17"/>
  <c r="AF101" i="17"/>
  <c r="AD101" i="17"/>
  <c r="AA101" i="17"/>
  <c r="Y101" i="17"/>
  <c r="W101" i="17"/>
  <c r="AH100" i="17"/>
  <c r="AF100" i="17"/>
  <c r="AD100" i="17"/>
  <c r="AA100" i="17"/>
  <c r="Y100" i="17"/>
  <c r="W100" i="17"/>
  <c r="AH99" i="17"/>
  <c r="AF99" i="17"/>
  <c r="AD99" i="17"/>
  <c r="AA99" i="17"/>
  <c r="Y99" i="17"/>
  <c r="W99" i="17"/>
  <c r="AH96" i="17"/>
  <c r="AF96" i="17"/>
  <c r="AD96" i="17"/>
  <c r="AA96" i="17"/>
  <c r="Y96" i="17"/>
  <c r="W96" i="17"/>
  <c r="AH95" i="17"/>
  <c r="AF95" i="17"/>
  <c r="AD95" i="17"/>
  <c r="AA95" i="17"/>
  <c r="Y95" i="17"/>
  <c r="W95" i="17"/>
  <c r="AH94" i="17"/>
  <c r="AF94" i="17"/>
  <c r="AD94" i="17"/>
  <c r="AA94" i="17"/>
  <c r="Y94" i="17"/>
  <c r="W94" i="17"/>
  <c r="AH93" i="17"/>
  <c r="AF93" i="17"/>
  <c r="AD93" i="17"/>
  <c r="AA93" i="17"/>
  <c r="Y93" i="17"/>
  <c r="W93" i="17"/>
  <c r="AH91" i="17"/>
  <c r="AF91" i="17"/>
  <c r="AD91" i="17"/>
  <c r="AA91" i="17"/>
  <c r="Y91" i="17"/>
  <c r="W91" i="17"/>
  <c r="AH90" i="17"/>
  <c r="AF90" i="17"/>
  <c r="AD90" i="17"/>
  <c r="AA90" i="17"/>
  <c r="Y90" i="17"/>
  <c r="W90" i="17"/>
  <c r="AH88" i="17"/>
  <c r="AF88" i="17"/>
  <c r="AD88" i="17"/>
  <c r="AA88" i="17"/>
  <c r="Y88" i="17"/>
  <c r="W88" i="17"/>
  <c r="AH87" i="17"/>
  <c r="AF87" i="17"/>
  <c r="AD87" i="17"/>
  <c r="AA87" i="17"/>
  <c r="Y87" i="17"/>
  <c r="W87" i="17"/>
  <c r="AH86" i="17"/>
  <c r="AF86" i="17"/>
  <c r="AD86" i="17"/>
  <c r="AA86" i="17"/>
  <c r="Y86" i="17"/>
  <c r="W86" i="17"/>
  <c r="AH85" i="17"/>
  <c r="AF85" i="17"/>
  <c r="AD85" i="17"/>
  <c r="AA85" i="17"/>
  <c r="Y85" i="17"/>
  <c r="W85" i="17"/>
  <c r="AH84" i="17"/>
  <c r="AF84" i="17"/>
  <c r="AD84" i="17"/>
  <c r="AA84" i="17"/>
  <c r="Y84" i="17"/>
  <c r="W84" i="17"/>
  <c r="AH83" i="17"/>
  <c r="AF83" i="17"/>
  <c r="AD83" i="17"/>
  <c r="AA83" i="17"/>
  <c r="Y83" i="17"/>
  <c r="W83" i="17"/>
  <c r="AH82" i="17"/>
  <c r="AF82" i="17"/>
  <c r="AD82" i="17"/>
  <c r="AA82" i="17"/>
  <c r="Y82" i="17"/>
  <c r="W82" i="17"/>
  <c r="AH81" i="17"/>
  <c r="AF81" i="17"/>
  <c r="AD81" i="17"/>
  <c r="AA81" i="17"/>
  <c r="Y81" i="17"/>
  <c r="W81" i="17"/>
  <c r="AH80" i="17"/>
  <c r="AF80" i="17"/>
  <c r="AD80" i="17"/>
  <c r="AA80" i="17"/>
  <c r="Y80" i="17"/>
  <c r="W80" i="17"/>
  <c r="AH79" i="17"/>
  <c r="AF79" i="17"/>
  <c r="AD79" i="17"/>
  <c r="AA79" i="17"/>
  <c r="Y79" i="17"/>
  <c r="W79" i="17"/>
  <c r="AH78" i="17"/>
  <c r="AF78" i="17"/>
  <c r="AD78" i="17"/>
  <c r="AA78" i="17"/>
  <c r="Y78" i="17"/>
  <c r="W78" i="17"/>
  <c r="AH77" i="17"/>
  <c r="AF77" i="17"/>
  <c r="AD77" i="17"/>
  <c r="AA77" i="17"/>
  <c r="Y77" i="17"/>
  <c r="W77" i="17"/>
  <c r="AH76" i="17"/>
  <c r="AF76" i="17"/>
  <c r="AD76" i="17"/>
  <c r="AA76" i="17"/>
  <c r="Y76" i="17"/>
  <c r="W76" i="17"/>
  <c r="AH75" i="17"/>
  <c r="AF75" i="17"/>
  <c r="AD75" i="17"/>
  <c r="AA75" i="17"/>
  <c r="Y75" i="17"/>
  <c r="W75" i="17"/>
  <c r="AH74" i="17"/>
  <c r="AF74" i="17"/>
  <c r="AD74" i="17"/>
  <c r="AA74" i="17"/>
  <c r="Y74" i="17"/>
  <c r="W74" i="17"/>
  <c r="AH71" i="17"/>
  <c r="AF71" i="17"/>
  <c r="AD71" i="17"/>
  <c r="AA71" i="17"/>
  <c r="Y71" i="17"/>
  <c r="W71" i="17"/>
  <c r="AH69" i="17"/>
  <c r="AF69" i="17"/>
  <c r="AD69" i="17"/>
  <c r="AA69" i="17"/>
  <c r="Y69" i="17"/>
  <c r="W69" i="17"/>
  <c r="AH68" i="17"/>
  <c r="AF68" i="17"/>
  <c r="AD68" i="17"/>
  <c r="AA68" i="17"/>
  <c r="Y68" i="17"/>
  <c r="W68" i="17"/>
  <c r="AH67" i="17"/>
  <c r="AF67" i="17"/>
  <c r="AD67" i="17"/>
  <c r="AA67" i="17"/>
  <c r="Y67" i="17"/>
  <c r="W67" i="17"/>
  <c r="AH66" i="17"/>
  <c r="AF66" i="17"/>
  <c r="AD66" i="17"/>
  <c r="AA66" i="17"/>
  <c r="Y66" i="17"/>
  <c r="W66" i="17"/>
  <c r="AH65" i="17"/>
  <c r="AF65" i="17"/>
  <c r="AD65" i="17"/>
  <c r="AA65" i="17"/>
  <c r="Y65" i="17"/>
  <c r="W65" i="17"/>
  <c r="AH64" i="17"/>
  <c r="AF64" i="17"/>
  <c r="AD64" i="17"/>
  <c r="AA64" i="17"/>
  <c r="Y64" i="17"/>
  <c r="W64" i="17"/>
  <c r="AH63" i="17"/>
  <c r="AF63" i="17"/>
  <c r="AD63" i="17"/>
  <c r="AA63" i="17"/>
  <c r="Y63" i="17"/>
  <c r="W63" i="17"/>
  <c r="AH62" i="17"/>
  <c r="AF62" i="17"/>
  <c r="AD62" i="17"/>
  <c r="AA62" i="17"/>
  <c r="Y62" i="17"/>
  <c r="W62" i="17"/>
  <c r="AH61" i="17"/>
  <c r="AF61" i="17"/>
  <c r="AD61" i="17"/>
  <c r="AA61" i="17"/>
  <c r="Y61" i="17"/>
  <c r="W61" i="17"/>
  <c r="AH60" i="17"/>
  <c r="AF60" i="17"/>
  <c r="AD60" i="17"/>
  <c r="AA60" i="17"/>
  <c r="Y60" i="17"/>
  <c r="W60" i="17"/>
  <c r="AH59" i="17"/>
  <c r="AF59" i="17"/>
  <c r="AD59" i="17"/>
  <c r="AA59" i="17"/>
  <c r="Y59" i="17"/>
  <c r="W59" i="17"/>
  <c r="AH58" i="17"/>
  <c r="AF58" i="17"/>
  <c r="AD58" i="17"/>
  <c r="AA58" i="17"/>
  <c r="Y58" i="17"/>
  <c r="W58" i="17"/>
  <c r="AH57" i="17"/>
  <c r="AF57" i="17"/>
  <c r="AD57" i="17"/>
  <c r="AA57" i="17"/>
  <c r="Y57" i="17"/>
  <c r="W57" i="17"/>
  <c r="AH56" i="17"/>
  <c r="AF56" i="17"/>
  <c r="AD56" i="17"/>
  <c r="AA56" i="17"/>
  <c r="Y56" i="17"/>
  <c r="W56" i="17"/>
  <c r="AH54" i="17"/>
  <c r="AF54" i="17"/>
  <c r="AD54" i="17"/>
  <c r="AA54" i="17"/>
  <c r="Y54" i="17"/>
  <c r="W54" i="17"/>
  <c r="AH52" i="17"/>
  <c r="AF52" i="17"/>
  <c r="AD52" i="17"/>
  <c r="AA52" i="17"/>
  <c r="Y52" i="17"/>
  <c r="W52" i="17"/>
  <c r="AH51" i="17"/>
  <c r="AF51" i="17"/>
  <c r="AD51" i="17"/>
  <c r="AA51" i="17"/>
  <c r="Y51" i="17"/>
  <c r="W51" i="17"/>
  <c r="AH50" i="17"/>
  <c r="AF50" i="17"/>
  <c r="AD50" i="17"/>
  <c r="AA50" i="17"/>
  <c r="Y50" i="17"/>
  <c r="W50" i="17"/>
  <c r="AH49" i="17"/>
  <c r="AF49" i="17"/>
  <c r="AD49" i="17"/>
  <c r="AA49" i="17"/>
  <c r="Y49" i="17"/>
  <c r="W49" i="17"/>
  <c r="AH48" i="17"/>
  <c r="AF48" i="17"/>
  <c r="AD48" i="17"/>
  <c r="AA48" i="17"/>
  <c r="Y48" i="17"/>
  <c r="W48" i="17"/>
  <c r="AH44" i="17"/>
  <c r="AF44" i="17"/>
  <c r="AD44" i="17"/>
  <c r="AA44" i="17"/>
  <c r="Y44" i="17"/>
  <c r="W44" i="17"/>
  <c r="AH43" i="17"/>
  <c r="AF43" i="17"/>
  <c r="AD43" i="17"/>
  <c r="AA43" i="17"/>
  <c r="Y43" i="17"/>
  <c r="W43" i="17"/>
  <c r="AH42" i="17"/>
  <c r="AF42" i="17"/>
  <c r="AD42" i="17"/>
  <c r="AA42" i="17"/>
  <c r="Y42" i="17"/>
  <c r="W42" i="17"/>
  <c r="AH41" i="17"/>
  <c r="AF41" i="17"/>
  <c r="AD41" i="17"/>
  <c r="AA41" i="17"/>
  <c r="Y41" i="17"/>
  <c r="W41" i="17"/>
  <c r="AH40" i="17"/>
  <c r="AF40" i="17"/>
  <c r="AD40" i="17"/>
  <c r="AA40" i="17"/>
  <c r="Y40" i="17"/>
  <c r="W40" i="17"/>
  <c r="AH39" i="17"/>
  <c r="AF39" i="17"/>
  <c r="AD39" i="17"/>
  <c r="AA39" i="17"/>
  <c r="Y39" i="17"/>
  <c r="W39" i="17"/>
  <c r="AH38" i="17"/>
  <c r="AF38" i="17"/>
  <c r="AD38" i="17"/>
  <c r="AA38" i="17"/>
  <c r="Y38" i="17"/>
  <c r="W38" i="17"/>
  <c r="AH37" i="17"/>
  <c r="AF37" i="17"/>
  <c r="AD37" i="17"/>
  <c r="AA37" i="17"/>
  <c r="Y37" i="17"/>
  <c r="W37" i="17"/>
  <c r="AH36" i="17"/>
  <c r="AF36" i="17"/>
  <c r="AD36" i="17"/>
  <c r="AA36" i="17"/>
  <c r="Y36" i="17"/>
  <c r="W36" i="17"/>
  <c r="AH35" i="17"/>
  <c r="AF35" i="17"/>
  <c r="AD35" i="17"/>
  <c r="AA35" i="17"/>
  <c r="Y35" i="17"/>
  <c r="W35" i="17"/>
  <c r="AH34" i="17"/>
  <c r="AF34" i="17"/>
  <c r="AD34" i="17"/>
  <c r="AA34" i="17"/>
  <c r="Y34" i="17"/>
  <c r="W34" i="17"/>
  <c r="AH33" i="17"/>
  <c r="AF33" i="17"/>
  <c r="AD33" i="17"/>
  <c r="AA33" i="17"/>
  <c r="Y33" i="17"/>
  <c r="W33" i="17"/>
  <c r="AH32" i="17"/>
  <c r="AF32" i="17"/>
  <c r="AD32" i="17"/>
  <c r="AA32" i="17"/>
  <c r="Y32" i="17"/>
  <c r="W32" i="17"/>
  <c r="AH31" i="17"/>
  <c r="AF31" i="17"/>
  <c r="AD31" i="17"/>
  <c r="AA31" i="17"/>
  <c r="Y31" i="17"/>
  <c r="W31" i="17"/>
  <c r="AH28" i="17"/>
  <c r="AF28" i="17"/>
  <c r="AD28" i="17"/>
  <c r="AA28" i="17"/>
  <c r="Y28" i="17"/>
  <c r="W28" i="17"/>
  <c r="AH27" i="17"/>
  <c r="AF27" i="17"/>
  <c r="AD27" i="17"/>
  <c r="AA27" i="17"/>
  <c r="Y27" i="17"/>
  <c r="W27" i="17"/>
  <c r="AH26" i="17"/>
  <c r="AF26" i="17"/>
  <c r="AD26" i="17"/>
  <c r="AA26" i="17"/>
  <c r="Y26" i="17"/>
  <c r="W26" i="17"/>
  <c r="AH25" i="17"/>
  <c r="AF25" i="17"/>
  <c r="AD25" i="17"/>
  <c r="AA25" i="17"/>
  <c r="Y25" i="17"/>
  <c r="W25" i="17"/>
  <c r="AH24" i="17"/>
  <c r="AF24" i="17"/>
  <c r="AD24" i="17"/>
  <c r="AA24" i="17"/>
  <c r="Y24" i="17"/>
  <c r="W24" i="17"/>
  <c r="AH23" i="17"/>
  <c r="AF23" i="17"/>
  <c r="AD23" i="17"/>
  <c r="AA23" i="17"/>
  <c r="Y23" i="17"/>
  <c r="W23" i="17"/>
  <c r="AH22" i="17"/>
  <c r="AF22" i="17"/>
  <c r="AD22" i="17"/>
  <c r="AA22" i="17"/>
  <c r="Y22" i="17"/>
  <c r="W22" i="17"/>
  <c r="AH20" i="17"/>
  <c r="AF20" i="17"/>
  <c r="AD20" i="17"/>
  <c r="AA20" i="17"/>
  <c r="Y20" i="17"/>
  <c r="W20" i="17"/>
  <c r="AH19" i="17"/>
  <c r="AF19" i="17"/>
  <c r="AD19" i="17"/>
  <c r="AA19" i="17"/>
  <c r="Y19" i="17"/>
  <c r="W19" i="17"/>
  <c r="AH18" i="17"/>
  <c r="AF18" i="17"/>
  <c r="AD18" i="17"/>
  <c r="AA18" i="17"/>
  <c r="Y18" i="17"/>
  <c r="W18" i="17"/>
  <c r="AH17" i="17"/>
  <c r="AF17" i="17"/>
  <c r="AD17" i="17"/>
  <c r="AA17" i="17"/>
  <c r="Y17" i="17"/>
  <c r="W17" i="17"/>
  <c r="AH16" i="17"/>
  <c r="AF16" i="17"/>
  <c r="AD16" i="17"/>
  <c r="AA16" i="17"/>
  <c r="Y16" i="17"/>
  <c r="W16" i="17"/>
  <c r="AH15" i="17"/>
  <c r="AF15" i="17"/>
  <c r="AD15" i="17"/>
  <c r="AA15" i="17"/>
  <c r="Y15" i="17"/>
  <c r="W15" i="17"/>
  <c r="AH14" i="17"/>
  <c r="AF14" i="17"/>
  <c r="AD14" i="17"/>
  <c r="AA14" i="17"/>
  <c r="Y14" i="17"/>
  <c r="W14" i="17"/>
  <c r="AH13" i="17"/>
  <c r="AF13" i="17"/>
  <c r="AD13" i="17"/>
  <c r="AA13" i="17"/>
  <c r="Y13" i="17"/>
  <c r="W13" i="17"/>
  <c r="AH11" i="17"/>
  <c r="AF11" i="17"/>
  <c r="AD11" i="17"/>
  <c r="AA11" i="17"/>
  <c r="Y11" i="17"/>
  <c r="W11" i="17"/>
  <c r="AH10" i="17"/>
  <c r="AF10" i="17"/>
  <c r="AD10" i="17"/>
  <c r="AA10" i="17"/>
  <c r="Y10" i="17"/>
  <c r="W10" i="17"/>
  <c r="AH9" i="17"/>
  <c r="AF9" i="17"/>
  <c r="AD9" i="17"/>
  <c r="AA9" i="17"/>
  <c r="Y9" i="17"/>
  <c r="W9" i="17"/>
  <c r="AH8" i="17"/>
  <c r="AF8" i="17"/>
  <c r="AD8" i="17"/>
  <c r="AA8" i="17"/>
  <c r="Y8" i="17"/>
  <c r="W8" i="17"/>
  <c r="AH7" i="17"/>
  <c r="AF7" i="17"/>
  <c r="AD7" i="17"/>
  <c r="AA7" i="17"/>
  <c r="Y7" i="17"/>
  <c r="W7" i="17"/>
  <c r="AH6" i="17"/>
  <c r="AF6" i="17"/>
  <c r="AD6" i="17"/>
  <c r="AA6" i="17"/>
  <c r="Y6" i="17"/>
  <c r="W6" i="17"/>
  <c r="AH5" i="17"/>
  <c r="AF5" i="17"/>
  <c r="AD5" i="17"/>
  <c r="AA5" i="17"/>
  <c r="Y5" i="17"/>
  <c r="W5" i="17"/>
  <c r="AH4" i="17"/>
  <c r="AF4" i="17"/>
  <c r="AD4" i="17"/>
  <c r="AA4" i="17"/>
  <c r="Y4" i="17"/>
  <c r="W4" i="17"/>
  <c r="AH3" i="17"/>
  <c r="AF3" i="17"/>
  <c r="AD3" i="17"/>
  <c r="AA3" i="17"/>
  <c r="Y3" i="17"/>
  <c r="W3" i="17"/>
  <c r="AB129" i="17" l="1"/>
  <c r="AB131" i="17"/>
  <c r="AB138" i="17"/>
  <c r="AB204" i="17"/>
  <c r="AB212" i="17"/>
  <c r="AB216" i="17"/>
  <c r="AB219" i="17"/>
  <c r="AB227" i="17"/>
  <c r="AB229" i="17"/>
  <c r="AB234" i="17"/>
  <c r="AB236" i="17"/>
  <c r="AB240" i="17"/>
  <c r="AB242" i="17"/>
  <c r="AB244" i="17"/>
  <c r="AB250" i="17"/>
  <c r="AB252" i="17"/>
  <c r="AB254" i="17"/>
  <c r="AB256" i="17"/>
  <c r="AB258" i="17"/>
  <c r="AB260" i="17"/>
  <c r="AB262" i="17"/>
  <c r="AB264" i="17"/>
  <c r="AB270" i="17"/>
  <c r="AB272" i="17"/>
  <c r="AB274" i="17"/>
  <c r="AB276" i="17"/>
  <c r="AB278" i="17"/>
  <c r="AB283" i="17"/>
  <c r="AB286" i="17"/>
  <c r="AB288" i="17"/>
  <c r="AB290" i="17"/>
  <c r="AB292" i="17"/>
  <c r="AB293" i="17"/>
  <c r="AB295" i="17"/>
  <c r="AB297" i="17"/>
  <c r="AB300" i="17"/>
  <c r="AB302" i="17"/>
  <c r="AB313" i="17"/>
  <c r="AI144" i="17"/>
  <c r="AI170" i="17"/>
  <c r="AI201" i="17"/>
  <c r="AB266" i="17"/>
  <c r="AB71" i="17"/>
  <c r="AB75" i="17"/>
  <c r="AB151" i="17"/>
  <c r="AB153" i="17"/>
  <c r="AB177" i="17"/>
  <c r="AB179" i="17"/>
  <c r="AB51" i="17"/>
  <c r="AI9" i="17"/>
  <c r="AI16" i="17"/>
  <c r="AI18" i="17"/>
  <c r="AI68" i="17"/>
  <c r="AI77" i="17"/>
  <c r="AI79" i="17"/>
  <c r="AI90" i="17"/>
  <c r="AB10" i="17"/>
  <c r="AB186" i="17"/>
  <c r="AI318" i="17"/>
  <c r="AI20" i="17"/>
  <c r="AI93" i="17"/>
  <c r="AI101" i="17"/>
  <c r="AB39" i="17"/>
  <c r="AB83" i="17"/>
  <c r="AB181" i="17"/>
  <c r="AI125" i="17"/>
  <c r="AB68" i="17"/>
  <c r="AI121" i="17"/>
  <c r="AB128" i="17"/>
  <c r="AB154" i="17"/>
  <c r="AB157" i="17"/>
  <c r="AB161" i="17"/>
  <c r="AB189" i="17"/>
  <c r="AB199" i="17"/>
  <c r="AI4" i="17"/>
  <c r="AI13" i="17"/>
  <c r="AI15" i="17"/>
  <c r="AI17" i="17"/>
  <c r="AI19" i="17"/>
  <c r="AI26" i="17"/>
  <c r="AI38" i="17"/>
  <c r="AI42" i="17"/>
  <c r="AI44" i="17"/>
  <c r="AI51" i="17"/>
  <c r="AI54" i="17"/>
  <c r="AI59" i="17"/>
  <c r="AI61" i="17"/>
  <c r="AI74" i="17"/>
  <c r="AI76" i="17"/>
  <c r="AI80" i="17"/>
  <c r="AI82" i="17"/>
  <c r="AI86" i="17"/>
  <c r="AI120" i="17"/>
  <c r="AI126" i="17"/>
  <c r="AI189" i="17"/>
  <c r="AB320" i="17"/>
  <c r="AB323" i="17"/>
  <c r="AB326" i="17"/>
  <c r="AB328" i="17"/>
  <c r="AB330" i="17"/>
  <c r="AB336" i="17"/>
  <c r="AB338" i="17"/>
  <c r="AB346" i="17"/>
  <c r="AB348" i="17"/>
  <c r="AB350" i="17"/>
  <c r="AB352" i="17"/>
  <c r="AB354" i="17"/>
  <c r="AB357" i="17"/>
  <c r="AB363" i="17"/>
  <c r="AI128" i="17"/>
  <c r="AI134" i="17"/>
  <c r="AI149" i="17"/>
  <c r="AI157" i="17"/>
  <c r="AI159" i="17"/>
  <c r="AI167" i="17"/>
  <c r="AI5" i="17"/>
  <c r="AB139" i="17"/>
  <c r="AB176" i="17"/>
  <c r="AB17" i="17"/>
  <c r="AB25" i="17"/>
  <c r="AI145" i="17"/>
  <c r="AI147" i="17"/>
  <c r="AI152" i="17"/>
  <c r="AI154" i="17"/>
  <c r="AI161" i="17"/>
  <c r="AI317" i="17"/>
  <c r="AB334" i="17"/>
  <c r="AB341" i="17"/>
  <c r="AB79" i="17"/>
  <c r="AB121" i="17"/>
  <c r="AB43" i="17"/>
  <c r="AB125" i="17"/>
  <c r="AI8" i="17"/>
  <c r="AI22" i="17"/>
  <c r="AI71" i="17"/>
  <c r="AI83" i="17"/>
  <c r="AB135" i="17"/>
  <c r="AB148" i="17"/>
  <c r="AI11" i="17"/>
  <c r="AI127" i="17"/>
  <c r="AB158" i="17"/>
  <c r="AB149" i="17"/>
  <c r="AB14" i="17"/>
  <c r="AB16" i="17"/>
  <c r="AB38" i="17"/>
  <c r="AB40" i="17"/>
  <c r="AB61" i="17"/>
  <c r="AB69" i="17"/>
  <c r="AB76" i="17"/>
  <c r="AB78" i="17"/>
  <c r="AB91" i="17"/>
  <c r="AB96" i="17"/>
  <c r="AB100" i="17"/>
  <c r="AI173" i="17"/>
  <c r="AI192" i="17"/>
  <c r="AI194" i="17"/>
  <c r="AI14" i="17"/>
  <c r="AI25" i="17"/>
  <c r="AI187" i="17"/>
  <c r="AI191" i="17"/>
  <c r="AI195" i="17"/>
  <c r="AI99" i="17"/>
  <c r="AI60" i="17"/>
  <c r="AI62" i="17"/>
  <c r="AI75" i="17"/>
  <c r="AI81" i="17"/>
  <c r="AI103" i="17"/>
  <c r="AI148" i="17"/>
  <c r="AI151" i="17"/>
  <c r="AI155" i="17"/>
  <c r="AI158" i="17"/>
  <c r="AI140" i="17"/>
  <c r="AI153" i="17"/>
  <c r="AI165" i="17"/>
  <c r="AI197" i="17"/>
  <c r="AI200" i="17"/>
  <c r="AI212" i="17"/>
  <c r="AI219" i="17"/>
  <c r="AI34" i="17"/>
  <c r="AI36" i="17"/>
  <c r="AI63" i="17"/>
  <c r="AI67" i="17"/>
  <c r="AI88" i="17"/>
  <c r="AI102" i="17"/>
  <c r="AI6" i="17"/>
  <c r="AI27" i="17"/>
  <c r="AI33" i="17"/>
  <c r="AI35" i="17"/>
  <c r="AI124" i="17"/>
  <c r="AI175" i="17"/>
  <c r="AI177" i="17"/>
  <c r="AI181" i="17"/>
  <c r="AI186" i="17"/>
  <c r="AI39" i="17"/>
  <c r="AI48" i="17"/>
  <c r="AI50" i="17"/>
  <c r="AI56" i="17"/>
  <c r="AI58" i="17"/>
  <c r="AI190" i="17"/>
  <c r="AI10" i="17"/>
  <c r="AI130" i="17"/>
  <c r="AI132" i="17"/>
  <c r="AI137" i="17"/>
  <c r="AI139" i="17"/>
  <c r="AI202" i="17"/>
  <c r="AI204" i="17"/>
  <c r="AI208" i="17"/>
  <c r="AI211" i="17"/>
  <c r="AI214" i="17"/>
  <c r="AI216" i="17"/>
  <c r="AI225" i="17"/>
  <c r="AI227" i="17"/>
  <c r="AI229" i="17"/>
  <c r="AI232" i="17"/>
  <c r="AI234" i="17"/>
  <c r="AI236" i="17"/>
  <c r="AI238" i="17"/>
  <c r="AI240" i="17"/>
  <c r="AI242" i="17"/>
  <c r="AI244" i="17"/>
  <c r="AI250" i="17"/>
  <c r="AI252" i="17"/>
  <c r="AI254" i="17"/>
  <c r="AI256" i="17"/>
  <c r="AI258" i="17"/>
  <c r="AI260" i="17"/>
  <c r="AI262" i="17"/>
  <c r="AI264" i="17"/>
  <c r="AI266" i="17"/>
  <c r="AI270" i="17"/>
  <c r="AI272" i="17"/>
  <c r="AI274" i="17"/>
  <c r="AI276" i="17"/>
  <c r="AI278" i="17"/>
  <c r="AI283" i="17"/>
  <c r="AI286" i="17"/>
  <c r="AI288" i="17"/>
  <c r="AI290" i="17"/>
  <c r="AI292" i="17"/>
  <c r="AI293" i="17"/>
  <c r="AI295" i="17"/>
  <c r="AI297" i="17"/>
  <c r="AI300" i="17"/>
  <c r="AI302" i="17"/>
  <c r="AI305" i="17"/>
  <c r="AI313" i="17"/>
  <c r="AI320" i="17"/>
  <c r="AI323" i="17"/>
  <c r="AI326" i="17"/>
  <c r="AI330" i="17"/>
  <c r="AI336" i="17"/>
  <c r="AI338" i="17"/>
  <c r="AI346" i="17"/>
  <c r="AI348" i="17"/>
  <c r="AI352" i="17"/>
  <c r="AI354" i="17"/>
  <c r="AI363" i="17"/>
  <c r="AI24" i="17"/>
  <c r="AI7" i="17"/>
  <c r="AI28" i="17"/>
  <c r="AI32" i="17"/>
  <c r="AI172" i="17"/>
  <c r="AI174" i="17"/>
  <c r="AI180" i="17"/>
  <c r="AI65" i="17"/>
  <c r="AI123" i="17"/>
  <c r="AI129" i="17"/>
  <c r="AI133" i="17"/>
  <c r="AI135" i="17"/>
  <c r="AI193" i="17"/>
  <c r="AI203" i="17"/>
  <c r="AI205" i="17"/>
  <c r="AI213" i="17"/>
  <c r="AI218" i="17"/>
  <c r="AI224" i="17"/>
  <c r="AI228" i="17"/>
  <c r="AI230" i="17"/>
  <c r="AI233" i="17"/>
  <c r="AI235" i="17"/>
  <c r="AI237" i="17"/>
  <c r="AI239" i="17"/>
  <c r="AI241" i="17"/>
  <c r="AI243" i="17"/>
  <c r="AI249" i="17"/>
  <c r="AI251" i="17"/>
  <c r="AI253" i="17"/>
  <c r="AI255" i="17"/>
  <c r="AI257" i="17"/>
  <c r="AI259" i="17"/>
  <c r="AI261" i="17"/>
  <c r="AI263" i="17"/>
  <c r="AI265" i="17"/>
  <c r="AI269" i="17"/>
  <c r="AI271" i="17"/>
  <c r="AI273" i="17"/>
  <c r="AI275" i="17"/>
  <c r="AI277" i="17"/>
  <c r="AI282" i="17"/>
  <c r="AI284" i="17"/>
  <c r="AI287" i="17"/>
  <c r="AI289" i="17"/>
  <c r="AI291" i="17"/>
  <c r="AI294" i="17"/>
  <c r="AI296" i="17"/>
  <c r="AI298" i="17"/>
  <c r="AI299" i="17"/>
  <c r="AI301" i="17"/>
  <c r="AI304" i="17"/>
  <c r="AI312" i="17"/>
  <c r="AI315" i="17"/>
  <c r="AI319" i="17"/>
  <c r="AI321" i="17"/>
  <c r="AI324" i="17"/>
  <c r="AI327" i="17"/>
  <c r="AI329" i="17"/>
  <c r="AI331" i="17"/>
  <c r="AI332" i="17"/>
  <c r="AI335" i="17"/>
  <c r="AI337" i="17"/>
  <c r="AI339" i="17"/>
  <c r="AI344" i="17"/>
  <c r="AI347" i="17"/>
  <c r="AI349" i="17"/>
  <c r="AI351" i="17"/>
  <c r="AI353" i="17"/>
  <c r="AI356" i="17"/>
  <c r="AI358" i="17"/>
  <c r="AI23" i="17"/>
  <c r="AI94" i="17"/>
  <c r="AI96" i="17"/>
  <c r="AI369" i="17"/>
  <c r="AI179" i="17"/>
  <c r="AI49" i="17"/>
  <c r="AI57" i="17"/>
  <c r="AI85" i="17"/>
  <c r="AI95" i="17"/>
  <c r="AI143" i="17"/>
  <c r="AI188" i="17"/>
  <c r="AI87" i="17"/>
  <c r="AI40" i="17"/>
  <c r="AI69" i="17"/>
  <c r="AI78" i="17"/>
  <c r="AI37" i="17"/>
  <c r="AI131" i="17"/>
  <c r="AI31" i="17"/>
  <c r="AI41" i="17"/>
  <c r="AI43" i="17"/>
  <c r="AI84" i="17"/>
  <c r="AI138" i="17"/>
  <c r="AI176" i="17"/>
  <c r="AI182" i="17"/>
  <c r="AI52" i="17"/>
  <c r="AI91" i="17"/>
  <c r="AI100" i="17"/>
  <c r="AI146" i="17"/>
  <c r="AI66" i="17"/>
  <c r="AI122" i="17"/>
  <c r="AI160" i="17"/>
  <c r="AI209" i="17"/>
  <c r="AI215" i="17"/>
  <c r="AI226" i="17"/>
  <c r="AI64" i="17"/>
  <c r="AI199" i="17"/>
  <c r="AB48" i="17"/>
  <c r="AB56" i="17"/>
  <c r="AB194" i="17"/>
  <c r="AB200" i="17"/>
  <c r="AB11" i="17"/>
  <c r="AB28" i="17"/>
  <c r="AB32" i="17"/>
  <c r="AB34" i="17"/>
  <c r="AB64" i="17"/>
  <c r="AB120" i="17"/>
  <c r="AB140" i="17"/>
  <c r="AB172" i="17"/>
  <c r="AB36" i="17"/>
  <c r="AB66" i="17"/>
  <c r="AB124" i="17"/>
  <c r="AB180" i="17"/>
  <c r="AB182" i="17"/>
  <c r="AB132" i="17"/>
  <c r="AB134" i="17"/>
  <c r="AB160" i="17"/>
  <c r="AB87" i="17"/>
  <c r="AB93" i="17"/>
  <c r="AB95" i="17"/>
  <c r="AB101" i="17"/>
  <c r="AB193" i="17"/>
  <c r="AB33" i="17"/>
  <c r="AB35" i="17"/>
  <c r="AB175" i="17"/>
  <c r="AB41" i="17"/>
  <c r="AB188" i="17"/>
  <c r="AB159" i="17"/>
  <c r="AB190" i="17"/>
  <c r="AB27" i="17"/>
  <c r="AB31" i="17"/>
  <c r="AB63" i="17"/>
  <c r="AB13" i="17"/>
  <c r="AB15" i="17"/>
  <c r="AB37" i="17"/>
  <c r="AB67" i="17"/>
  <c r="AB103" i="17"/>
  <c r="AB5" i="17"/>
  <c r="AB19" i="17"/>
  <c r="AB22" i="17"/>
  <c r="AB82" i="17"/>
  <c r="AB123" i="17"/>
  <c r="AB170" i="17"/>
  <c r="AB191" i="17"/>
  <c r="AB7" i="17"/>
  <c r="AB50" i="17"/>
  <c r="AB52" i="17"/>
  <c r="AB58" i="17"/>
  <c r="AB84" i="17"/>
  <c r="AB143" i="17"/>
  <c r="AB147" i="17"/>
  <c r="AB173" i="17"/>
  <c r="AB9" i="17"/>
  <c r="AB24" i="17"/>
  <c r="AB26" i="17"/>
  <c r="AB60" i="17"/>
  <c r="AB88" i="17"/>
  <c r="AB195" i="17"/>
  <c r="AB241" i="17"/>
  <c r="AB251" i="17"/>
  <c r="AB253" i="17"/>
  <c r="AB257" i="17"/>
  <c r="AB259" i="17"/>
  <c r="AB263" i="17"/>
  <c r="AB265" i="17"/>
  <c r="AB271" i="17"/>
  <c r="AB273" i="17"/>
  <c r="AB277" i="17"/>
  <c r="AB282" i="17"/>
  <c r="AB287" i="17"/>
  <c r="AB289" i="17"/>
  <c r="AB294" i="17"/>
  <c r="AB298" i="17"/>
  <c r="AB299" i="17"/>
  <c r="AB304" i="17"/>
  <c r="AB312" i="17"/>
  <c r="AB317" i="17"/>
  <c r="AB319" i="17"/>
  <c r="AB321" i="17"/>
  <c r="AB324" i="17"/>
  <c r="AB329" i="17"/>
  <c r="AB331" i="17"/>
  <c r="AB335" i="17"/>
  <c r="AB337" i="17"/>
  <c r="AB344" i="17"/>
  <c r="AB347" i="17"/>
  <c r="AB351" i="17"/>
  <c r="AB353" i="17"/>
  <c r="AB358" i="17"/>
  <c r="AB369" i="17"/>
  <c r="AB18" i="17"/>
  <c r="AB4" i="17"/>
  <c r="AB20" i="17"/>
  <c r="AB44" i="17"/>
  <c r="AB81" i="17"/>
  <c r="AB122" i="17"/>
  <c r="AB167" i="17"/>
  <c r="AB192" i="17"/>
  <c r="AB6" i="17"/>
  <c r="AB8" i="17"/>
  <c r="AB23" i="17"/>
  <c r="AB49" i="17"/>
  <c r="AB54" i="17"/>
  <c r="AB57" i="17"/>
  <c r="AB85" i="17"/>
  <c r="AB126" i="17"/>
  <c r="AB144" i="17"/>
  <c r="AB146" i="17"/>
  <c r="AB174" i="17"/>
  <c r="AB59" i="17"/>
  <c r="AB77" i="17"/>
  <c r="AB145" i="17"/>
  <c r="AB165" i="17"/>
  <c r="AB187" i="17"/>
  <c r="AB197" i="17"/>
  <c r="AB214" i="17"/>
  <c r="AB225" i="17"/>
  <c r="AB318" i="17"/>
  <c r="AB94" i="17"/>
  <c r="AB127" i="17"/>
  <c r="AB102" i="17"/>
  <c r="AB133" i="17"/>
  <c r="AB65" i="17"/>
  <c r="AB152" i="17"/>
  <c r="AB74" i="17"/>
  <c r="AB90" i="17"/>
  <c r="AB218" i="17"/>
  <c r="AB80" i="17"/>
  <c r="AB99" i="17"/>
  <c r="AB201" i="17"/>
  <c r="AB42" i="17"/>
  <c r="AB62" i="17"/>
  <c r="AB130" i="17"/>
  <c r="AB137" i="17"/>
  <c r="AB155" i="17"/>
  <c r="AB86" i="17"/>
  <c r="W367" i="17"/>
  <c r="AA367" i="17"/>
  <c r="AB3" i="17"/>
  <c r="AD367" i="17"/>
  <c r="AH367" i="17"/>
  <c r="AI328" i="17"/>
  <c r="AI334" i="17"/>
  <c r="AI341" i="17"/>
  <c r="AI350" i="17"/>
  <c r="AI357" i="17"/>
  <c r="AF367" i="17"/>
  <c r="AI3" i="17"/>
  <c r="AB203" i="17"/>
  <c r="AB205" i="17"/>
  <c r="AB209" i="17"/>
  <c r="AB213" i="17"/>
  <c r="AB215" i="17"/>
  <c r="AB224" i="17"/>
  <c r="AB226" i="17"/>
  <c r="AB228" i="17"/>
  <c r="AB230" i="17"/>
  <c r="AB233" i="17"/>
  <c r="AB235" i="17"/>
  <c r="AB237" i="17"/>
  <c r="AB239" i="17"/>
  <c r="AB243" i="17"/>
  <c r="AB249" i="17"/>
  <c r="AB255" i="17"/>
  <c r="AB261" i="17"/>
  <c r="AB269" i="17"/>
  <c r="AB275" i="17"/>
  <c r="AB284" i="17"/>
  <c r="AB291" i="17"/>
  <c r="AB296" i="17"/>
  <c r="AB301" i="17"/>
  <c r="AB315" i="17"/>
  <c r="AB327" i="17"/>
  <c r="AB332" i="17"/>
  <c r="AB339" i="17"/>
  <c r="AB349" i="17"/>
  <c r="AB356" i="17"/>
  <c r="Y367" i="17"/>
  <c r="AB202" i="17"/>
  <c r="AB208" i="17"/>
  <c r="AB211" i="17"/>
  <c r="AB232" i="17"/>
  <c r="AB238" i="17"/>
  <c r="AB305" i="17"/>
  <c r="AB367" i="17" l="1"/>
  <c r="AI367" i="17"/>
  <c r="AI368" i="17"/>
  <c r="AB368" i="17"/>
  <c r="T352" i="17" l="1"/>
  <c r="R352" i="17"/>
  <c r="P352" i="17"/>
  <c r="M352" i="17"/>
  <c r="K352" i="17"/>
  <c r="I352" i="17"/>
  <c r="F352" i="17"/>
  <c r="T331" i="17"/>
  <c r="R331" i="17"/>
  <c r="P331" i="17"/>
  <c r="M331" i="17"/>
  <c r="K331" i="17"/>
  <c r="I331" i="17"/>
  <c r="F331" i="17"/>
  <c r="T358" i="17"/>
  <c r="T349" i="17"/>
  <c r="T350" i="17"/>
  <c r="T347" i="17"/>
  <c r="T329" i="17"/>
  <c r="T330" i="17"/>
  <c r="T335" i="17"/>
  <c r="R335" i="17"/>
  <c r="P335" i="17"/>
  <c r="M335" i="17"/>
  <c r="K335" i="17"/>
  <c r="I335" i="17"/>
  <c r="F335" i="17"/>
  <c r="R329" i="17"/>
  <c r="P329" i="17"/>
  <c r="M329" i="17"/>
  <c r="K329" i="17"/>
  <c r="I329" i="17"/>
  <c r="F329" i="17"/>
  <c r="R349" i="17"/>
  <c r="P349" i="17"/>
  <c r="M349" i="17"/>
  <c r="K349" i="17"/>
  <c r="I349" i="17"/>
  <c r="F349" i="17"/>
  <c r="M358" i="17"/>
  <c r="K358" i="17"/>
  <c r="I358" i="17"/>
  <c r="R358" i="17"/>
  <c r="P358" i="17"/>
  <c r="F358" i="17"/>
  <c r="T294" i="17"/>
  <c r="T300" i="17"/>
  <c r="T296" i="17"/>
  <c r="T305" i="17"/>
  <c r="R305" i="17"/>
  <c r="P305" i="17"/>
  <c r="M305" i="17"/>
  <c r="K305" i="17"/>
  <c r="I305" i="17"/>
  <c r="F305" i="17"/>
  <c r="T273" i="17"/>
  <c r="R273" i="17"/>
  <c r="P273" i="17"/>
  <c r="M273" i="17"/>
  <c r="K273" i="17"/>
  <c r="I273" i="17"/>
  <c r="F273" i="17"/>
  <c r="T243" i="17"/>
  <c r="T240" i="17"/>
  <c r="T239" i="17"/>
  <c r="T236" i="17"/>
  <c r="T234" i="17"/>
  <c r="T226" i="17"/>
  <c r="T205" i="17"/>
  <c r="R205" i="17"/>
  <c r="P205" i="17"/>
  <c r="M205" i="17"/>
  <c r="K205" i="17"/>
  <c r="I205" i="17"/>
  <c r="F205" i="17"/>
  <c r="T187" i="17"/>
  <c r="R187" i="17"/>
  <c r="P187" i="17"/>
  <c r="M187" i="17"/>
  <c r="K187" i="17"/>
  <c r="I187" i="17"/>
  <c r="F187" i="17"/>
  <c r="T216" i="17"/>
  <c r="R216" i="17"/>
  <c r="P216" i="17"/>
  <c r="M216" i="17"/>
  <c r="K216" i="17"/>
  <c r="I216" i="17"/>
  <c r="F216" i="17"/>
  <c r="T209" i="17"/>
  <c r="T211" i="17"/>
  <c r="R211" i="17"/>
  <c r="P211" i="17"/>
  <c r="M211" i="17"/>
  <c r="K211" i="17"/>
  <c r="I211" i="17"/>
  <c r="F211" i="17"/>
  <c r="T173" i="17"/>
  <c r="T182" i="17"/>
  <c r="R182" i="17"/>
  <c r="P182" i="17"/>
  <c r="M182" i="17"/>
  <c r="K182" i="17"/>
  <c r="I182" i="17"/>
  <c r="F182" i="17"/>
  <c r="T152" i="17"/>
  <c r="T157" i="17"/>
  <c r="T161" i="17"/>
  <c r="R161" i="17"/>
  <c r="P161" i="17"/>
  <c r="M161" i="17"/>
  <c r="K161" i="17"/>
  <c r="I161" i="17"/>
  <c r="F161" i="17"/>
  <c r="T149" i="17"/>
  <c r="R149" i="17"/>
  <c r="P149" i="17"/>
  <c r="M149" i="17"/>
  <c r="K149" i="17"/>
  <c r="I149" i="17"/>
  <c r="F149" i="17"/>
  <c r="T140" i="17"/>
  <c r="R140" i="17"/>
  <c r="P140" i="17"/>
  <c r="M140" i="17"/>
  <c r="K140" i="17"/>
  <c r="I140" i="17"/>
  <c r="F140" i="17"/>
  <c r="T128" i="17"/>
  <c r="T59" i="17"/>
  <c r="T101" i="17"/>
  <c r="T102" i="17"/>
  <c r="T103" i="17"/>
  <c r="R103" i="17"/>
  <c r="R102" i="17"/>
  <c r="R101" i="17"/>
  <c r="P103" i="17"/>
  <c r="P102" i="17"/>
  <c r="P101" i="17"/>
  <c r="M103" i="17"/>
  <c r="M102" i="17"/>
  <c r="M101" i="17"/>
  <c r="K103" i="17"/>
  <c r="K102" i="17"/>
  <c r="K101" i="17"/>
  <c r="I103" i="17"/>
  <c r="I102" i="17"/>
  <c r="I101" i="17"/>
  <c r="F103" i="17"/>
  <c r="F102" i="17"/>
  <c r="F101" i="17"/>
  <c r="T69" i="17"/>
  <c r="R69" i="17"/>
  <c r="P69" i="17"/>
  <c r="M69" i="17"/>
  <c r="K69" i="17"/>
  <c r="I69" i="17"/>
  <c r="F69" i="17"/>
  <c r="R59" i="17"/>
  <c r="P59" i="17"/>
  <c r="M59" i="17"/>
  <c r="K59" i="17"/>
  <c r="I59" i="17"/>
  <c r="F59" i="17"/>
  <c r="T51" i="17"/>
  <c r="R51" i="17"/>
  <c r="P51" i="17"/>
  <c r="K51" i="17"/>
  <c r="I51" i="17"/>
  <c r="M51" i="17"/>
  <c r="F51" i="17"/>
  <c r="T34" i="17"/>
  <c r="T33" i="17"/>
  <c r="R34" i="17"/>
  <c r="R33" i="17"/>
  <c r="P34" i="17"/>
  <c r="P33" i="17"/>
  <c r="M34" i="17"/>
  <c r="M33" i="17"/>
  <c r="K34" i="17"/>
  <c r="K33" i="17"/>
  <c r="I34" i="17"/>
  <c r="I33" i="17"/>
  <c r="F34" i="17"/>
  <c r="F33" i="17"/>
  <c r="T24" i="17"/>
  <c r="T9" i="17"/>
  <c r="R9" i="17"/>
  <c r="P9" i="17"/>
  <c r="M9" i="17"/>
  <c r="K9" i="17"/>
  <c r="I9" i="17"/>
  <c r="F9" i="17"/>
  <c r="R24" i="17"/>
  <c r="P24" i="17"/>
  <c r="M24" i="17"/>
  <c r="K24" i="17"/>
  <c r="I24" i="17"/>
  <c r="F24" i="17"/>
  <c r="R330" i="17"/>
  <c r="P330" i="17"/>
  <c r="M330" i="17"/>
  <c r="K330" i="17"/>
  <c r="I330" i="17"/>
  <c r="F330" i="17"/>
  <c r="R350" i="17"/>
  <c r="P350" i="17"/>
  <c r="M350" i="17"/>
  <c r="K350" i="17"/>
  <c r="I350" i="17"/>
  <c r="F350" i="17"/>
  <c r="R347" i="17"/>
  <c r="P347" i="17"/>
  <c r="M347" i="17"/>
  <c r="K347" i="17"/>
  <c r="I347" i="17"/>
  <c r="F347" i="17"/>
  <c r="R317" i="17"/>
  <c r="R318" i="17"/>
  <c r="P318" i="17"/>
  <c r="P317" i="17"/>
  <c r="M318" i="17"/>
  <c r="M317" i="17"/>
  <c r="K318" i="17"/>
  <c r="K317" i="17"/>
  <c r="I318" i="17"/>
  <c r="I317" i="17"/>
  <c r="F318" i="17"/>
  <c r="F317" i="17"/>
  <c r="R296" i="17"/>
  <c r="P296" i="17"/>
  <c r="M296" i="17"/>
  <c r="K296" i="17"/>
  <c r="I296" i="17"/>
  <c r="F296" i="17"/>
  <c r="R294" i="17"/>
  <c r="P294" i="17"/>
  <c r="M294" i="17"/>
  <c r="K294" i="17"/>
  <c r="I294" i="17"/>
  <c r="F294" i="17"/>
  <c r="R300" i="17"/>
  <c r="P300" i="17"/>
  <c r="M300" i="17"/>
  <c r="K300" i="17"/>
  <c r="I300" i="17"/>
  <c r="F300" i="17"/>
  <c r="P243" i="17"/>
  <c r="M243" i="17"/>
  <c r="K243" i="17"/>
  <c r="I243" i="17"/>
  <c r="F243" i="17"/>
  <c r="R226" i="17"/>
  <c r="P226" i="17"/>
  <c r="M226" i="17"/>
  <c r="K226" i="17"/>
  <c r="I226" i="17"/>
  <c r="F226" i="17"/>
  <c r="P236" i="17"/>
  <c r="M236" i="17"/>
  <c r="K236" i="17"/>
  <c r="I236" i="17"/>
  <c r="R240" i="17"/>
  <c r="P240" i="17"/>
  <c r="M240" i="17"/>
  <c r="K240" i="17"/>
  <c r="I240" i="17"/>
  <c r="F240" i="17"/>
  <c r="R236" i="17"/>
  <c r="R234" i="17"/>
  <c r="P234" i="17"/>
  <c r="M234" i="17"/>
  <c r="K234" i="17"/>
  <c r="I234" i="17"/>
  <c r="F234" i="17"/>
  <c r="F236" i="17"/>
  <c r="R239" i="17"/>
  <c r="P239" i="17"/>
  <c r="M239" i="17"/>
  <c r="K239" i="17"/>
  <c r="I239" i="17"/>
  <c r="F239" i="17"/>
  <c r="R201" i="17"/>
  <c r="P201" i="17"/>
  <c r="M201" i="17"/>
  <c r="K201" i="17"/>
  <c r="I201" i="17"/>
  <c r="F201" i="17"/>
  <c r="R209" i="17"/>
  <c r="P209" i="17"/>
  <c r="M209" i="17"/>
  <c r="K209" i="17"/>
  <c r="I209" i="17"/>
  <c r="F209" i="17"/>
  <c r="R173" i="17"/>
  <c r="P173" i="17"/>
  <c r="M173" i="17"/>
  <c r="K173" i="17"/>
  <c r="I173" i="17"/>
  <c r="F173" i="17"/>
  <c r="R152" i="17"/>
  <c r="P152" i="17"/>
  <c r="M152" i="17"/>
  <c r="K152" i="17"/>
  <c r="I152" i="17"/>
  <c r="F152" i="17"/>
  <c r="R157" i="17"/>
  <c r="P157" i="17"/>
  <c r="M157" i="17"/>
  <c r="K157" i="17"/>
  <c r="I157" i="17"/>
  <c r="F157" i="17"/>
  <c r="R128" i="17"/>
  <c r="P128" i="17"/>
  <c r="M128" i="17"/>
  <c r="K128" i="17"/>
  <c r="I128" i="17"/>
  <c r="F128" i="17"/>
  <c r="T91" i="17"/>
  <c r="T93" i="17"/>
  <c r="T94" i="17"/>
  <c r="T95" i="17"/>
  <c r="T96" i="17"/>
  <c r="T99" i="17"/>
  <c r="R91" i="17"/>
  <c r="R93" i="17"/>
  <c r="R94" i="17"/>
  <c r="R95" i="17"/>
  <c r="R96" i="17"/>
  <c r="R99" i="17"/>
  <c r="P93" i="17"/>
  <c r="P94" i="17"/>
  <c r="P95" i="17"/>
  <c r="P96" i="17"/>
  <c r="P99" i="17"/>
  <c r="K93" i="17"/>
  <c r="K94" i="17"/>
  <c r="K95" i="17"/>
  <c r="K96" i="17"/>
  <c r="K99" i="17"/>
  <c r="P91" i="17"/>
  <c r="M99" i="17"/>
  <c r="M96" i="17"/>
  <c r="M95" i="17"/>
  <c r="M94" i="17"/>
  <c r="M93" i="17"/>
  <c r="M91" i="17"/>
  <c r="K91" i="17"/>
  <c r="I99" i="17"/>
  <c r="I96" i="17"/>
  <c r="I95" i="17"/>
  <c r="I94" i="17"/>
  <c r="I93" i="17"/>
  <c r="I91" i="17"/>
  <c r="F91" i="17"/>
  <c r="F93" i="17"/>
  <c r="F94" i="17"/>
  <c r="F95" i="17"/>
  <c r="F96" i="17"/>
  <c r="F99" i="17"/>
  <c r="M38" i="17"/>
  <c r="K38" i="17"/>
  <c r="I38" i="17"/>
  <c r="M28" i="17"/>
  <c r="K28" i="17"/>
  <c r="I28" i="17"/>
  <c r="F38" i="17"/>
  <c r="P28" i="17"/>
  <c r="R28" i="17"/>
  <c r="T28" i="17"/>
  <c r="F28" i="17"/>
  <c r="F27" i="17"/>
  <c r="U349" i="17" l="1"/>
  <c r="U358" i="17"/>
  <c r="N352" i="17"/>
  <c r="U352" i="17"/>
  <c r="N331" i="17"/>
  <c r="U331" i="17"/>
  <c r="U335" i="17"/>
  <c r="N335" i="17"/>
  <c r="N358" i="17"/>
  <c r="U329" i="17"/>
  <c r="N329" i="17"/>
  <c r="N349" i="17"/>
  <c r="U305" i="17"/>
  <c r="N305" i="17"/>
  <c r="U273" i="17"/>
  <c r="N273" i="17"/>
  <c r="U205" i="17"/>
  <c r="N205" i="17"/>
  <c r="U187" i="17"/>
  <c r="U103" i="17"/>
  <c r="U157" i="17"/>
  <c r="U243" i="17"/>
  <c r="U294" i="17"/>
  <c r="U347" i="17"/>
  <c r="U330" i="17"/>
  <c r="N187" i="17"/>
  <c r="U34" i="17"/>
  <c r="U182" i="17"/>
  <c r="U216" i="17"/>
  <c r="U173" i="17"/>
  <c r="U99" i="17"/>
  <c r="U94" i="17"/>
  <c r="U317" i="17"/>
  <c r="N216" i="17"/>
  <c r="U24" i="17"/>
  <c r="U128" i="17"/>
  <c r="U209" i="17"/>
  <c r="U239" i="17"/>
  <c r="U226" i="17"/>
  <c r="U300" i="17"/>
  <c r="U296" i="17"/>
  <c r="U350" i="17"/>
  <c r="U102" i="17"/>
  <c r="U59" i="17"/>
  <c r="U236" i="17"/>
  <c r="U91" i="17"/>
  <c r="N211" i="17"/>
  <c r="U140" i="17"/>
  <c r="U93" i="17"/>
  <c r="U201" i="17"/>
  <c r="U161" i="17"/>
  <c r="U211" i="17"/>
  <c r="U318" i="17"/>
  <c r="U149" i="17"/>
  <c r="U101" i="17"/>
  <c r="U38" i="17"/>
  <c r="U234" i="17"/>
  <c r="U95" i="17"/>
  <c r="U96" i="17"/>
  <c r="U51" i="17"/>
  <c r="U9" i="17"/>
  <c r="U33" i="17"/>
  <c r="U69" i="17"/>
  <c r="U152" i="17"/>
  <c r="U28" i="17"/>
  <c r="U240" i="17"/>
  <c r="N182" i="17"/>
  <c r="N161" i="17"/>
  <c r="N149" i="17"/>
  <c r="N102" i="17"/>
  <c r="N140" i="17"/>
  <c r="N103" i="17"/>
  <c r="N101" i="17"/>
  <c r="N69" i="17"/>
  <c r="N51" i="17"/>
  <c r="N59" i="17"/>
  <c r="N33" i="17"/>
  <c r="N34" i="17"/>
  <c r="N24" i="17"/>
  <c r="N9" i="17"/>
  <c r="N350" i="17"/>
  <c r="N330" i="17"/>
  <c r="N318" i="17"/>
  <c r="N347" i="17"/>
  <c r="N317" i="17"/>
  <c r="N296" i="17"/>
  <c r="N294" i="17"/>
  <c r="N300" i="17"/>
  <c r="N243" i="17"/>
  <c r="N226" i="17"/>
  <c r="N240" i="17"/>
  <c r="N236" i="17"/>
  <c r="N234" i="17"/>
  <c r="N239" i="17"/>
  <c r="N209" i="17"/>
  <c r="N201" i="17"/>
  <c r="N173" i="17"/>
  <c r="N157" i="17"/>
  <c r="N152" i="17"/>
  <c r="N128" i="17"/>
  <c r="N93" i="17"/>
  <c r="N95" i="17"/>
  <c r="N94" i="17"/>
  <c r="N96" i="17"/>
  <c r="N99" i="17"/>
  <c r="N91" i="17"/>
  <c r="N28" i="17"/>
  <c r="N38" i="1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K117" i="7"/>
  <c r="K118" i="7"/>
  <c r="K119" i="7"/>
  <c r="H121" i="7"/>
  <c r="Q370" i="17" s="1"/>
  <c r="F117" i="7"/>
  <c r="F118" i="7"/>
  <c r="F119" i="7"/>
  <c r="H118" i="8"/>
  <c r="S370" i="17" s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3" i="7"/>
  <c r="I3" i="7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3" i="19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3" i="7"/>
  <c r="P224" i="17"/>
  <c r="P225" i="17"/>
  <c r="P227" i="17"/>
  <c r="P228" i="17"/>
  <c r="P229" i="17"/>
  <c r="P230" i="17"/>
  <c r="P232" i="17"/>
  <c r="P233" i="17"/>
  <c r="P235" i="17"/>
  <c r="P237" i="17"/>
  <c r="P238" i="17"/>
  <c r="P241" i="17"/>
  <c r="P242" i="17"/>
  <c r="P244" i="17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37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I206" i="19"/>
  <c r="I207" i="19"/>
  <c r="I208" i="19"/>
  <c r="I209" i="19"/>
  <c r="I210" i="19"/>
  <c r="I211" i="19"/>
  <c r="I212" i="19"/>
  <c r="I213" i="19"/>
  <c r="I214" i="19"/>
  <c r="I215" i="19"/>
  <c r="I216" i="19"/>
  <c r="I217" i="19"/>
  <c r="I218" i="19"/>
  <c r="I219" i="19"/>
  <c r="I220" i="19"/>
  <c r="I221" i="19"/>
  <c r="I222" i="19"/>
  <c r="I223" i="19"/>
  <c r="I224" i="19"/>
  <c r="I225" i="19"/>
  <c r="I226" i="19"/>
  <c r="I227" i="19"/>
  <c r="I3" i="19"/>
  <c r="H229" i="19"/>
  <c r="O370" i="17" s="1"/>
  <c r="T356" i="17"/>
  <c r="R356" i="17"/>
  <c r="P356" i="17"/>
  <c r="M356" i="17"/>
  <c r="K356" i="17"/>
  <c r="I356" i="17"/>
  <c r="F356" i="17"/>
  <c r="T255" i="17"/>
  <c r="R255" i="17"/>
  <c r="P255" i="17"/>
  <c r="M255" i="17"/>
  <c r="K255" i="17"/>
  <c r="I255" i="17"/>
  <c r="F255" i="17"/>
  <c r="T229" i="17"/>
  <c r="R229" i="17"/>
  <c r="M229" i="17"/>
  <c r="K229" i="17"/>
  <c r="I229" i="17"/>
  <c r="F229" i="17"/>
  <c r="T203" i="17"/>
  <c r="R203" i="17"/>
  <c r="P203" i="17"/>
  <c r="M203" i="17"/>
  <c r="K203" i="17"/>
  <c r="I203" i="17"/>
  <c r="F203" i="17"/>
  <c r="T127" i="17"/>
  <c r="R127" i="17"/>
  <c r="P127" i="17"/>
  <c r="M127" i="17"/>
  <c r="K127" i="17"/>
  <c r="I127" i="17"/>
  <c r="F127" i="17"/>
  <c r="M40" i="17"/>
  <c r="K40" i="17"/>
  <c r="I40" i="17"/>
  <c r="F40" i="17"/>
  <c r="M39" i="17"/>
  <c r="K39" i="17"/>
  <c r="I39" i="17"/>
  <c r="F39" i="17"/>
  <c r="M37" i="17"/>
  <c r="K37" i="17"/>
  <c r="I37" i="17"/>
  <c r="F37" i="17"/>
  <c r="F227" i="19"/>
  <c r="F226" i="19"/>
  <c r="F225" i="19"/>
  <c r="F224" i="19"/>
  <c r="F223" i="19"/>
  <c r="F209" i="19"/>
  <c r="F208" i="19"/>
  <c r="F207" i="19"/>
  <c r="F206" i="19"/>
  <c r="F205" i="19"/>
  <c r="F199" i="19"/>
  <c r="F198" i="19"/>
  <c r="F197" i="19"/>
  <c r="F196" i="19"/>
  <c r="F186" i="19"/>
  <c r="F180" i="19"/>
  <c r="F179" i="19"/>
  <c r="F174" i="19"/>
  <c r="F173" i="19"/>
  <c r="F172" i="19"/>
  <c r="F171" i="19"/>
  <c r="F170" i="19"/>
  <c r="F169" i="19"/>
  <c r="F168" i="19"/>
  <c r="F167" i="19"/>
  <c r="F155" i="19"/>
  <c r="F154" i="19"/>
  <c r="F152" i="19"/>
  <c r="F151" i="19"/>
  <c r="F150" i="19"/>
  <c r="F149" i="19"/>
  <c r="F148" i="19"/>
  <c r="F147" i="19"/>
  <c r="F146" i="19"/>
  <c r="F145" i="19"/>
  <c r="F144" i="19"/>
  <c r="F142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0" i="19"/>
  <c r="F112" i="19"/>
  <c r="F111" i="19"/>
  <c r="F110" i="19"/>
  <c r="F109" i="19"/>
  <c r="F106" i="19"/>
  <c r="F103" i="19"/>
  <c r="F101" i="19"/>
  <c r="F100" i="19"/>
  <c r="F98" i="19"/>
  <c r="F96" i="19"/>
  <c r="F94" i="19"/>
  <c r="F93" i="19"/>
  <c r="F91" i="19"/>
  <c r="F89" i="19"/>
  <c r="F88" i="19"/>
  <c r="F87" i="19"/>
  <c r="F86" i="19"/>
  <c r="F82" i="19"/>
  <c r="F80" i="19"/>
  <c r="F79" i="19"/>
  <c r="F78" i="19"/>
  <c r="F77" i="19"/>
  <c r="F76" i="19"/>
  <c r="F70" i="19"/>
  <c r="F69" i="19"/>
  <c r="F68" i="19"/>
  <c r="F67" i="19"/>
  <c r="F66" i="19"/>
  <c r="F65" i="19"/>
  <c r="F64" i="19"/>
  <c r="F57" i="19"/>
  <c r="F50" i="19"/>
  <c r="F49" i="19"/>
  <c r="F46" i="19"/>
  <c r="F43" i="19"/>
  <c r="F42" i="19"/>
  <c r="F39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18" i="19"/>
  <c r="F12" i="19"/>
  <c r="F3" i="19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4" i="5"/>
  <c r="K3" i="5"/>
  <c r="T68" i="17"/>
  <c r="R68" i="17"/>
  <c r="P68" i="17"/>
  <c r="S367" i="17"/>
  <c r="T363" i="17"/>
  <c r="T357" i="17"/>
  <c r="T354" i="17"/>
  <c r="T353" i="17"/>
  <c r="T351" i="17"/>
  <c r="T348" i="17"/>
  <c r="T346" i="17"/>
  <c r="T344" i="17"/>
  <c r="T341" i="17"/>
  <c r="T339" i="17"/>
  <c r="T338" i="17"/>
  <c r="T337" i="17"/>
  <c r="T336" i="17"/>
  <c r="T334" i="17"/>
  <c r="T332" i="17"/>
  <c r="T328" i="17"/>
  <c r="T327" i="17"/>
  <c r="T326" i="17"/>
  <c r="T324" i="17"/>
  <c r="T323" i="17"/>
  <c r="T321" i="17"/>
  <c r="T320" i="17"/>
  <c r="T319" i="17"/>
  <c r="T315" i="17"/>
  <c r="T313" i="17"/>
  <c r="T312" i="17"/>
  <c r="T304" i="17"/>
  <c r="T302" i="17"/>
  <c r="T301" i="17"/>
  <c r="T299" i="17"/>
  <c r="T298" i="17"/>
  <c r="T297" i="17"/>
  <c r="T295" i="17"/>
  <c r="T293" i="17"/>
  <c r="T292" i="17"/>
  <c r="T291" i="17"/>
  <c r="T290" i="17"/>
  <c r="T289" i="17"/>
  <c r="T288" i="17"/>
  <c r="T287" i="17"/>
  <c r="T286" i="17"/>
  <c r="T284" i="17"/>
  <c r="T283" i="17"/>
  <c r="T282" i="17"/>
  <c r="T278" i="17"/>
  <c r="T277" i="17"/>
  <c r="T276" i="17"/>
  <c r="T275" i="17"/>
  <c r="T274" i="17"/>
  <c r="T272" i="17"/>
  <c r="T271" i="17"/>
  <c r="T270" i="17"/>
  <c r="T269" i="17"/>
  <c r="T266" i="17"/>
  <c r="T265" i="17"/>
  <c r="T264" i="17"/>
  <c r="T263" i="17"/>
  <c r="T262" i="17"/>
  <c r="T261" i="17"/>
  <c r="T260" i="17"/>
  <c r="T259" i="17"/>
  <c r="T258" i="17"/>
  <c r="T257" i="17"/>
  <c r="T256" i="17"/>
  <c r="T254" i="17"/>
  <c r="T253" i="17"/>
  <c r="T252" i="17"/>
  <c r="T251" i="17"/>
  <c r="T250" i="17"/>
  <c r="T249" i="17"/>
  <c r="T244" i="17"/>
  <c r="T242" i="17"/>
  <c r="T241" i="17"/>
  <c r="T238" i="17"/>
  <c r="T237" i="17"/>
  <c r="T235" i="17"/>
  <c r="T233" i="17"/>
  <c r="T232" i="17"/>
  <c r="T230" i="17"/>
  <c r="T228" i="17"/>
  <c r="T227" i="17"/>
  <c r="T225" i="17"/>
  <c r="T224" i="17"/>
  <c r="T219" i="17"/>
  <c r="T218" i="17"/>
  <c r="T215" i="17"/>
  <c r="T214" i="17"/>
  <c r="T213" i="17"/>
  <c r="T212" i="17"/>
  <c r="T208" i="17"/>
  <c r="T204" i="17"/>
  <c r="T202" i="17"/>
  <c r="T200" i="17"/>
  <c r="T199" i="17"/>
  <c r="T197" i="17"/>
  <c r="T195" i="17"/>
  <c r="T194" i="17"/>
  <c r="T193" i="17"/>
  <c r="T192" i="17"/>
  <c r="T191" i="17"/>
  <c r="T190" i="17"/>
  <c r="T189" i="17"/>
  <c r="T188" i="17"/>
  <c r="T186" i="17"/>
  <c r="T181" i="17"/>
  <c r="T180" i="17"/>
  <c r="T179" i="17"/>
  <c r="T177" i="17"/>
  <c r="T176" i="17"/>
  <c r="T175" i="17"/>
  <c r="T174" i="17"/>
  <c r="T172" i="17"/>
  <c r="T170" i="17"/>
  <c r="T167" i="17"/>
  <c r="T165" i="17"/>
  <c r="T160" i="17"/>
  <c r="T159" i="17"/>
  <c r="T158" i="17"/>
  <c r="T155" i="17"/>
  <c r="T154" i="17"/>
  <c r="T153" i="17"/>
  <c r="T151" i="17"/>
  <c r="T148" i="17"/>
  <c r="T147" i="17"/>
  <c r="T146" i="17"/>
  <c r="T145" i="17"/>
  <c r="T144" i="17"/>
  <c r="T143" i="17"/>
  <c r="T139" i="17"/>
  <c r="T138" i="17"/>
  <c r="T137" i="17"/>
  <c r="T135" i="17"/>
  <c r="T134" i="17"/>
  <c r="T133" i="17"/>
  <c r="T132" i="17"/>
  <c r="T131" i="17"/>
  <c r="T130" i="17"/>
  <c r="T129" i="17"/>
  <c r="T126" i="17"/>
  <c r="T125" i="17"/>
  <c r="T124" i="17"/>
  <c r="T123" i="17"/>
  <c r="T122" i="17"/>
  <c r="T121" i="17"/>
  <c r="T120" i="17"/>
  <c r="T100" i="17"/>
  <c r="T90" i="17"/>
  <c r="T88" i="17"/>
  <c r="T87" i="17"/>
  <c r="T86" i="17"/>
  <c r="T85" i="17"/>
  <c r="T84" i="17"/>
  <c r="T83" i="17"/>
  <c r="T82" i="17"/>
  <c r="T81" i="17"/>
  <c r="T80" i="17"/>
  <c r="T79" i="17"/>
  <c r="T78" i="17"/>
  <c r="T77" i="17"/>
  <c r="T76" i="17"/>
  <c r="T75" i="17"/>
  <c r="T74" i="17"/>
  <c r="T71" i="17"/>
  <c r="T67" i="17"/>
  <c r="T66" i="17"/>
  <c r="T65" i="17"/>
  <c r="T64" i="17"/>
  <c r="T63" i="17"/>
  <c r="T62" i="17"/>
  <c r="T61" i="17"/>
  <c r="T60" i="17"/>
  <c r="T58" i="17"/>
  <c r="T57" i="17"/>
  <c r="T56" i="17"/>
  <c r="T54" i="17"/>
  <c r="T52" i="17"/>
  <c r="T50" i="17"/>
  <c r="T49" i="17"/>
  <c r="T48" i="17"/>
  <c r="T32" i="17"/>
  <c r="T31" i="17"/>
  <c r="T27" i="17"/>
  <c r="T26" i="17"/>
  <c r="T25" i="17"/>
  <c r="T23" i="17"/>
  <c r="T22" i="17"/>
  <c r="T20" i="17"/>
  <c r="T19" i="17"/>
  <c r="T18" i="17"/>
  <c r="T17" i="17"/>
  <c r="T16" i="17"/>
  <c r="T15" i="17"/>
  <c r="T14" i="17"/>
  <c r="T13" i="17"/>
  <c r="T11" i="17"/>
  <c r="T10" i="17"/>
  <c r="T8" i="17"/>
  <c r="T7" i="17"/>
  <c r="T6" i="17"/>
  <c r="T5" i="17"/>
  <c r="T4" i="17"/>
  <c r="T3" i="17"/>
  <c r="Q367" i="17"/>
  <c r="R363" i="17"/>
  <c r="R357" i="17"/>
  <c r="R354" i="17"/>
  <c r="R353" i="17"/>
  <c r="R351" i="17"/>
  <c r="R348" i="17"/>
  <c r="R346" i="17"/>
  <c r="R344" i="17"/>
  <c r="R341" i="17"/>
  <c r="R339" i="17"/>
  <c r="R338" i="17"/>
  <c r="R337" i="17"/>
  <c r="R336" i="17"/>
  <c r="R334" i="17"/>
  <c r="R332" i="17"/>
  <c r="R328" i="17"/>
  <c r="R327" i="17"/>
  <c r="R326" i="17"/>
  <c r="R324" i="17"/>
  <c r="R323" i="17"/>
  <c r="R321" i="17"/>
  <c r="R320" i="17"/>
  <c r="R319" i="17"/>
  <c r="R315" i="17"/>
  <c r="R313" i="17"/>
  <c r="R312" i="17"/>
  <c r="R304" i="17"/>
  <c r="R302" i="17"/>
  <c r="R301" i="17"/>
  <c r="R299" i="17"/>
  <c r="R298" i="17"/>
  <c r="R297" i="17"/>
  <c r="R295" i="17"/>
  <c r="R293" i="17"/>
  <c r="R292" i="17"/>
  <c r="R291" i="17"/>
  <c r="R290" i="17"/>
  <c r="R289" i="17"/>
  <c r="R288" i="17"/>
  <c r="R287" i="17"/>
  <c r="R286" i="17"/>
  <c r="R284" i="17"/>
  <c r="R283" i="17"/>
  <c r="R282" i="17"/>
  <c r="R278" i="17"/>
  <c r="R277" i="17"/>
  <c r="R276" i="17"/>
  <c r="R275" i="17"/>
  <c r="R274" i="17"/>
  <c r="R272" i="17"/>
  <c r="R271" i="17"/>
  <c r="R270" i="17"/>
  <c r="R269" i="17"/>
  <c r="R266" i="17"/>
  <c r="R265" i="17"/>
  <c r="R264" i="17"/>
  <c r="R263" i="17"/>
  <c r="R262" i="17"/>
  <c r="R261" i="17"/>
  <c r="R260" i="17"/>
  <c r="R259" i="17"/>
  <c r="R258" i="17"/>
  <c r="R257" i="17"/>
  <c r="R256" i="17"/>
  <c r="R254" i="17"/>
  <c r="R253" i="17"/>
  <c r="R252" i="17"/>
  <c r="R251" i="17"/>
  <c r="R250" i="17"/>
  <c r="R249" i="17"/>
  <c r="R244" i="17"/>
  <c r="R242" i="17"/>
  <c r="R241" i="17"/>
  <c r="R238" i="17"/>
  <c r="R237" i="17"/>
  <c r="R235" i="17"/>
  <c r="R233" i="17"/>
  <c r="R232" i="17"/>
  <c r="R230" i="17"/>
  <c r="R228" i="17"/>
  <c r="R227" i="17"/>
  <c r="R225" i="17"/>
  <c r="R224" i="17"/>
  <c r="R219" i="17"/>
  <c r="R218" i="17"/>
  <c r="R215" i="17"/>
  <c r="R214" i="17"/>
  <c r="R213" i="17"/>
  <c r="R212" i="17"/>
  <c r="R208" i="17"/>
  <c r="R204" i="17"/>
  <c r="R202" i="17"/>
  <c r="R200" i="17"/>
  <c r="R199" i="17"/>
  <c r="R197" i="17"/>
  <c r="R195" i="17"/>
  <c r="R194" i="17"/>
  <c r="R193" i="17"/>
  <c r="R192" i="17"/>
  <c r="R191" i="17"/>
  <c r="R190" i="17"/>
  <c r="R189" i="17"/>
  <c r="R188" i="17"/>
  <c r="R186" i="17"/>
  <c r="R181" i="17"/>
  <c r="R180" i="17"/>
  <c r="R179" i="17"/>
  <c r="R177" i="17"/>
  <c r="R176" i="17"/>
  <c r="R175" i="17"/>
  <c r="R174" i="17"/>
  <c r="R172" i="17"/>
  <c r="R170" i="17"/>
  <c r="R167" i="17"/>
  <c r="R165" i="17"/>
  <c r="R160" i="17"/>
  <c r="R159" i="17"/>
  <c r="R158" i="17"/>
  <c r="R155" i="17"/>
  <c r="R154" i="17"/>
  <c r="R153" i="17"/>
  <c r="R151" i="17"/>
  <c r="R148" i="17"/>
  <c r="R147" i="17"/>
  <c r="R146" i="17"/>
  <c r="R145" i="17"/>
  <c r="R144" i="17"/>
  <c r="R143" i="17"/>
  <c r="R139" i="17"/>
  <c r="R138" i="17"/>
  <c r="R137" i="17"/>
  <c r="R135" i="17"/>
  <c r="R134" i="17"/>
  <c r="R133" i="17"/>
  <c r="R132" i="17"/>
  <c r="R131" i="17"/>
  <c r="R130" i="17"/>
  <c r="R129" i="17"/>
  <c r="R126" i="17"/>
  <c r="R125" i="17"/>
  <c r="R124" i="17"/>
  <c r="R123" i="17"/>
  <c r="R122" i="17"/>
  <c r="R121" i="17"/>
  <c r="R120" i="17"/>
  <c r="R100" i="17"/>
  <c r="R90" i="17"/>
  <c r="R88" i="17"/>
  <c r="R87" i="17"/>
  <c r="R86" i="17"/>
  <c r="R85" i="17"/>
  <c r="R84" i="17"/>
  <c r="R83" i="17"/>
  <c r="R82" i="17"/>
  <c r="R81" i="17"/>
  <c r="R80" i="17"/>
  <c r="R79" i="17"/>
  <c r="R78" i="17"/>
  <c r="R77" i="17"/>
  <c r="R76" i="17"/>
  <c r="R75" i="17"/>
  <c r="R74" i="17"/>
  <c r="R71" i="17"/>
  <c r="R67" i="17"/>
  <c r="R66" i="17"/>
  <c r="R65" i="17"/>
  <c r="R64" i="17"/>
  <c r="R63" i="17"/>
  <c r="R62" i="17"/>
  <c r="R61" i="17"/>
  <c r="R60" i="17"/>
  <c r="R58" i="17"/>
  <c r="R57" i="17"/>
  <c r="R56" i="17"/>
  <c r="R54" i="17"/>
  <c r="R52" i="17"/>
  <c r="R50" i="17"/>
  <c r="R49" i="17"/>
  <c r="R48" i="17"/>
  <c r="R32" i="17"/>
  <c r="R31" i="17"/>
  <c r="R27" i="17"/>
  <c r="R26" i="17"/>
  <c r="R25" i="17"/>
  <c r="R23" i="17"/>
  <c r="R22" i="17"/>
  <c r="R20" i="17"/>
  <c r="R19" i="17"/>
  <c r="R18" i="17"/>
  <c r="R17" i="17"/>
  <c r="R16" i="17"/>
  <c r="R15" i="17"/>
  <c r="R14" i="17"/>
  <c r="R13" i="17"/>
  <c r="R11" i="17"/>
  <c r="R10" i="17"/>
  <c r="R8" i="17"/>
  <c r="R7" i="17"/>
  <c r="R6" i="17"/>
  <c r="R5" i="17"/>
  <c r="R4" i="17"/>
  <c r="R3" i="17"/>
  <c r="P269" i="17"/>
  <c r="P270" i="17"/>
  <c r="P271" i="17"/>
  <c r="M271" i="17"/>
  <c r="M270" i="17"/>
  <c r="M269" i="17"/>
  <c r="K271" i="17"/>
  <c r="K270" i="17"/>
  <c r="K269" i="17"/>
  <c r="I271" i="17"/>
  <c r="I270" i="17"/>
  <c r="I269" i="17"/>
  <c r="F269" i="17"/>
  <c r="F270" i="17"/>
  <c r="F271" i="17"/>
  <c r="P254" i="17"/>
  <c r="M254" i="17"/>
  <c r="K254" i="17"/>
  <c r="I254" i="17"/>
  <c r="M244" i="17"/>
  <c r="K244" i="17"/>
  <c r="I244" i="17"/>
  <c r="P208" i="17"/>
  <c r="P212" i="17"/>
  <c r="P213" i="17"/>
  <c r="P214" i="17"/>
  <c r="P215" i="17"/>
  <c r="P218" i="17"/>
  <c r="P219" i="17"/>
  <c r="M208" i="17"/>
  <c r="M212" i="17"/>
  <c r="M213" i="17"/>
  <c r="M214" i="17"/>
  <c r="M215" i="17"/>
  <c r="M218" i="17"/>
  <c r="M219" i="17"/>
  <c r="K208" i="17"/>
  <c r="K212" i="17"/>
  <c r="K213" i="17"/>
  <c r="K214" i="17"/>
  <c r="K215" i="17"/>
  <c r="K218" i="17"/>
  <c r="K219" i="17"/>
  <c r="I219" i="17"/>
  <c r="I218" i="17"/>
  <c r="I215" i="17"/>
  <c r="I214" i="17"/>
  <c r="I213" i="17"/>
  <c r="I212" i="17"/>
  <c r="I208" i="17"/>
  <c r="P179" i="17"/>
  <c r="P180" i="17"/>
  <c r="P181" i="17"/>
  <c r="M181" i="17"/>
  <c r="M180" i="17"/>
  <c r="M179" i="17"/>
  <c r="K181" i="17"/>
  <c r="K180" i="17"/>
  <c r="K179" i="17"/>
  <c r="I181" i="17"/>
  <c r="I180" i="17"/>
  <c r="I179" i="17"/>
  <c r="P159" i="17"/>
  <c r="P160" i="17"/>
  <c r="M160" i="17"/>
  <c r="M159" i="17"/>
  <c r="K160" i="17"/>
  <c r="K159" i="17"/>
  <c r="I160" i="17"/>
  <c r="I159" i="17"/>
  <c r="P86" i="17"/>
  <c r="P87" i="17"/>
  <c r="P88" i="17"/>
  <c r="P90" i="17"/>
  <c r="P100" i="17"/>
  <c r="M100" i="17"/>
  <c r="M90" i="17"/>
  <c r="M88" i="17"/>
  <c r="M87" i="17"/>
  <c r="M86" i="17"/>
  <c r="K100" i="17"/>
  <c r="K90" i="17"/>
  <c r="K88" i="17"/>
  <c r="K87" i="17"/>
  <c r="K86" i="17"/>
  <c r="I100" i="17"/>
  <c r="I90" i="17"/>
  <c r="I88" i="17"/>
  <c r="I87" i="17"/>
  <c r="I86" i="17"/>
  <c r="P351" i="17"/>
  <c r="P353" i="17"/>
  <c r="P354" i="17"/>
  <c r="P357" i="17"/>
  <c r="P363" i="17"/>
  <c r="K353" i="17"/>
  <c r="K354" i="17"/>
  <c r="K357" i="17"/>
  <c r="K363" i="17"/>
  <c r="M363" i="17"/>
  <c r="M357" i="17"/>
  <c r="M354" i="17"/>
  <c r="M353" i="17"/>
  <c r="M351" i="17"/>
  <c r="K351" i="17"/>
  <c r="I363" i="17"/>
  <c r="I357" i="17"/>
  <c r="I354" i="17"/>
  <c r="I353" i="17"/>
  <c r="I351" i="17"/>
  <c r="F351" i="17"/>
  <c r="F353" i="17"/>
  <c r="F354" i="17"/>
  <c r="F357" i="17"/>
  <c r="F363" i="17"/>
  <c r="F254" i="17"/>
  <c r="F244" i="17"/>
  <c r="F208" i="17"/>
  <c r="F212" i="17"/>
  <c r="F213" i="17"/>
  <c r="F214" i="17"/>
  <c r="F215" i="17"/>
  <c r="F218" i="17"/>
  <c r="F219" i="17"/>
  <c r="F179" i="17"/>
  <c r="F180" i="17"/>
  <c r="F181" i="17"/>
  <c r="F159" i="17"/>
  <c r="F160" i="17"/>
  <c r="F86" i="17"/>
  <c r="F87" i="17"/>
  <c r="F88" i="17"/>
  <c r="F90" i="17"/>
  <c r="F100" i="17"/>
  <c r="O367" i="17"/>
  <c r="P348" i="17"/>
  <c r="P346" i="17"/>
  <c r="P344" i="17"/>
  <c r="P341" i="17"/>
  <c r="P339" i="17"/>
  <c r="P338" i="17"/>
  <c r="P337" i="17"/>
  <c r="P336" i="17"/>
  <c r="P334" i="17"/>
  <c r="P332" i="17"/>
  <c r="P328" i="17"/>
  <c r="P327" i="17"/>
  <c r="P326" i="17"/>
  <c r="P324" i="17"/>
  <c r="P323" i="17"/>
  <c r="P321" i="17"/>
  <c r="P320" i="17"/>
  <c r="P319" i="17"/>
  <c r="P315" i="17"/>
  <c r="P313" i="17"/>
  <c r="P312" i="17"/>
  <c r="P304" i="17"/>
  <c r="P302" i="17"/>
  <c r="P301" i="17"/>
  <c r="P299" i="17"/>
  <c r="P298" i="17"/>
  <c r="P297" i="17"/>
  <c r="P295" i="17"/>
  <c r="P293" i="17"/>
  <c r="P292" i="17"/>
  <c r="P291" i="17"/>
  <c r="P290" i="17"/>
  <c r="P289" i="17"/>
  <c r="P288" i="17"/>
  <c r="P287" i="17"/>
  <c r="P286" i="17"/>
  <c r="P284" i="17"/>
  <c r="P283" i="17"/>
  <c r="P282" i="17"/>
  <c r="P278" i="17"/>
  <c r="P277" i="17"/>
  <c r="P276" i="17"/>
  <c r="P275" i="17"/>
  <c r="P274" i="17"/>
  <c r="P272" i="17"/>
  <c r="P266" i="17"/>
  <c r="P265" i="17"/>
  <c r="P264" i="17"/>
  <c r="P263" i="17"/>
  <c r="P262" i="17"/>
  <c r="P261" i="17"/>
  <c r="P260" i="17"/>
  <c r="P259" i="17"/>
  <c r="P258" i="17"/>
  <c r="P257" i="17"/>
  <c r="P256" i="17"/>
  <c r="P253" i="17"/>
  <c r="P252" i="17"/>
  <c r="P251" i="17"/>
  <c r="P250" i="17"/>
  <c r="P249" i="17"/>
  <c r="P204" i="17"/>
  <c r="P202" i="17"/>
  <c r="P200" i="17"/>
  <c r="P199" i="17"/>
  <c r="P197" i="17"/>
  <c r="P195" i="17"/>
  <c r="P194" i="17"/>
  <c r="P193" i="17"/>
  <c r="P192" i="17"/>
  <c r="P191" i="17"/>
  <c r="P190" i="17"/>
  <c r="P189" i="17"/>
  <c r="P188" i="17"/>
  <c r="P186" i="17"/>
  <c r="P177" i="17"/>
  <c r="P176" i="17"/>
  <c r="P175" i="17"/>
  <c r="P174" i="17"/>
  <c r="P172" i="17"/>
  <c r="P170" i="17"/>
  <c r="P167" i="17"/>
  <c r="P165" i="17"/>
  <c r="P158" i="17"/>
  <c r="P155" i="17"/>
  <c r="P154" i="17"/>
  <c r="P153" i="17"/>
  <c r="P151" i="17"/>
  <c r="P148" i="17"/>
  <c r="P147" i="17"/>
  <c r="P146" i="17"/>
  <c r="P145" i="17"/>
  <c r="P144" i="17"/>
  <c r="P143" i="17"/>
  <c r="P139" i="17"/>
  <c r="P138" i="17"/>
  <c r="P137" i="17"/>
  <c r="P135" i="17"/>
  <c r="P134" i="17"/>
  <c r="P133" i="17"/>
  <c r="P132" i="17"/>
  <c r="P131" i="17"/>
  <c r="P130" i="17"/>
  <c r="P129" i="17"/>
  <c r="P126" i="17"/>
  <c r="P125" i="17"/>
  <c r="P124" i="17"/>
  <c r="P123" i="17"/>
  <c r="P122" i="17"/>
  <c r="P121" i="17"/>
  <c r="P120" i="17"/>
  <c r="P85" i="17"/>
  <c r="P84" i="17"/>
  <c r="P83" i="17"/>
  <c r="P82" i="17"/>
  <c r="P81" i="17"/>
  <c r="P80" i="17"/>
  <c r="P79" i="17"/>
  <c r="P78" i="17"/>
  <c r="P77" i="17"/>
  <c r="P76" i="17"/>
  <c r="P75" i="17"/>
  <c r="P74" i="17"/>
  <c r="P71" i="17"/>
  <c r="P67" i="17"/>
  <c r="P66" i="17"/>
  <c r="P65" i="17"/>
  <c r="P64" i="17"/>
  <c r="P63" i="17"/>
  <c r="P62" i="17"/>
  <c r="P61" i="17"/>
  <c r="P60" i="17"/>
  <c r="P58" i="17"/>
  <c r="P57" i="17"/>
  <c r="P56" i="17"/>
  <c r="P54" i="17"/>
  <c r="P52" i="17"/>
  <c r="P50" i="17"/>
  <c r="P49" i="17"/>
  <c r="P48" i="17"/>
  <c r="P32" i="17"/>
  <c r="P31" i="17"/>
  <c r="P27" i="17"/>
  <c r="P26" i="17"/>
  <c r="P25" i="17"/>
  <c r="P23" i="17"/>
  <c r="P22" i="17"/>
  <c r="P20" i="17"/>
  <c r="P19" i="17"/>
  <c r="P18" i="17"/>
  <c r="P17" i="17"/>
  <c r="P16" i="17"/>
  <c r="P15" i="17"/>
  <c r="P14" i="17"/>
  <c r="P13" i="17"/>
  <c r="P11" i="17"/>
  <c r="P10" i="17"/>
  <c r="P8" i="17"/>
  <c r="P7" i="17"/>
  <c r="P6" i="17"/>
  <c r="P5" i="17"/>
  <c r="P4" i="17"/>
  <c r="P3" i="17"/>
  <c r="M27" i="17"/>
  <c r="M26" i="17"/>
  <c r="M25" i="17"/>
  <c r="K27" i="17"/>
  <c r="K26" i="17"/>
  <c r="K25" i="17"/>
  <c r="I27" i="17"/>
  <c r="I26" i="17"/>
  <c r="I25" i="17"/>
  <c r="F25" i="17"/>
  <c r="F26" i="17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9" i="4"/>
  <c r="K4" i="4"/>
  <c r="K3" i="4"/>
  <c r="AL330" i="17" l="1"/>
  <c r="AL349" i="17"/>
  <c r="AL99" i="17"/>
  <c r="AL102" i="17"/>
  <c r="AL350" i="17"/>
  <c r="AL149" i="17"/>
  <c r="AL300" i="17"/>
  <c r="AL239" i="17"/>
  <c r="AL216" i="17"/>
  <c r="AL205" i="17"/>
  <c r="AL329" i="17"/>
  <c r="AL161" i="17"/>
  <c r="AL240" i="17"/>
  <c r="I229" i="19"/>
  <c r="P370" i="17" s="1"/>
  <c r="P367" i="17"/>
  <c r="AL9" i="17"/>
  <c r="AL226" i="17"/>
  <c r="AL96" i="17"/>
  <c r="AL24" i="17"/>
  <c r="AL358" i="17"/>
  <c r="AL69" i="17"/>
  <c r="AL34" i="17"/>
  <c r="AL335" i="17"/>
  <c r="AL93" i="17"/>
  <c r="AL234" i="17"/>
  <c r="AL128" i="17"/>
  <c r="AL51" i="17"/>
  <c r="AL305" i="17"/>
  <c r="AL152" i="17"/>
  <c r="AL182" i="17"/>
  <c r="AL33" i="17"/>
  <c r="AL173" i="17"/>
  <c r="AL91" i="17"/>
  <c r="AL209" i="17"/>
  <c r="AL94" i="17"/>
  <c r="AL95" i="17"/>
  <c r="AL243" i="17"/>
  <c r="AL59" i="17"/>
  <c r="AL236" i="17"/>
  <c r="AL294" i="17"/>
  <c r="AL331" i="17"/>
  <c r="AL157" i="17"/>
  <c r="AL296" i="17"/>
  <c r="AL273" i="17"/>
  <c r="AL317" i="17"/>
  <c r="AL101" i="17"/>
  <c r="AL352" i="17"/>
  <c r="AL38" i="17"/>
  <c r="AL201" i="17"/>
  <c r="AL347" i="17"/>
  <c r="AL103" i="17"/>
  <c r="AL187" i="17"/>
  <c r="AL28" i="17"/>
  <c r="AL318" i="17"/>
  <c r="AL140" i="17"/>
  <c r="AL211" i="17"/>
  <c r="U249" i="17"/>
  <c r="U263" i="17"/>
  <c r="U354" i="17"/>
  <c r="U200" i="17"/>
  <c r="U293" i="17"/>
  <c r="U332" i="17"/>
  <c r="U278" i="17"/>
  <c r="U16" i="17"/>
  <c r="U31" i="17"/>
  <c r="U85" i="17"/>
  <c r="U159" i="17"/>
  <c r="U54" i="17"/>
  <c r="U17" i="17"/>
  <c r="U32" i="17"/>
  <c r="U56" i="17"/>
  <c r="U74" i="17"/>
  <c r="U71" i="17"/>
  <c r="U188" i="17"/>
  <c r="U204" i="17"/>
  <c r="U283" i="17"/>
  <c r="U297" i="17"/>
  <c r="U320" i="17"/>
  <c r="U336" i="17"/>
  <c r="U129" i="17"/>
  <c r="U145" i="17"/>
  <c r="U18" i="17"/>
  <c r="U35" i="17"/>
  <c r="U57" i="17"/>
  <c r="U75" i="17"/>
  <c r="U284" i="17"/>
  <c r="U298" i="17"/>
  <c r="U337" i="17"/>
  <c r="U87" i="17"/>
  <c r="U130" i="17"/>
  <c r="U146" i="17"/>
  <c r="U126" i="17"/>
  <c r="U144" i="17"/>
  <c r="U186" i="17"/>
  <c r="U202" i="17"/>
  <c r="U282" i="17"/>
  <c r="U295" i="17"/>
  <c r="U319" i="17"/>
  <c r="U334" i="17"/>
  <c r="U36" i="17"/>
  <c r="U228" i="17"/>
  <c r="U5" i="17"/>
  <c r="U58" i="17"/>
  <c r="U254" i="17"/>
  <c r="U264" i="17"/>
  <c r="U68" i="17"/>
  <c r="U37" i="17"/>
  <c r="U356" i="17"/>
  <c r="U19" i="17"/>
  <c r="U76" i="17"/>
  <c r="U179" i="17"/>
  <c r="U251" i="17"/>
  <c r="U189" i="17"/>
  <c r="U137" i="17"/>
  <c r="U6" i="17"/>
  <c r="U20" i="17"/>
  <c r="U41" i="17"/>
  <c r="U60" i="17"/>
  <c r="U77" i="17"/>
  <c r="U190" i="17"/>
  <c r="U250" i="17"/>
  <c r="U286" i="17"/>
  <c r="U338" i="17"/>
  <c r="U363" i="17"/>
  <c r="U86" i="17"/>
  <c r="U271" i="17"/>
  <c r="U227" i="17"/>
  <c r="U122" i="17"/>
  <c r="U7" i="17"/>
  <c r="U22" i="17"/>
  <c r="U42" i="17"/>
  <c r="U61" i="17"/>
  <c r="U78" i="17"/>
  <c r="U191" i="17"/>
  <c r="U265" i="17"/>
  <c r="U287" i="17"/>
  <c r="U299" i="17"/>
  <c r="U321" i="17"/>
  <c r="U339" i="17"/>
  <c r="U357" i="17"/>
  <c r="U214" i="17"/>
  <c r="U270" i="17"/>
  <c r="U155" i="17"/>
  <c r="U252" i="17"/>
  <c r="U266" i="17"/>
  <c r="U213" i="17"/>
  <c r="U40" i="17"/>
  <c r="U218" i="17"/>
  <c r="U170" i="17"/>
  <c r="U253" i="17"/>
  <c r="U256" i="17"/>
  <c r="U174" i="17"/>
  <c r="U132" i="17"/>
  <c r="U148" i="17"/>
  <c r="U133" i="17"/>
  <c r="U151" i="17"/>
  <c r="U177" i="17"/>
  <c r="U260" i="17"/>
  <c r="U100" i="17"/>
  <c r="U232" i="17"/>
  <c r="U167" i="17"/>
  <c r="U165" i="17"/>
  <c r="U8" i="17"/>
  <c r="U23" i="17"/>
  <c r="U43" i="17"/>
  <c r="U62" i="17"/>
  <c r="U79" i="17"/>
  <c r="U125" i="17"/>
  <c r="U143" i="17"/>
  <c r="U192" i="17"/>
  <c r="U288" i="17"/>
  <c r="U301" i="17"/>
  <c r="U323" i="17"/>
  <c r="U341" i="17"/>
  <c r="U269" i="17"/>
  <c r="U242" i="17"/>
  <c r="U224" i="17"/>
  <c r="U124" i="17"/>
  <c r="U225" i="17"/>
  <c r="U10" i="17"/>
  <c r="U44" i="17"/>
  <c r="U63" i="17"/>
  <c r="U80" i="17"/>
  <c r="U193" i="17"/>
  <c r="U272" i="17"/>
  <c r="U289" i="17"/>
  <c r="U302" i="17"/>
  <c r="U324" i="17"/>
  <c r="U344" i="17"/>
  <c r="U353" i="17"/>
  <c r="U212" i="17"/>
  <c r="U241" i="17"/>
  <c r="U138" i="17"/>
  <c r="U139" i="17"/>
  <c r="U244" i="17"/>
  <c r="U11" i="17"/>
  <c r="U48" i="17"/>
  <c r="U64" i="17"/>
  <c r="U81" i="17"/>
  <c r="U172" i="17"/>
  <c r="U194" i="17"/>
  <c r="U274" i="17"/>
  <c r="U290" i="17"/>
  <c r="U304" i="17"/>
  <c r="U326" i="17"/>
  <c r="U346" i="17"/>
  <c r="U351" i="17"/>
  <c r="U208" i="17"/>
  <c r="U203" i="17"/>
  <c r="U238" i="17"/>
  <c r="U158" i="17"/>
  <c r="U215" i="17"/>
  <c r="U13" i="17"/>
  <c r="U25" i="17"/>
  <c r="U49" i="17"/>
  <c r="U65" i="17"/>
  <c r="U82" i="17"/>
  <c r="U195" i="17"/>
  <c r="U257" i="17"/>
  <c r="U275" i="17"/>
  <c r="U291" i="17"/>
  <c r="U312" i="17"/>
  <c r="U327" i="17"/>
  <c r="U255" i="17"/>
  <c r="U237" i="17"/>
  <c r="U14" i="17"/>
  <c r="U26" i="17"/>
  <c r="U50" i="17"/>
  <c r="U66" i="17"/>
  <c r="U83" i="17"/>
  <c r="U131" i="17"/>
  <c r="U147" i="17"/>
  <c r="U175" i="17"/>
  <c r="U197" i="17"/>
  <c r="U258" i="17"/>
  <c r="U276" i="17"/>
  <c r="U292" i="17"/>
  <c r="U313" i="17"/>
  <c r="U328" i="17"/>
  <c r="U348" i="17"/>
  <c r="U235" i="17"/>
  <c r="U123" i="17"/>
  <c r="U15" i="17"/>
  <c r="U27" i="17"/>
  <c r="U52" i="17"/>
  <c r="U67" i="17"/>
  <c r="U84" i="17"/>
  <c r="U176" i="17"/>
  <c r="U199" i="17"/>
  <c r="U259" i="17"/>
  <c r="U277" i="17"/>
  <c r="U315" i="17"/>
  <c r="U160" i="17"/>
  <c r="U39" i="17"/>
  <c r="U233" i="17"/>
  <c r="U120" i="17"/>
  <c r="U134" i="17"/>
  <c r="U153" i="17"/>
  <c r="U261" i="17"/>
  <c r="U90" i="17"/>
  <c r="U181" i="17"/>
  <c r="U127" i="17"/>
  <c r="U230" i="17"/>
  <c r="U121" i="17"/>
  <c r="U135" i="17"/>
  <c r="U154" i="17"/>
  <c r="U262" i="17"/>
  <c r="U88" i="17"/>
  <c r="U180" i="17"/>
  <c r="U219" i="17"/>
  <c r="U229" i="17"/>
  <c r="I118" i="8"/>
  <c r="I121" i="7"/>
  <c r="R370" i="17" s="1"/>
  <c r="N255" i="17"/>
  <c r="N356" i="17"/>
  <c r="N229" i="17"/>
  <c r="N203" i="17"/>
  <c r="N127" i="17"/>
  <c r="N40" i="17"/>
  <c r="N39" i="17"/>
  <c r="N37" i="17"/>
  <c r="U3" i="17"/>
  <c r="U4" i="17"/>
  <c r="U369" i="17"/>
  <c r="T367" i="17"/>
  <c r="R367" i="17"/>
  <c r="N218" i="17"/>
  <c r="N351" i="17"/>
  <c r="N208" i="17"/>
  <c r="N269" i="17"/>
  <c r="N270" i="17"/>
  <c r="N354" i="17"/>
  <c r="N271" i="17"/>
  <c r="N219" i="17"/>
  <c r="N215" i="17"/>
  <c r="N160" i="17"/>
  <c r="N212" i="17"/>
  <c r="N357" i="17"/>
  <c r="N213" i="17"/>
  <c r="N159" i="17"/>
  <c r="N214" i="17"/>
  <c r="N244" i="17"/>
  <c r="N100" i="17"/>
  <c r="N363" i="17"/>
  <c r="N254" i="17"/>
  <c r="N353" i="17"/>
  <c r="N180" i="17"/>
  <c r="N181" i="17"/>
  <c r="N86" i="17"/>
  <c r="N87" i="17"/>
  <c r="N88" i="17"/>
  <c r="N90" i="17"/>
  <c r="N179" i="17"/>
  <c r="N25" i="17"/>
  <c r="N27" i="17"/>
  <c r="N26" i="17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M118" i="8" l="1"/>
  <c r="T370" i="17"/>
  <c r="AL353" i="17"/>
  <c r="AL203" i="17"/>
  <c r="AL87" i="17"/>
  <c r="AL213" i="17"/>
  <c r="AL208" i="17"/>
  <c r="AL219" i="17"/>
  <c r="AL271" i="17"/>
  <c r="AL354" i="17"/>
  <c r="AL218" i="17"/>
  <c r="AL39" i="17"/>
  <c r="AL254" i="17"/>
  <c r="AL179" i="17"/>
  <c r="AL27" i="17"/>
  <c r="AL214" i="17"/>
  <c r="AL269" i="17"/>
  <c r="AL356" i="17"/>
  <c r="AL37" i="17"/>
  <c r="AL270" i="17"/>
  <c r="AL180" i="17"/>
  <c r="AL215" i="17"/>
  <c r="AL26" i="17"/>
  <c r="AL88" i="17"/>
  <c r="AL357" i="17"/>
  <c r="AL255" i="17"/>
  <c r="AL181" i="17"/>
  <c r="AL212" i="17"/>
  <c r="AL86" i="17"/>
  <c r="AL363" i="17"/>
  <c r="AL25" i="17"/>
  <c r="AL100" i="17"/>
  <c r="AL40" i="17"/>
  <c r="AL244" i="17"/>
  <c r="AL127" i="17"/>
  <c r="AL160" i="17"/>
  <c r="AL90" i="17"/>
  <c r="AL159" i="17"/>
  <c r="AL351" i="17"/>
  <c r="AL229" i="17"/>
  <c r="U367" i="17"/>
  <c r="U368" i="17"/>
  <c r="I117" i="5"/>
  <c r="M370" i="17" s="1"/>
  <c r="H117" i="5"/>
  <c r="L370" i="17" s="1"/>
  <c r="H121" i="4"/>
  <c r="J370" i="17" s="1"/>
  <c r="J198" i="2"/>
  <c r="I121" i="4"/>
  <c r="K370" i="17" s="1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119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H108" i="3" l="1"/>
  <c r="H370" i="17" s="1"/>
  <c r="I107" i="3"/>
  <c r="F107" i="3"/>
  <c r="I106" i="3"/>
  <c r="F106" i="3"/>
  <c r="I105" i="3"/>
  <c r="F105" i="3"/>
  <c r="I104" i="3"/>
  <c r="F104" i="3"/>
  <c r="I103" i="3"/>
  <c r="F103" i="3"/>
  <c r="I102" i="3"/>
  <c r="F102" i="3"/>
  <c r="I101" i="3"/>
  <c r="F101" i="3"/>
  <c r="I100" i="3"/>
  <c r="F100" i="3"/>
  <c r="I99" i="3"/>
  <c r="F99" i="3"/>
  <c r="I98" i="3"/>
  <c r="F98" i="3"/>
  <c r="I97" i="3"/>
  <c r="F97" i="3"/>
  <c r="I96" i="3"/>
  <c r="F96" i="3"/>
  <c r="I95" i="3"/>
  <c r="F95" i="3"/>
  <c r="I94" i="3"/>
  <c r="F94" i="3"/>
  <c r="I93" i="3"/>
  <c r="F93" i="3"/>
  <c r="I92" i="3"/>
  <c r="F92" i="3"/>
  <c r="I91" i="3"/>
  <c r="F91" i="3"/>
  <c r="I90" i="3"/>
  <c r="F90" i="3"/>
  <c r="I89" i="3"/>
  <c r="F89" i="3"/>
  <c r="I88" i="3"/>
  <c r="F88" i="3"/>
  <c r="I87" i="3"/>
  <c r="F87" i="3"/>
  <c r="I86" i="3"/>
  <c r="F86" i="3"/>
  <c r="I85" i="3"/>
  <c r="F85" i="3"/>
  <c r="I84" i="3"/>
  <c r="F84" i="3"/>
  <c r="I83" i="3"/>
  <c r="F83" i="3"/>
  <c r="I82" i="3"/>
  <c r="F82" i="3"/>
  <c r="I81" i="3"/>
  <c r="F81" i="3"/>
  <c r="I80" i="3"/>
  <c r="F80" i="3"/>
  <c r="I79" i="3"/>
  <c r="F79" i="3"/>
  <c r="I78" i="3"/>
  <c r="F78" i="3"/>
  <c r="I77" i="3"/>
  <c r="F77" i="3"/>
  <c r="I76" i="3"/>
  <c r="F76" i="3"/>
  <c r="I75" i="3"/>
  <c r="F75" i="3"/>
  <c r="I74" i="3"/>
  <c r="F74" i="3"/>
  <c r="I73" i="3"/>
  <c r="F73" i="3"/>
  <c r="I72" i="3"/>
  <c r="F72" i="3"/>
  <c r="I71" i="3"/>
  <c r="F71" i="3"/>
  <c r="I70" i="3"/>
  <c r="F70" i="3"/>
  <c r="I69" i="3"/>
  <c r="F69" i="3"/>
  <c r="I68" i="3"/>
  <c r="F68" i="3"/>
  <c r="I67" i="3"/>
  <c r="F67" i="3"/>
  <c r="I66" i="3"/>
  <c r="F66" i="3"/>
  <c r="I65" i="3"/>
  <c r="F65" i="3"/>
  <c r="I64" i="3"/>
  <c r="F64" i="3"/>
  <c r="I63" i="3"/>
  <c r="F63" i="3"/>
  <c r="I62" i="3"/>
  <c r="F62" i="3"/>
  <c r="I61" i="3"/>
  <c r="F61" i="3"/>
  <c r="I60" i="3"/>
  <c r="F60" i="3"/>
  <c r="I59" i="3"/>
  <c r="F59" i="3"/>
  <c r="I58" i="3"/>
  <c r="F58" i="3"/>
  <c r="I57" i="3"/>
  <c r="F57" i="3"/>
  <c r="I56" i="3"/>
  <c r="F56" i="3"/>
  <c r="I55" i="3"/>
  <c r="F55" i="3"/>
  <c r="I54" i="3"/>
  <c r="F54" i="3"/>
  <c r="I53" i="3"/>
  <c r="F53" i="3"/>
  <c r="I52" i="3"/>
  <c r="F52" i="3"/>
  <c r="I51" i="3"/>
  <c r="F51" i="3"/>
  <c r="I50" i="3"/>
  <c r="F50" i="3"/>
  <c r="I49" i="3"/>
  <c r="F49" i="3"/>
  <c r="I48" i="3"/>
  <c r="F48" i="3"/>
  <c r="I47" i="3"/>
  <c r="F47" i="3"/>
  <c r="I46" i="3"/>
  <c r="F46" i="3"/>
  <c r="I45" i="3"/>
  <c r="F45" i="3"/>
  <c r="I44" i="3"/>
  <c r="F44" i="3"/>
  <c r="I43" i="3"/>
  <c r="F43" i="3"/>
  <c r="I42" i="3"/>
  <c r="F42" i="3"/>
  <c r="I41" i="3"/>
  <c r="F41" i="3"/>
  <c r="I40" i="3"/>
  <c r="F40" i="3"/>
  <c r="I39" i="3"/>
  <c r="F39" i="3"/>
  <c r="I38" i="3"/>
  <c r="F38" i="3"/>
  <c r="I37" i="3"/>
  <c r="F37" i="3"/>
  <c r="I36" i="3"/>
  <c r="F36" i="3"/>
  <c r="I35" i="3"/>
  <c r="F35" i="3"/>
  <c r="I34" i="3"/>
  <c r="F34" i="3"/>
  <c r="I33" i="3"/>
  <c r="F33" i="3"/>
  <c r="I32" i="3"/>
  <c r="F32" i="3"/>
  <c r="I31" i="3"/>
  <c r="F31" i="3"/>
  <c r="I30" i="3"/>
  <c r="F30" i="3"/>
  <c r="I29" i="3"/>
  <c r="F29" i="3"/>
  <c r="I28" i="3"/>
  <c r="F28" i="3"/>
  <c r="I27" i="3"/>
  <c r="F27" i="3"/>
  <c r="I26" i="3"/>
  <c r="F26" i="3"/>
  <c r="I25" i="3"/>
  <c r="F25" i="3"/>
  <c r="I24" i="3"/>
  <c r="F24" i="3"/>
  <c r="I23" i="3"/>
  <c r="F23" i="3"/>
  <c r="I22" i="3"/>
  <c r="F22" i="3"/>
  <c r="I21" i="3"/>
  <c r="F21" i="3"/>
  <c r="I20" i="3"/>
  <c r="F20" i="3"/>
  <c r="I19" i="3"/>
  <c r="F19" i="3"/>
  <c r="I18" i="3"/>
  <c r="F18" i="3"/>
  <c r="I17" i="3"/>
  <c r="F17" i="3"/>
  <c r="I16" i="3"/>
  <c r="F16" i="3"/>
  <c r="I15" i="3"/>
  <c r="F15" i="3"/>
  <c r="I14" i="3"/>
  <c r="F14" i="3"/>
  <c r="I13" i="3"/>
  <c r="F13" i="3"/>
  <c r="I12" i="3"/>
  <c r="F12" i="3"/>
  <c r="I11" i="3"/>
  <c r="F11" i="3"/>
  <c r="I10" i="3"/>
  <c r="F10" i="3"/>
  <c r="I9" i="3"/>
  <c r="F9" i="3"/>
  <c r="I8" i="3"/>
  <c r="F8" i="3"/>
  <c r="I7" i="3"/>
  <c r="F7" i="3"/>
  <c r="I6" i="3"/>
  <c r="F6" i="3"/>
  <c r="I5" i="3"/>
  <c r="F5" i="3"/>
  <c r="I4" i="3"/>
  <c r="F4" i="3"/>
  <c r="I3" i="3"/>
  <c r="F3" i="3"/>
  <c r="L367" i="17"/>
  <c r="J367" i="17"/>
  <c r="H367" i="17"/>
  <c r="M348" i="17"/>
  <c r="K348" i="17"/>
  <c r="I348" i="17"/>
  <c r="F348" i="17"/>
  <c r="M346" i="17"/>
  <c r="K346" i="17"/>
  <c r="I346" i="17"/>
  <c r="F346" i="17"/>
  <c r="M344" i="17"/>
  <c r="K344" i="17"/>
  <c r="I344" i="17"/>
  <c r="F344" i="17"/>
  <c r="M341" i="17"/>
  <c r="K341" i="17"/>
  <c r="I341" i="17"/>
  <c r="F341" i="17"/>
  <c r="M339" i="17"/>
  <c r="K339" i="17"/>
  <c r="I339" i="17"/>
  <c r="F339" i="17"/>
  <c r="M338" i="17"/>
  <c r="K338" i="17"/>
  <c r="I338" i="17"/>
  <c r="F338" i="17"/>
  <c r="M337" i="17"/>
  <c r="K337" i="17"/>
  <c r="I337" i="17"/>
  <c r="F337" i="17"/>
  <c r="M336" i="17"/>
  <c r="K336" i="17"/>
  <c r="I336" i="17"/>
  <c r="F336" i="17"/>
  <c r="M334" i="17"/>
  <c r="K334" i="17"/>
  <c r="I334" i="17"/>
  <c r="F334" i="17"/>
  <c r="M332" i="17"/>
  <c r="K332" i="17"/>
  <c r="I332" i="17"/>
  <c r="F332" i="17"/>
  <c r="M328" i="17"/>
  <c r="K328" i="17"/>
  <c r="I328" i="17"/>
  <c r="F328" i="17"/>
  <c r="M327" i="17"/>
  <c r="K327" i="17"/>
  <c r="I327" i="17"/>
  <c r="F327" i="17"/>
  <c r="M326" i="17"/>
  <c r="K326" i="17"/>
  <c r="I326" i="17"/>
  <c r="F326" i="17"/>
  <c r="M324" i="17"/>
  <c r="K324" i="17"/>
  <c r="I324" i="17"/>
  <c r="F324" i="17"/>
  <c r="M323" i="17"/>
  <c r="K323" i="17"/>
  <c r="I323" i="17"/>
  <c r="F323" i="17"/>
  <c r="M321" i="17"/>
  <c r="K321" i="17"/>
  <c r="I321" i="17"/>
  <c r="F321" i="17"/>
  <c r="M320" i="17"/>
  <c r="K320" i="17"/>
  <c r="I320" i="17"/>
  <c r="F320" i="17"/>
  <c r="M319" i="17"/>
  <c r="K319" i="17"/>
  <c r="I319" i="17"/>
  <c r="F319" i="17"/>
  <c r="M315" i="17"/>
  <c r="K315" i="17"/>
  <c r="I315" i="17"/>
  <c r="F315" i="17"/>
  <c r="M313" i="17"/>
  <c r="K313" i="17"/>
  <c r="I313" i="17"/>
  <c r="F313" i="17"/>
  <c r="M312" i="17"/>
  <c r="K312" i="17"/>
  <c r="I312" i="17"/>
  <c r="F312" i="17"/>
  <c r="M304" i="17"/>
  <c r="K304" i="17"/>
  <c r="I304" i="17"/>
  <c r="F304" i="17"/>
  <c r="M302" i="17"/>
  <c r="K302" i="17"/>
  <c r="I302" i="17"/>
  <c r="F302" i="17"/>
  <c r="M301" i="17"/>
  <c r="K301" i="17"/>
  <c r="I301" i="17"/>
  <c r="F301" i="17"/>
  <c r="M299" i="17"/>
  <c r="K299" i="17"/>
  <c r="I299" i="17"/>
  <c r="F299" i="17"/>
  <c r="M298" i="17"/>
  <c r="K298" i="17"/>
  <c r="I298" i="17"/>
  <c r="F298" i="17"/>
  <c r="M297" i="17"/>
  <c r="K297" i="17"/>
  <c r="I297" i="17"/>
  <c r="F297" i="17"/>
  <c r="M295" i="17"/>
  <c r="K295" i="17"/>
  <c r="I295" i="17"/>
  <c r="F295" i="17"/>
  <c r="M293" i="17"/>
  <c r="K293" i="17"/>
  <c r="I293" i="17"/>
  <c r="F293" i="17"/>
  <c r="M292" i="17"/>
  <c r="K292" i="17"/>
  <c r="I292" i="17"/>
  <c r="F292" i="17"/>
  <c r="M291" i="17"/>
  <c r="K291" i="17"/>
  <c r="I291" i="17"/>
  <c r="F291" i="17"/>
  <c r="M290" i="17"/>
  <c r="K290" i="17"/>
  <c r="I290" i="17"/>
  <c r="F290" i="17"/>
  <c r="M289" i="17"/>
  <c r="K289" i="17"/>
  <c r="I289" i="17"/>
  <c r="F289" i="17"/>
  <c r="M288" i="17"/>
  <c r="K288" i="17"/>
  <c r="I288" i="17"/>
  <c r="F288" i="17"/>
  <c r="M287" i="17"/>
  <c r="K287" i="17"/>
  <c r="I287" i="17"/>
  <c r="F287" i="17"/>
  <c r="M286" i="17"/>
  <c r="K286" i="17"/>
  <c r="I286" i="17"/>
  <c r="F286" i="17"/>
  <c r="M284" i="17"/>
  <c r="K284" i="17"/>
  <c r="I284" i="17"/>
  <c r="F284" i="17"/>
  <c r="M283" i="17"/>
  <c r="K283" i="17"/>
  <c r="I283" i="17"/>
  <c r="F283" i="17"/>
  <c r="M282" i="17"/>
  <c r="K282" i="17"/>
  <c r="I282" i="17"/>
  <c r="F282" i="17"/>
  <c r="M278" i="17"/>
  <c r="K278" i="17"/>
  <c r="I278" i="17"/>
  <c r="F278" i="17"/>
  <c r="M277" i="17"/>
  <c r="K277" i="17"/>
  <c r="I277" i="17"/>
  <c r="F277" i="17"/>
  <c r="M276" i="17"/>
  <c r="K276" i="17"/>
  <c r="I276" i="17"/>
  <c r="F276" i="17"/>
  <c r="M275" i="17"/>
  <c r="K275" i="17"/>
  <c r="I275" i="17"/>
  <c r="F275" i="17"/>
  <c r="M274" i="17"/>
  <c r="K274" i="17"/>
  <c r="I274" i="17"/>
  <c r="F274" i="17"/>
  <c r="M272" i="17"/>
  <c r="K272" i="17"/>
  <c r="I272" i="17"/>
  <c r="F272" i="17"/>
  <c r="M266" i="17"/>
  <c r="K266" i="17"/>
  <c r="I266" i="17"/>
  <c r="F266" i="17"/>
  <c r="M265" i="17"/>
  <c r="K265" i="17"/>
  <c r="I265" i="17"/>
  <c r="F265" i="17"/>
  <c r="M264" i="17"/>
  <c r="K264" i="17"/>
  <c r="I264" i="17"/>
  <c r="F264" i="17"/>
  <c r="M263" i="17"/>
  <c r="K263" i="17"/>
  <c r="I263" i="17"/>
  <c r="F263" i="17"/>
  <c r="M262" i="17"/>
  <c r="K262" i="17"/>
  <c r="I262" i="17"/>
  <c r="F262" i="17"/>
  <c r="M261" i="17"/>
  <c r="K261" i="17"/>
  <c r="I261" i="17"/>
  <c r="F261" i="17"/>
  <c r="M260" i="17"/>
  <c r="K260" i="17"/>
  <c r="I260" i="17"/>
  <c r="F260" i="17"/>
  <c r="M259" i="17"/>
  <c r="K259" i="17"/>
  <c r="I259" i="17"/>
  <c r="F259" i="17"/>
  <c r="M258" i="17"/>
  <c r="K258" i="17"/>
  <c r="I258" i="17"/>
  <c r="F258" i="17"/>
  <c r="M257" i="17"/>
  <c r="K257" i="17"/>
  <c r="I257" i="17"/>
  <c r="F257" i="17"/>
  <c r="M256" i="17"/>
  <c r="K256" i="17"/>
  <c r="I256" i="17"/>
  <c r="F256" i="17"/>
  <c r="M253" i="17"/>
  <c r="K253" i="17"/>
  <c r="I253" i="17"/>
  <c r="F253" i="17"/>
  <c r="M252" i="17"/>
  <c r="K252" i="17"/>
  <c r="I252" i="17"/>
  <c r="F252" i="17"/>
  <c r="M251" i="17"/>
  <c r="K251" i="17"/>
  <c r="I251" i="17"/>
  <c r="F251" i="17"/>
  <c r="M250" i="17"/>
  <c r="K250" i="17"/>
  <c r="I250" i="17"/>
  <c r="F250" i="17"/>
  <c r="M249" i="17"/>
  <c r="K249" i="17"/>
  <c r="I249" i="17"/>
  <c r="F249" i="17"/>
  <c r="M242" i="17"/>
  <c r="K242" i="17"/>
  <c r="I242" i="17"/>
  <c r="F242" i="17"/>
  <c r="M241" i="17"/>
  <c r="K241" i="17"/>
  <c r="I241" i="17"/>
  <c r="F241" i="17"/>
  <c r="M238" i="17"/>
  <c r="K238" i="17"/>
  <c r="I238" i="17"/>
  <c r="F238" i="17"/>
  <c r="M237" i="17"/>
  <c r="K237" i="17"/>
  <c r="I237" i="17"/>
  <c r="F237" i="17"/>
  <c r="M235" i="17"/>
  <c r="K235" i="17"/>
  <c r="I235" i="17"/>
  <c r="F235" i="17"/>
  <c r="M233" i="17"/>
  <c r="K233" i="17"/>
  <c r="I233" i="17"/>
  <c r="F233" i="17"/>
  <c r="M232" i="17"/>
  <c r="K232" i="17"/>
  <c r="I232" i="17"/>
  <c r="F232" i="17"/>
  <c r="M230" i="17"/>
  <c r="K230" i="17"/>
  <c r="I230" i="17"/>
  <c r="F230" i="17"/>
  <c r="M228" i="17"/>
  <c r="K228" i="17"/>
  <c r="I228" i="17"/>
  <c r="F228" i="17"/>
  <c r="M227" i="17"/>
  <c r="K227" i="17"/>
  <c r="I227" i="17"/>
  <c r="F227" i="17"/>
  <c r="M225" i="17"/>
  <c r="K225" i="17"/>
  <c r="I225" i="17"/>
  <c r="F225" i="17"/>
  <c r="M224" i="17"/>
  <c r="K224" i="17"/>
  <c r="I224" i="17"/>
  <c r="F224" i="17"/>
  <c r="M204" i="17"/>
  <c r="K204" i="17"/>
  <c r="I204" i="17"/>
  <c r="F204" i="17"/>
  <c r="M202" i="17"/>
  <c r="K202" i="17"/>
  <c r="I202" i="17"/>
  <c r="F202" i="17"/>
  <c r="M200" i="17"/>
  <c r="K200" i="17"/>
  <c r="I200" i="17"/>
  <c r="F200" i="17"/>
  <c r="M199" i="17"/>
  <c r="K199" i="17"/>
  <c r="I199" i="17"/>
  <c r="F199" i="17"/>
  <c r="M197" i="17"/>
  <c r="K197" i="17"/>
  <c r="I197" i="17"/>
  <c r="F197" i="17"/>
  <c r="M195" i="17"/>
  <c r="K195" i="17"/>
  <c r="I195" i="17"/>
  <c r="F195" i="17"/>
  <c r="M194" i="17"/>
  <c r="K194" i="17"/>
  <c r="I194" i="17"/>
  <c r="F194" i="17"/>
  <c r="M193" i="17"/>
  <c r="K193" i="17"/>
  <c r="I193" i="17"/>
  <c r="F193" i="17"/>
  <c r="M192" i="17"/>
  <c r="K192" i="17"/>
  <c r="I192" i="17"/>
  <c r="F192" i="17"/>
  <c r="M191" i="17"/>
  <c r="K191" i="17"/>
  <c r="I191" i="17"/>
  <c r="F191" i="17"/>
  <c r="M190" i="17"/>
  <c r="K190" i="17"/>
  <c r="I190" i="17"/>
  <c r="F190" i="17"/>
  <c r="M189" i="17"/>
  <c r="K189" i="17"/>
  <c r="I189" i="17"/>
  <c r="F189" i="17"/>
  <c r="M188" i="17"/>
  <c r="K188" i="17"/>
  <c r="I188" i="17"/>
  <c r="F188" i="17"/>
  <c r="M186" i="17"/>
  <c r="K186" i="17"/>
  <c r="I186" i="17"/>
  <c r="F186" i="17"/>
  <c r="M177" i="17"/>
  <c r="K177" i="17"/>
  <c r="I177" i="17"/>
  <c r="F177" i="17"/>
  <c r="M176" i="17"/>
  <c r="K176" i="17"/>
  <c r="I176" i="17"/>
  <c r="F176" i="17"/>
  <c r="M175" i="17"/>
  <c r="K175" i="17"/>
  <c r="I175" i="17"/>
  <c r="F175" i="17"/>
  <c r="M174" i="17"/>
  <c r="K174" i="17"/>
  <c r="I174" i="17"/>
  <c r="F174" i="17"/>
  <c r="M172" i="17"/>
  <c r="K172" i="17"/>
  <c r="I172" i="17"/>
  <c r="F172" i="17"/>
  <c r="M170" i="17"/>
  <c r="K170" i="17"/>
  <c r="I170" i="17"/>
  <c r="F170" i="17"/>
  <c r="M167" i="17"/>
  <c r="K167" i="17"/>
  <c r="I167" i="17"/>
  <c r="F167" i="17"/>
  <c r="M165" i="17"/>
  <c r="K165" i="17"/>
  <c r="I165" i="17"/>
  <c r="F165" i="17"/>
  <c r="M158" i="17"/>
  <c r="K158" i="17"/>
  <c r="I158" i="17"/>
  <c r="F158" i="17"/>
  <c r="M155" i="17"/>
  <c r="K155" i="17"/>
  <c r="I155" i="17"/>
  <c r="F155" i="17"/>
  <c r="M154" i="17"/>
  <c r="K154" i="17"/>
  <c r="I154" i="17"/>
  <c r="F154" i="17"/>
  <c r="M153" i="17"/>
  <c r="K153" i="17"/>
  <c r="I153" i="17"/>
  <c r="F153" i="17"/>
  <c r="M151" i="17"/>
  <c r="K151" i="17"/>
  <c r="I151" i="17"/>
  <c r="F151" i="17"/>
  <c r="M148" i="17"/>
  <c r="K148" i="17"/>
  <c r="I148" i="17"/>
  <c r="F148" i="17"/>
  <c r="M147" i="17"/>
  <c r="K147" i="17"/>
  <c r="I147" i="17"/>
  <c r="F147" i="17"/>
  <c r="M146" i="17"/>
  <c r="K146" i="17"/>
  <c r="I146" i="17"/>
  <c r="F146" i="17"/>
  <c r="M145" i="17"/>
  <c r="K145" i="17"/>
  <c r="I145" i="17"/>
  <c r="F145" i="17"/>
  <c r="M144" i="17"/>
  <c r="K144" i="17"/>
  <c r="I144" i="17"/>
  <c r="F144" i="17"/>
  <c r="M143" i="17"/>
  <c r="K143" i="17"/>
  <c r="I143" i="17"/>
  <c r="F143" i="17"/>
  <c r="M139" i="17"/>
  <c r="K139" i="17"/>
  <c r="I139" i="17"/>
  <c r="F139" i="17"/>
  <c r="M138" i="17"/>
  <c r="K138" i="17"/>
  <c r="I138" i="17"/>
  <c r="F138" i="17"/>
  <c r="M137" i="17"/>
  <c r="K137" i="17"/>
  <c r="I137" i="17"/>
  <c r="F137" i="17"/>
  <c r="M135" i="17"/>
  <c r="K135" i="17"/>
  <c r="I135" i="17"/>
  <c r="F135" i="17"/>
  <c r="M134" i="17"/>
  <c r="K134" i="17"/>
  <c r="I134" i="17"/>
  <c r="F134" i="17"/>
  <c r="M133" i="17"/>
  <c r="K133" i="17"/>
  <c r="I133" i="17"/>
  <c r="F133" i="17"/>
  <c r="M132" i="17"/>
  <c r="K132" i="17"/>
  <c r="I132" i="17"/>
  <c r="F132" i="17"/>
  <c r="M131" i="17"/>
  <c r="K131" i="17"/>
  <c r="I131" i="17"/>
  <c r="F131" i="17"/>
  <c r="M130" i="17"/>
  <c r="K130" i="17"/>
  <c r="I130" i="17"/>
  <c r="F130" i="17"/>
  <c r="M129" i="17"/>
  <c r="K129" i="17"/>
  <c r="I129" i="17"/>
  <c r="F129" i="17"/>
  <c r="M126" i="17"/>
  <c r="K126" i="17"/>
  <c r="I126" i="17"/>
  <c r="F126" i="17"/>
  <c r="M125" i="17"/>
  <c r="K125" i="17"/>
  <c r="I125" i="17"/>
  <c r="F125" i="17"/>
  <c r="M124" i="17"/>
  <c r="K124" i="17"/>
  <c r="I124" i="17"/>
  <c r="F124" i="17"/>
  <c r="M123" i="17"/>
  <c r="K123" i="17"/>
  <c r="I123" i="17"/>
  <c r="F123" i="17"/>
  <c r="M122" i="17"/>
  <c r="K122" i="17"/>
  <c r="I122" i="17"/>
  <c r="F122" i="17"/>
  <c r="M121" i="17"/>
  <c r="K121" i="17"/>
  <c r="I121" i="17"/>
  <c r="F121" i="17"/>
  <c r="M120" i="17"/>
  <c r="K120" i="17"/>
  <c r="I120" i="17"/>
  <c r="F120" i="17"/>
  <c r="M85" i="17"/>
  <c r="K85" i="17"/>
  <c r="I85" i="17"/>
  <c r="F85" i="17"/>
  <c r="M84" i="17"/>
  <c r="K84" i="17"/>
  <c r="I84" i="17"/>
  <c r="F84" i="17"/>
  <c r="M83" i="17"/>
  <c r="K83" i="17"/>
  <c r="I83" i="17"/>
  <c r="F83" i="17"/>
  <c r="M82" i="17"/>
  <c r="K82" i="17"/>
  <c r="I82" i="17"/>
  <c r="F82" i="17"/>
  <c r="M81" i="17"/>
  <c r="K81" i="17"/>
  <c r="I81" i="17"/>
  <c r="F81" i="17"/>
  <c r="M80" i="17"/>
  <c r="K80" i="17"/>
  <c r="I80" i="17"/>
  <c r="F80" i="17"/>
  <c r="M79" i="17"/>
  <c r="K79" i="17"/>
  <c r="I79" i="17"/>
  <c r="F79" i="17"/>
  <c r="M78" i="17"/>
  <c r="K78" i="17"/>
  <c r="I78" i="17"/>
  <c r="F78" i="17"/>
  <c r="M77" i="17"/>
  <c r="K77" i="17"/>
  <c r="I77" i="17"/>
  <c r="F77" i="17"/>
  <c r="M76" i="17"/>
  <c r="K76" i="17"/>
  <c r="I76" i="17"/>
  <c r="F76" i="17"/>
  <c r="M75" i="17"/>
  <c r="K75" i="17"/>
  <c r="I75" i="17"/>
  <c r="F75" i="17"/>
  <c r="M74" i="17"/>
  <c r="K74" i="17"/>
  <c r="I74" i="17"/>
  <c r="F74" i="17"/>
  <c r="M71" i="17"/>
  <c r="K71" i="17"/>
  <c r="I71" i="17"/>
  <c r="F71" i="17"/>
  <c r="M68" i="17"/>
  <c r="K68" i="17"/>
  <c r="I68" i="17"/>
  <c r="F68" i="17"/>
  <c r="M67" i="17"/>
  <c r="K67" i="17"/>
  <c r="I67" i="17"/>
  <c r="F67" i="17"/>
  <c r="M66" i="17"/>
  <c r="K66" i="17"/>
  <c r="I66" i="17"/>
  <c r="F66" i="17"/>
  <c r="M65" i="17"/>
  <c r="K65" i="17"/>
  <c r="I65" i="17"/>
  <c r="F65" i="17"/>
  <c r="M64" i="17"/>
  <c r="K64" i="17"/>
  <c r="I64" i="17"/>
  <c r="F64" i="17"/>
  <c r="M63" i="17"/>
  <c r="K63" i="17"/>
  <c r="I63" i="17"/>
  <c r="F63" i="17"/>
  <c r="M62" i="17"/>
  <c r="K62" i="17"/>
  <c r="I62" i="17"/>
  <c r="F62" i="17"/>
  <c r="M61" i="17"/>
  <c r="K61" i="17"/>
  <c r="I61" i="17"/>
  <c r="F61" i="17"/>
  <c r="M60" i="17"/>
  <c r="K60" i="17"/>
  <c r="I60" i="17"/>
  <c r="F60" i="17"/>
  <c r="M58" i="17"/>
  <c r="K58" i="17"/>
  <c r="I58" i="17"/>
  <c r="F58" i="17"/>
  <c r="M57" i="17"/>
  <c r="K57" i="17"/>
  <c r="I57" i="17"/>
  <c r="F57" i="17"/>
  <c r="M56" i="17"/>
  <c r="K56" i="17"/>
  <c r="I56" i="17"/>
  <c r="F56" i="17"/>
  <c r="M54" i="17"/>
  <c r="K54" i="17"/>
  <c r="I54" i="17"/>
  <c r="F54" i="17"/>
  <c r="M52" i="17"/>
  <c r="K52" i="17"/>
  <c r="I52" i="17"/>
  <c r="F52" i="17"/>
  <c r="M50" i="17"/>
  <c r="K50" i="17"/>
  <c r="I50" i="17"/>
  <c r="F50" i="17"/>
  <c r="M49" i="17"/>
  <c r="K49" i="17"/>
  <c r="I49" i="17"/>
  <c r="F49" i="17"/>
  <c r="M48" i="17"/>
  <c r="K48" i="17"/>
  <c r="I48" i="17"/>
  <c r="F48" i="17"/>
  <c r="M44" i="17"/>
  <c r="K44" i="17"/>
  <c r="I44" i="17"/>
  <c r="F44" i="17"/>
  <c r="M43" i="17"/>
  <c r="K43" i="17"/>
  <c r="I43" i="17"/>
  <c r="F43" i="17"/>
  <c r="M42" i="17"/>
  <c r="K42" i="17"/>
  <c r="I42" i="17"/>
  <c r="F42" i="17"/>
  <c r="M41" i="17"/>
  <c r="K41" i="17"/>
  <c r="I41" i="17"/>
  <c r="F41" i="17"/>
  <c r="M36" i="17"/>
  <c r="K36" i="17"/>
  <c r="I36" i="17"/>
  <c r="F36" i="17"/>
  <c r="M35" i="17"/>
  <c r="K35" i="17"/>
  <c r="I35" i="17"/>
  <c r="F35" i="17"/>
  <c r="M32" i="17"/>
  <c r="K32" i="17"/>
  <c r="I32" i="17"/>
  <c r="F32" i="17"/>
  <c r="M31" i="17"/>
  <c r="K31" i="17"/>
  <c r="I31" i="17"/>
  <c r="F31" i="17"/>
  <c r="M23" i="17"/>
  <c r="K23" i="17"/>
  <c r="I23" i="17"/>
  <c r="F23" i="17"/>
  <c r="M22" i="17"/>
  <c r="K22" i="17"/>
  <c r="I22" i="17"/>
  <c r="F22" i="17"/>
  <c r="M20" i="17"/>
  <c r="K20" i="17"/>
  <c r="I20" i="17"/>
  <c r="F20" i="17"/>
  <c r="M19" i="17"/>
  <c r="K19" i="17"/>
  <c r="I19" i="17"/>
  <c r="F19" i="17"/>
  <c r="M18" i="17"/>
  <c r="K18" i="17"/>
  <c r="I18" i="17"/>
  <c r="F18" i="17"/>
  <c r="M17" i="17"/>
  <c r="K17" i="17"/>
  <c r="I17" i="17"/>
  <c r="F17" i="17"/>
  <c r="M16" i="17"/>
  <c r="K16" i="17"/>
  <c r="I16" i="17"/>
  <c r="F16" i="17"/>
  <c r="M15" i="17"/>
  <c r="K15" i="17"/>
  <c r="I15" i="17"/>
  <c r="F15" i="17"/>
  <c r="M14" i="17"/>
  <c r="K14" i="17"/>
  <c r="I14" i="17"/>
  <c r="F14" i="17"/>
  <c r="M13" i="17"/>
  <c r="K13" i="17"/>
  <c r="I13" i="17"/>
  <c r="F13" i="17"/>
  <c r="M11" i="17"/>
  <c r="K11" i="17"/>
  <c r="I11" i="17"/>
  <c r="F11" i="17"/>
  <c r="M10" i="17"/>
  <c r="K10" i="17"/>
  <c r="I10" i="17"/>
  <c r="F10" i="17"/>
  <c r="M8" i="17"/>
  <c r="K8" i="17"/>
  <c r="I8" i="17"/>
  <c r="F8" i="17"/>
  <c r="M7" i="17"/>
  <c r="K7" i="17"/>
  <c r="I7" i="17"/>
  <c r="F7" i="17"/>
  <c r="M6" i="17"/>
  <c r="K6" i="17"/>
  <c r="I6" i="17"/>
  <c r="F6" i="17"/>
  <c r="M5" i="17"/>
  <c r="K5" i="17"/>
  <c r="I5" i="17"/>
  <c r="F5" i="17"/>
  <c r="M4" i="17"/>
  <c r="K4" i="17"/>
  <c r="I4" i="17"/>
  <c r="F4" i="17"/>
  <c r="M3" i="17"/>
  <c r="K3" i="17"/>
  <c r="I3" i="17"/>
  <c r="F3" i="17"/>
  <c r="M91" i="2"/>
  <c r="K91" i="2"/>
  <c r="I91" i="2"/>
  <c r="F91" i="2"/>
  <c r="I108" i="3" l="1"/>
  <c r="I370" i="17" s="1"/>
  <c r="N83" i="17"/>
  <c r="AL83" i="17" s="1"/>
  <c r="N120" i="17"/>
  <c r="AL120" i="17" s="1"/>
  <c r="N123" i="17"/>
  <c r="AL123" i="17" s="1"/>
  <c r="N126" i="17"/>
  <c r="AL126" i="17" s="1"/>
  <c r="N131" i="17"/>
  <c r="AL131" i="17" s="1"/>
  <c r="N134" i="17"/>
  <c r="AL134" i="17" s="1"/>
  <c r="N137" i="17"/>
  <c r="AL137" i="17" s="1"/>
  <c r="N143" i="17"/>
  <c r="AL143" i="17" s="1"/>
  <c r="N154" i="17"/>
  <c r="AL154" i="17" s="1"/>
  <c r="N165" i="17"/>
  <c r="AL165" i="17" s="1"/>
  <c r="N191" i="17"/>
  <c r="AL191" i="17" s="1"/>
  <c r="N197" i="17"/>
  <c r="AL197" i="17" s="1"/>
  <c r="N225" i="17"/>
  <c r="AL225" i="17" s="1"/>
  <c r="N253" i="17"/>
  <c r="AL253" i="17" s="1"/>
  <c r="N258" i="17"/>
  <c r="AL258" i="17" s="1"/>
  <c r="N261" i="17"/>
  <c r="AL261" i="17" s="1"/>
  <c r="N264" i="17"/>
  <c r="AL264" i="17" s="1"/>
  <c r="N272" i="17"/>
  <c r="AL272" i="17" s="1"/>
  <c r="N276" i="17"/>
  <c r="AL276" i="17" s="1"/>
  <c r="N282" i="17"/>
  <c r="AL282" i="17" s="1"/>
  <c r="N286" i="17"/>
  <c r="AL286" i="17" s="1"/>
  <c r="N295" i="17"/>
  <c r="AL295" i="17" s="1"/>
  <c r="N324" i="17"/>
  <c r="AL324" i="17" s="1"/>
  <c r="N336" i="17"/>
  <c r="AL336" i="17" s="1"/>
  <c r="N339" i="17"/>
  <c r="AL339" i="17" s="1"/>
  <c r="N15" i="17"/>
  <c r="AL15" i="17" s="1"/>
  <c r="N192" i="17"/>
  <c r="AL192" i="17" s="1"/>
  <c r="N194" i="17"/>
  <c r="AL194" i="17" s="1"/>
  <c r="N199" i="17"/>
  <c r="AL199" i="17" s="1"/>
  <c r="N204" i="17"/>
  <c r="AL204" i="17" s="1"/>
  <c r="N227" i="17"/>
  <c r="AL227" i="17" s="1"/>
  <c r="N237" i="17"/>
  <c r="AL237" i="17" s="1"/>
  <c r="N277" i="17"/>
  <c r="AL277" i="17" s="1"/>
  <c r="N287" i="17"/>
  <c r="AL287" i="17" s="1"/>
  <c r="N321" i="17"/>
  <c r="AL321" i="17" s="1"/>
  <c r="N8" i="17"/>
  <c r="AL8" i="17" s="1"/>
  <c r="N16" i="17"/>
  <c r="AL16" i="17" s="1"/>
  <c r="N23" i="17"/>
  <c r="AL23" i="17" s="1"/>
  <c r="N42" i="17"/>
  <c r="AL42" i="17" s="1"/>
  <c r="N61" i="17"/>
  <c r="AL61" i="17" s="1"/>
  <c r="N82" i="17"/>
  <c r="AL82" i="17" s="1"/>
  <c r="N122" i="17"/>
  <c r="AL122" i="17" s="1"/>
  <c r="N153" i="17"/>
  <c r="AL153" i="17" s="1"/>
  <c r="N170" i="17"/>
  <c r="AL170" i="17" s="1"/>
  <c r="N186" i="17"/>
  <c r="AL186" i="17" s="1"/>
  <c r="N200" i="17"/>
  <c r="AL200" i="17" s="1"/>
  <c r="N84" i="17"/>
  <c r="AL84" i="17" s="1"/>
  <c r="N65" i="17"/>
  <c r="AL65" i="17" s="1"/>
  <c r="N121" i="17"/>
  <c r="AL121" i="17" s="1"/>
  <c r="N4" i="17"/>
  <c r="AL4" i="17" s="1"/>
  <c r="N7" i="17"/>
  <c r="AL7" i="17" s="1"/>
  <c r="N41" i="17"/>
  <c r="AL41" i="17" s="1"/>
  <c r="N327" i="17"/>
  <c r="AL327" i="17" s="1"/>
  <c r="N344" i="17"/>
  <c r="AL344" i="17" s="1"/>
  <c r="N80" i="17"/>
  <c r="AL80" i="17" s="1"/>
  <c r="N50" i="17"/>
  <c r="AL50" i="17" s="1"/>
  <c r="N56" i="17"/>
  <c r="AL56" i="17" s="1"/>
  <c r="N60" i="17"/>
  <c r="AL60" i="17" s="1"/>
  <c r="N63" i="17"/>
  <c r="AL63" i="17" s="1"/>
  <c r="N250" i="17"/>
  <c r="AL250" i="17" s="1"/>
  <c r="N369" i="17"/>
  <c r="AL369" i="17" s="1"/>
  <c r="N20" i="17"/>
  <c r="AL20" i="17" s="1"/>
  <c r="N66" i="17"/>
  <c r="AL66" i="17" s="1"/>
  <c r="N68" i="17"/>
  <c r="AL68" i="17" s="1"/>
  <c r="N75" i="17"/>
  <c r="AL75" i="17" s="1"/>
  <c r="N78" i="17"/>
  <c r="AL78" i="17" s="1"/>
  <c r="N124" i="17"/>
  <c r="AL124" i="17" s="1"/>
  <c r="N144" i="17"/>
  <c r="AL144" i="17" s="1"/>
  <c r="N151" i="17"/>
  <c r="AL151" i="17" s="1"/>
  <c r="N155" i="17"/>
  <c r="AL155" i="17" s="1"/>
  <c r="N328" i="17"/>
  <c r="AL328" i="17" s="1"/>
  <c r="N256" i="17"/>
  <c r="AL256" i="17" s="1"/>
  <c r="N297" i="17"/>
  <c r="AL297" i="17" s="1"/>
  <c r="N57" i="17"/>
  <c r="AL57" i="17" s="1"/>
  <c r="N320" i="17"/>
  <c r="AL320" i="17" s="1"/>
  <c r="N332" i="17"/>
  <c r="AL332" i="17" s="1"/>
  <c r="N283" i="17"/>
  <c r="AL283" i="17" s="1"/>
  <c r="N315" i="17"/>
  <c r="AL315" i="17" s="1"/>
  <c r="N259" i="17"/>
  <c r="AL259" i="17" s="1"/>
  <c r="N3" i="17"/>
  <c r="AL3" i="17" s="1"/>
  <c r="N10" i="17"/>
  <c r="AL10" i="17" s="1"/>
  <c r="N14" i="17"/>
  <c r="AL14" i="17" s="1"/>
  <c r="N195" i="17"/>
  <c r="AL195" i="17" s="1"/>
  <c r="N252" i="17"/>
  <c r="AL252" i="17" s="1"/>
  <c r="N288" i="17"/>
  <c r="AL288" i="17" s="1"/>
  <c r="N293" i="17"/>
  <c r="AL293" i="17" s="1"/>
  <c r="N177" i="17"/>
  <c r="AL177" i="17" s="1"/>
  <c r="N49" i="17"/>
  <c r="AL49" i="17" s="1"/>
  <c r="N54" i="17"/>
  <c r="AL54" i="17" s="1"/>
  <c r="N58" i="17"/>
  <c r="AL58" i="17" s="1"/>
  <c r="N62" i="17"/>
  <c r="AL62" i="17" s="1"/>
  <c r="N301" i="17"/>
  <c r="AL301" i="17" s="1"/>
  <c r="N147" i="17"/>
  <c r="AL147" i="17" s="1"/>
  <c r="N79" i="17"/>
  <c r="AL79" i="17" s="1"/>
  <c r="N85" i="17"/>
  <c r="AL85" i="17" s="1"/>
  <c r="N146" i="17"/>
  <c r="AL146" i="17" s="1"/>
  <c r="N202" i="17"/>
  <c r="AL202" i="17" s="1"/>
  <c r="N249" i="17"/>
  <c r="AL249" i="17" s="1"/>
  <c r="N257" i="17"/>
  <c r="AL257" i="17" s="1"/>
  <c r="N260" i="17"/>
  <c r="AL260" i="17" s="1"/>
  <c r="N290" i="17"/>
  <c r="AL290" i="17" s="1"/>
  <c r="N13" i="17"/>
  <c r="AL13" i="17" s="1"/>
  <c r="N11" i="17"/>
  <c r="AL11" i="17" s="1"/>
  <c r="N18" i="17"/>
  <c r="AL18" i="17" s="1"/>
  <c r="N22" i="17"/>
  <c r="AL22" i="17" s="1"/>
  <c r="N67" i="17"/>
  <c r="AL67" i="17" s="1"/>
  <c r="N74" i="17"/>
  <c r="AL74" i="17" s="1"/>
  <c r="N130" i="17"/>
  <c r="AL130" i="17" s="1"/>
  <c r="N167" i="17"/>
  <c r="AL167" i="17" s="1"/>
  <c r="N174" i="17"/>
  <c r="AL174" i="17" s="1"/>
  <c r="N230" i="17"/>
  <c r="AL230" i="17" s="1"/>
  <c r="N235" i="17"/>
  <c r="AL235" i="17" s="1"/>
  <c r="N266" i="17"/>
  <c r="AL266" i="17" s="1"/>
  <c r="N299" i="17"/>
  <c r="AL299" i="17" s="1"/>
  <c r="N346" i="17"/>
  <c r="AL346" i="17" s="1"/>
  <c r="N284" i="17"/>
  <c r="AL284" i="17" s="1"/>
  <c r="N32" i="17"/>
  <c r="AL32" i="17" s="1"/>
  <c r="N44" i="17"/>
  <c r="AL44" i="17" s="1"/>
  <c r="N77" i="17"/>
  <c r="AL77" i="17" s="1"/>
  <c r="N125" i="17"/>
  <c r="AL125" i="17" s="1"/>
  <c r="N133" i="17"/>
  <c r="AL133" i="17" s="1"/>
  <c r="N135" i="17"/>
  <c r="AL135" i="17" s="1"/>
  <c r="N189" i="17"/>
  <c r="AL189" i="17" s="1"/>
  <c r="N241" i="17"/>
  <c r="AL241" i="17" s="1"/>
  <c r="N263" i="17"/>
  <c r="AL263" i="17" s="1"/>
  <c r="N275" i="17"/>
  <c r="AL275" i="17" s="1"/>
  <c r="N278" i="17"/>
  <c r="AL278" i="17" s="1"/>
  <c r="N304" i="17"/>
  <c r="AL304" i="17" s="1"/>
  <c r="N326" i="17"/>
  <c r="AL326" i="17" s="1"/>
  <c r="N337" i="17"/>
  <c r="AL337" i="17" s="1"/>
  <c r="N5" i="17"/>
  <c r="AL5" i="17" s="1"/>
  <c r="N35" i="17"/>
  <c r="AL35" i="17" s="1"/>
  <c r="N158" i="17"/>
  <c r="AL158" i="17" s="1"/>
  <c r="N175" i="17"/>
  <c r="AL175" i="17" s="1"/>
  <c r="N232" i="17"/>
  <c r="AL232" i="17" s="1"/>
  <c r="N298" i="17"/>
  <c r="AL298" i="17" s="1"/>
  <c r="N312" i="17"/>
  <c r="AL312" i="17" s="1"/>
  <c r="N341" i="17"/>
  <c r="AL341" i="17" s="1"/>
  <c r="N19" i="17"/>
  <c r="AL19" i="17" s="1"/>
  <c r="N52" i="17"/>
  <c r="AL52" i="17" s="1"/>
  <c r="N81" i="17"/>
  <c r="AL81" i="17" s="1"/>
  <c r="N145" i="17"/>
  <c r="AL145" i="17" s="1"/>
  <c r="N148" i="17"/>
  <c r="AL148" i="17" s="1"/>
  <c r="N193" i="17"/>
  <c r="AL193" i="17" s="1"/>
  <c r="N242" i="17"/>
  <c r="AL242" i="17" s="1"/>
  <c r="N251" i="17"/>
  <c r="AL251" i="17" s="1"/>
  <c r="N289" i="17"/>
  <c r="AL289" i="17" s="1"/>
  <c r="N292" i="17"/>
  <c r="AL292" i="17" s="1"/>
  <c r="N323" i="17"/>
  <c r="AL323" i="17" s="1"/>
  <c r="N48" i="17"/>
  <c r="AL48" i="17" s="1"/>
  <c r="N190" i="17"/>
  <c r="AL190" i="17" s="1"/>
  <c r="K367" i="17"/>
  <c r="N17" i="17"/>
  <c r="AL17" i="17" s="1"/>
  <c r="N31" i="17"/>
  <c r="AL31" i="17" s="1"/>
  <c r="N36" i="17"/>
  <c r="AL36" i="17" s="1"/>
  <c r="N129" i="17"/>
  <c r="AL129" i="17" s="1"/>
  <c r="N172" i="17"/>
  <c r="AL172" i="17" s="1"/>
  <c r="N176" i="17"/>
  <c r="AL176" i="17" s="1"/>
  <c r="N228" i="17"/>
  <c r="AL228" i="17" s="1"/>
  <c r="N262" i="17"/>
  <c r="AL262" i="17" s="1"/>
  <c r="N265" i="17"/>
  <c r="AL265" i="17" s="1"/>
  <c r="N302" i="17"/>
  <c r="AL302" i="17" s="1"/>
  <c r="N313" i="17"/>
  <c r="AL313" i="17" s="1"/>
  <c r="N338" i="17"/>
  <c r="AL338" i="17" s="1"/>
  <c r="N291" i="17"/>
  <c r="AL291" i="17" s="1"/>
  <c r="M367" i="17"/>
  <c r="N6" i="17"/>
  <c r="AL6" i="17" s="1"/>
  <c r="N43" i="17"/>
  <c r="AL43" i="17" s="1"/>
  <c r="N64" i="17"/>
  <c r="AL64" i="17" s="1"/>
  <c r="N71" i="17"/>
  <c r="AL71" i="17" s="1"/>
  <c r="N76" i="17"/>
  <c r="AL76" i="17" s="1"/>
  <c r="N132" i="17"/>
  <c r="AL132" i="17" s="1"/>
  <c r="N138" i="17"/>
  <c r="AL138" i="17" s="1"/>
  <c r="N188" i="17"/>
  <c r="AL188" i="17" s="1"/>
  <c r="N224" i="17"/>
  <c r="AL224" i="17" s="1"/>
  <c r="N233" i="17"/>
  <c r="AL233" i="17" s="1"/>
  <c r="N238" i="17"/>
  <c r="AL238" i="17" s="1"/>
  <c r="N274" i="17"/>
  <c r="AL274" i="17" s="1"/>
  <c r="N319" i="17"/>
  <c r="AL319" i="17" s="1"/>
  <c r="N334" i="17"/>
  <c r="AL334" i="17" s="1"/>
  <c r="N348" i="17"/>
  <c r="AL348" i="17" s="1"/>
  <c r="N139" i="17"/>
  <c r="AL139" i="17" s="1"/>
  <c r="I367" i="17"/>
  <c r="N91" i="2"/>
  <c r="M180" i="2"/>
  <c r="K180" i="2"/>
  <c r="I179" i="2"/>
  <c r="I180" i="2"/>
  <c r="F180" i="2"/>
  <c r="M179" i="2"/>
  <c r="K179" i="2"/>
  <c r="F179" i="2"/>
  <c r="AL367" i="17" l="1"/>
  <c r="N367" i="17"/>
  <c r="AL368" i="17" s="1"/>
  <c r="N368" i="17"/>
  <c r="N180" i="2"/>
  <c r="N179" i="2"/>
  <c r="L198" i="2" l="1"/>
  <c r="H198" i="2"/>
  <c r="M130" i="2"/>
  <c r="M131" i="2"/>
  <c r="M132" i="2"/>
  <c r="M133" i="2"/>
  <c r="M134" i="2"/>
  <c r="M135" i="2"/>
  <c r="M136" i="2"/>
  <c r="M137" i="2"/>
  <c r="M138" i="2"/>
  <c r="M139" i="2"/>
  <c r="N200" i="2" l="1"/>
  <c r="K130" i="2"/>
  <c r="K131" i="2"/>
  <c r="K132" i="2"/>
  <c r="K133" i="2"/>
  <c r="K134" i="2"/>
  <c r="K135" i="2"/>
  <c r="K136" i="2"/>
  <c r="K137" i="2"/>
  <c r="K138" i="2"/>
  <c r="K139" i="2"/>
  <c r="I130" i="2"/>
  <c r="I131" i="2"/>
  <c r="I132" i="2"/>
  <c r="I133" i="2"/>
  <c r="I134" i="2"/>
  <c r="I135" i="2"/>
  <c r="I136" i="2"/>
  <c r="I137" i="2"/>
  <c r="I138" i="2"/>
  <c r="I139" i="2"/>
  <c r="F130" i="2"/>
  <c r="F131" i="2"/>
  <c r="F132" i="2"/>
  <c r="F133" i="2"/>
  <c r="F134" i="2"/>
  <c r="F135" i="2"/>
  <c r="F136" i="2"/>
  <c r="F137" i="2"/>
  <c r="F138" i="2"/>
  <c r="F139" i="2"/>
  <c r="M71" i="2"/>
  <c r="M72" i="2"/>
  <c r="M73" i="2"/>
  <c r="M74" i="2"/>
  <c r="M75" i="2"/>
  <c r="M76" i="2"/>
  <c r="M77" i="2"/>
  <c r="K71" i="2"/>
  <c r="K72" i="2"/>
  <c r="K73" i="2"/>
  <c r="K74" i="2"/>
  <c r="K75" i="2"/>
  <c r="K76" i="2"/>
  <c r="K77" i="2"/>
  <c r="I77" i="2"/>
  <c r="I76" i="2"/>
  <c r="I75" i="2"/>
  <c r="I74" i="2"/>
  <c r="I73" i="2"/>
  <c r="I72" i="2"/>
  <c r="I71" i="2"/>
  <c r="F71" i="2"/>
  <c r="F72" i="2"/>
  <c r="F73" i="2"/>
  <c r="F74" i="2"/>
  <c r="F75" i="2"/>
  <c r="F76" i="2"/>
  <c r="F77" i="2"/>
  <c r="M64" i="2"/>
  <c r="K64" i="2"/>
  <c r="I64" i="2"/>
  <c r="F64" i="2"/>
  <c r="M98" i="2"/>
  <c r="K98" i="2"/>
  <c r="I98" i="2"/>
  <c r="F98" i="2"/>
  <c r="M46" i="2"/>
  <c r="K46" i="2"/>
  <c r="I46" i="2"/>
  <c r="F4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5" i="2"/>
  <c r="F66" i="2"/>
  <c r="F67" i="2"/>
  <c r="F68" i="2"/>
  <c r="F69" i="2"/>
  <c r="F70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2" i="2"/>
  <c r="F93" i="2"/>
  <c r="F94" i="2"/>
  <c r="F95" i="2"/>
  <c r="F96" i="2"/>
  <c r="F97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5" i="2"/>
  <c r="M66" i="2"/>
  <c r="M67" i="2"/>
  <c r="M68" i="2"/>
  <c r="M69" i="2"/>
  <c r="M70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2" i="2"/>
  <c r="M93" i="2"/>
  <c r="M94" i="2"/>
  <c r="M95" i="2"/>
  <c r="M96" i="2"/>
  <c r="M97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5" i="2"/>
  <c r="K66" i="2"/>
  <c r="K67" i="2"/>
  <c r="K68" i="2"/>
  <c r="K69" i="2"/>
  <c r="K70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2" i="2"/>
  <c r="K93" i="2"/>
  <c r="K94" i="2"/>
  <c r="K95" i="2"/>
  <c r="K96" i="2"/>
  <c r="K97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5" i="2"/>
  <c r="I66" i="2"/>
  <c r="I67" i="2"/>
  <c r="I68" i="2"/>
  <c r="I69" i="2"/>
  <c r="I70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2" i="2"/>
  <c r="I93" i="2"/>
  <c r="I94" i="2"/>
  <c r="I95" i="2"/>
  <c r="I96" i="2"/>
  <c r="I97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4" i="2"/>
  <c r="M3" i="2"/>
  <c r="K3" i="2"/>
  <c r="I3" i="2"/>
  <c r="N137" i="2" l="1"/>
  <c r="N133" i="2"/>
  <c r="N132" i="2"/>
  <c r="N131" i="2"/>
  <c r="K198" i="2"/>
  <c r="N139" i="2"/>
  <c r="N138" i="2"/>
  <c r="N136" i="2"/>
  <c r="N135" i="2"/>
  <c r="N134" i="2"/>
  <c r="M198" i="2"/>
  <c r="I198" i="2"/>
  <c r="N130" i="2"/>
  <c r="N73" i="2"/>
  <c r="N75" i="2"/>
  <c r="N76" i="2"/>
  <c r="N74" i="2"/>
  <c r="N77" i="2"/>
  <c r="N72" i="2"/>
  <c r="N71" i="2"/>
  <c r="N64" i="2"/>
  <c r="N98" i="2"/>
  <c r="N46" i="2"/>
  <c r="N112" i="2"/>
  <c r="N100" i="2"/>
  <c r="N86" i="2"/>
  <c r="N67" i="2"/>
  <c r="N54" i="2"/>
  <c r="N41" i="2"/>
  <c r="N29" i="2"/>
  <c r="N17" i="2"/>
  <c r="N5" i="2"/>
  <c r="N158" i="2"/>
  <c r="N124" i="2"/>
  <c r="N184" i="2"/>
  <c r="N146" i="2"/>
  <c r="N170" i="2"/>
  <c r="N111" i="2"/>
  <c r="N78" i="2"/>
  <c r="N187" i="2"/>
  <c r="N70" i="2"/>
  <c r="N186" i="2"/>
  <c r="N148" i="2"/>
  <c r="N69" i="2"/>
  <c r="N185" i="2"/>
  <c r="N162" i="2"/>
  <c r="N9" i="2"/>
  <c r="N149" i="2"/>
  <c r="N44" i="2"/>
  <c r="N56" i="2"/>
  <c r="N150" i="2"/>
  <c r="N33" i="2"/>
  <c r="N173" i="2"/>
  <c r="N57" i="2"/>
  <c r="N172" i="2"/>
  <c r="N88" i="2"/>
  <c r="N128" i="2"/>
  <c r="N58" i="2"/>
  <c r="N115" i="2"/>
  <c r="N32" i="2"/>
  <c r="N102" i="2"/>
  <c r="N116" i="2"/>
  <c r="N21" i="2"/>
  <c r="N161" i="2"/>
  <c r="N103" i="2"/>
  <c r="N20" i="2"/>
  <c r="N114" i="2"/>
  <c r="N174" i="2"/>
  <c r="N45" i="2"/>
  <c r="N89" i="2"/>
  <c r="N160" i="2"/>
  <c r="N188" i="2"/>
  <c r="N90" i="2"/>
  <c r="N127" i="2"/>
  <c r="N8" i="2"/>
  <c r="N126" i="2"/>
  <c r="N104" i="2"/>
  <c r="N183" i="2"/>
  <c r="N145" i="2"/>
  <c r="N99" i="2"/>
  <c r="N168" i="2"/>
  <c r="N122" i="2"/>
  <c r="N65" i="2"/>
  <c r="N27" i="2"/>
  <c r="N181" i="2"/>
  <c r="N143" i="2"/>
  <c r="N96" i="2"/>
  <c r="N51" i="2"/>
  <c r="N14" i="2"/>
  <c r="N191" i="2"/>
  <c r="N153" i="2"/>
  <c r="N119" i="2"/>
  <c r="N94" i="2"/>
  <c r="N49" i="2"/>
  <c r="N36" i="2"/>
  <c r="N190" i="2"/>
  <c r="N176" i="2"/>
  <c r="N164" i="2"/>
  <c r="N152" i="2"/>
  <c r="N140" i="2"/>
  <c r="N118" i="2"/>
  <c r="N106" i="2"/>
  <c r="N93" i="2"/>
  <c r="N80" i="2"/>
  <c r="N60" i="2"/>
  <c r="N48" i="2"/>
  <c r="N35" i="2"/>
  <c r="N11" i="2"/>
  <c r="N4" i="2"/>
  <c r="N182" i="2"/>
  <c r="N144" i="2"/>
  <c r="N97" i="2"/>
  <c r="N52" i="2"/>
  <c r="N15" i="2"/>
  <c r="N193" i="2"/>
  <c r="N155" i="2"/>
  <c r="N109" i="2"/>
  <c r="N63" i="2"/>
  <c r="N26" i="2"/>
  <c r="N165" i="2"/>
  <c r="N141" i="2"/>
  <c r="N107" i="2"/>
  <c r="N81" i="2"/>
  <c r="N61" i="2"/>
  <c r="N24" i="2"/>
  <c r="N23" i="2"/>
  <c r="N169" i="2"/>
  <c r="N157" i="2"/>
  <c r="N85" i="2"/>
  <c r="N194" i="2"/>
  <c r="N156" i="2"/>
  <c r="N110" i="2"/>
  <c r="N84" i="2"/>
  <c r="N39" i="2"/>
  <c r="N167" i="2"/>
  <c r="N121" i="2"/>
  <c r="N83" i="2"/>
  <c r="N38" i="2"/>
  <c r="N177" i="2"/>
  <c r="N123" i="2"/>
  <c r="N3" i="2"/>
  <c r="N120" i="2"/>
  <c r="N37" i="2"/>
  <c r="N25" i="2"/>
  <c r="N13" i="2"/>
  <c r="N12" i="2"/>
  <c r="N10" i="2"/>
  <c r="N192" i="2"/>
  <c r="N62" i="2"/>
  <c r="N189" i="2"/>
  <c r="N129" i="2"/>
  <c r="N47" i="2"/>
  <c r="N166" i="2"/>
  <c r="N50" i="2"/>
  <c r="N163" i="2"/>
  <c r="N117" i="2"/>
  <c r="N92" i="2"/>
  <c r="N59" i="2"/>
  <c r="N43" i="2"/>
  <c r="N31" i="2"/>
  <c r="N19" i="2"/>
  <c r="N7" i="2"/>
  <c r="N142" i="2"/>
  <c r="N82" i="2"/>
  <c r="N171" i="2"/>
  <c r="N159" i="2"/>
  <c r="N147" i="2"/>
  <c r="N125" i="2"/>
  <c r="N113" i="2"/>
  <c r="N101" i="2"/>
  <c r="N87" i="2"/>
  <c r="N68" i="2"/>
  <c r="N55" i="2"/>
  <c r="N42" i="2"/>
  <c r="N30" i="2"/>
  <c r="N18" i="2"/>
  <c r="N6" i="2"/>
  <c r="N178" i="2"/>
  <c r="N108" i="2"/>
  <c r="N175" i="2"/>
  <c r="N105" i="2"/>
  <c r="N34" i="2"/>
  <c r="N154" i="2"/>
  <c r="N95" i="2"/>
  <c r="N151" i="2"/>
  <c r="N79" i="2"/>
  <c r="N22" i="2"/>
  <c r="N66" i="2"/>
  <c r="N53" i="2"/>
  <c r="N40" i="2"/>
  <c r="N28" i="2"/>
  <c r="N16" i="2"/>
  <c r="N199" i="2" l="1"/>
  <c r="N19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tc={C35DA147-D566-4AB9-92D3-A72E0D6B710E}</author>
  </authors>
  <commentList>
    <comment ref="O328" authorId="0" shapeId="0" xr:uid="{C35DA147-D566-4AB9-92D3-A72E0D6B710E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to EU Phil?</t>
      </text>
    </comment>
  </commentList>
</comments>
</file>

<file path=xl/sharedStrings.xml><?xml version="1.0" encoding="utf-8"?>
<sst xmlns="http://schemas.openxmlformats.org/spreadsheetml/2006/main" count="10392" uniqueCount="407">
  <si>
    <t>Nom complet</t>
  </si>
  <si>
    <t>Code Donateur</t>
  </si>
  <si>
    <t>Code Projects</t>
  </si>
  <si>
    <t>Nom Projects</t>
  </si>
  <si>
    <t>Code Country</t>
  </si>
  <si>
    <t>Nom Coût horaire</t>
  </si>
  <si>
    <t>Temps imputé (Heures)</t>
  </si>
  <si>
    <t>Luce Ahouangnimon</t>
  </si>
  <si>
    <t>P0202-00</t>
  </si>
  <si>
    <t>Gender sensitive monitoring and reform</t>
  </si>
  <si>
    <t>MAR</t>
  </si>
  <si>
    <t>TGO</t>
  </si>
  <si>
    <t>A0902-00</t>
  </si>
  <si>
    <t>Admin (HR/Finance/fundraising/internal meetings)</t>
  </si>
  <si>
    <t>ALL</t>
  </si>
  <si>
    <t>MDV</t>
  </si>
  <si>
    <t>P0102-00</t>
  </si>
  <si>
    <t>Implementation detention safeguards</t>
  </si>
  <si>
    <t>PHL</t>
  </si>
  <si>
    <t>P0303-00</t>
  </si>
  <si>
    <t>Support to NPMs (including accountability)</t>
  </si>
  <si>
    <t>P0501-00</t>
  </si>
  <si>
    <t>TPV</t>
  </si>
  <si>
    <t>ZAF</t>
  </si>
  <si>
    <t>P0101-00</t>
  </si>
  <si>
    <t>Mendez Principles</t>
  </si>
  <si>
    <t>MDG</t>
  </si>
  <si>
    <t>Linda Asamoah</t>
  </si>
  <si>
    <t>A0901-00</t>
  </si>
  <si>
    <t>Governance (APT bodies)</t>
  </si>
  <si>
    <t>Juvenal Babona</t>
  </si>
  <si>
    <t>FCO-VULN02</t>
  </si>
  <si>
    <t>GAB</t>
  </si>
  <si>
    <t>NER</t>
  </si>
  <si>
    <t>BEN</t>
  </si>
  <si>
    <t>RWA</t>
  </si>
  <si>
    <t>Barbara Bernath</t>
  </si>
  <si>
    <t>A0902-01</t>
  </si>
  <si>
    <t>Support to CTI</t>
  </si>
  <si>
    <t>THA</t>
  </si>
  <si>
    <t>MEX</t>
  </si>
  <si>
    <t>P0602-00</t>
  </si>
  <si>
    <t>Artists against Torture</t>
  </si>
  <si>
    <t>P0702-00</t>
  </si>
  <si>
    <t>Institutional coms (annual report/website/media)</t>
  </si>
  <si>
    <t>BRA</t>
  </si>
  <si>
    <t>P0201-00</t>
  </si>
  <si>
    <t>Campaign Women &amp; Detention</t>
  </si>
  <si>
    <t>P0707-00</t>
  </si>
  <si>
    <t>Networking / Conferences</t>
  </si>
  <si>
    <t>XOT</t>
  </si>
  <si>
    <t>Benjamin Buckland</t>
  </si>
  <si>
    <t>P0703-00</t>
  </si>
  <si>
    <t>IT (including IT Project)</t>
  </si>
  <si>
    <t>Margaret Bünzli</t>
  </si>
  <si>
    <t>Valentina Cadelo</t>
  </si>
  <si>
    <t>P0601-00</t>
  </si>
  <si>
    <t>Creative actions and hope based coms</t>
  </si>
  <si>
    <t>Sylvia Dias</t>
  </si>
  <si>
    <t>P0401-00</t>
  </si>
  <si>
    <t>Legal &amp; judicial actors</t>
  </si>
  <si>
    <t>Veronica Filippeschi</t>
  </si>
  <si>
    <t>P0302-00</t>
  </si>
  <si>
    <t>Vulnerabilities in detention</t>
  </si>
  <si>
    <t>PAN</t>
  </si>
  <si>
    <t>Almudena Garcia España</t>
  </si>
  <si>
    <t>MYS</t>
  </si>
  <si>
    <t>Izabella Majcher</t>
  </si>
  <si>
    <t>Nid Satjipanon</t>
  </si>
  <si>
    <t>Cécile Trochu Grasso</t>
  </si>
  <si>
    <t>P0103-00</t>
  </si>
  <si>
    <t>Police reforms &amp; monitoring</t>
  </si>
  <si>
    <t>Sara Vera Lopez</t>
  </si>
  <si>
    <t>Jasmine Zik-Ikeorha</t>
  </si>
  <si>
    <t>Jan</t>
  </si>
  <si>
    <t>Feb</t>
  </si>
  <si>
    <t>Mar</t>
  </si>
  <si>
    <t>Q1 total</t>
  </si>
  <si>
    <t>Analysis code</t>
  </si>
  <si>
    <t>CAN-GEND01</t>
  </si>
  <si>
    <t>ADM-UNRE01</t>
  </si>
  <si>
    <t>EUR-ASIA01</t>
  </si>
  <si>
    <t>VGE-GEND01</t>
  </si>
  <si>
    <t>CGE-JUST01</t>
  </si>
  <si>
    <t>OPC-AFRI01</t>
  </si>
  <si>
    <t>Changes made outside of Timmi</t>
  </si>
  <si>
    <t>Note: no changes reported</t>
  </si>
  <si>
    <t>Audrey Olivier Muralt</t>
  </si>
  <si>
    <t>2BE-FUNDED</t>
  </si>
  <si>
    <t>check</t>
  </si>
  <si>
    <t>WLD-CORE01</t>
  </si>
  <si>
    <t>March</t>
  </si>
  <si>
    <t>UKFCDO; OPCAT; EU; Tinker</t>
  </si>
  <si>
    <t>UKFCDO; EU; Tinker</t>
  </si>
  <si>
    <t>UKFCDO; Tinker</t>
  </si>
  <si>
    <t>Q1 reports:</t>
  </si>
  <si>
    <t>PLO-MDGR01</t>
  </si>
  <si>
    <t>UNP-BRAZ01</t>
  </si>
  <si>
    <t>OPC-MLDV01</t>
  </si>
  <si>
    <t>P0401-07</t>
  </si>
  <si>
    <t>P0401-08</t>
  </si>
  <si>
    <t>P0401-05</t>
  </si>
  <si>
    <t>Barbara Bernath_4h</t>
  </si>
  <si>
    <t>Barbara Bernath_3h</t>
  </si>
  <si>
    <t>Barbara Bernath_2h</t>
  </si>
  <si>
    <t>Barbara Bernath_1h</t>
  </si>
  <si>
    <t>CAN-GEND01/P0202-00/TGO</t>
  </si>
  <si>
    <t>ADM-UNRE01/A0902-00/ALL</t>
  </si>
  <si>
    <t>CAN-GEND01/P0202-00/ALL</t>
  </si>
  <si>
    <t>EUR-ASIA01/P0102-00/PHL</t>
  </si>
  <si>
    <t>FCO-VULN02/P0303-00/GAB</t>
  </si>
  <si>
    <t>ADM-UNRE01/A0901-00/ALL</t>
  </si>
  <si>
    <t>ADM-UNRE01/A0902-01/ALL</t>
  </si>
  <si>
    <t>CGE-JUST01/P0101-00/ALL</t>
  </si>
  <si>
    <t>WLD-CORE01/P0501-00/ALL</t>
  </si>
  <si>
    <t>FCO-VULN02/P0303-00/ALL</t>
  </si>
  <si>
    <t>EUR-ASIA01/P0101-00/THA</t>
  </si>
  <si>
    <t>ADM-UNRE01/P0702-00/ALL</t>
  </si>
  <si>
    <t>EUR-ASIA01/A0902-00/ALL</t>
  </si>
  <si>
    <t>CAN-GEND01/P0202-00/MEX</t>
  </si>
  <si>
    <t>CAN-GEND01/P0202-00/PAN</t>
  </si>
  <si>
    <t>EUR-ASIA01/P0103-00/THA</t>
  </si>
  <si>
    <t>EUR-ASIA01/P0103-00/PHL</t>
  </si>
  <si>
    <t>EUR-ASIA01/P0103-00/MYS</t>
  </si>
  <si>
    <t>FCO-VULN02/P0303-00/MEX</t>
  </si>
  <si>
    <t>ADM-UNRE01/A0900-00/ALL</t>
  </si>
  <si>
    <t>ADM-UNRE01/A0905-00/ALL</t>
  </si>
  <si>
    <t>FCO-VULN02/P0303-00/XOT</t>
  </si>
  <si>
    <t>CGE-JUST01/P0303-00/MDG</t>
  </si>
  <si>
    <t>OPC-MLDV01/P0201-00/MDV</t>
  </si>
  <si>
    <t>CAN-GEND01/P0202-00/BRA</t>
  </si>
  <si>
    <t>CAN-GEND01/</t>
  </si>
  <si>
    <t>-</t>
  </si>
  <si>
    <t>ADM-UNRE01/</t>
  </si>
  <si>
    <t>APT01</t>
  </si>
  <si>
    <t>FCO-VULN02/</t>
  </si>
  <si>
    <t>EUR-ASIA01/</t>
  </si>
  <si>
    <t>VGE-GEND01/</t>
  </si>
  <si>
    <t>CGE-JUST01/</t>
  </si>
  <si>
    <t>OPC-MLDV01/</t>
  </si>
  <si>
    <t>FCO-VULN01/</t>
  </si>
  <si>
    <t>PLO-MDGR01/</t>
  </si>
  <si>
    <t>WLD-CORE01/</t>
  </si>
  <si>
    <t>OPC-AFRI01/</t>
  </si>
  <si>
    <t>Apr</t>
  </si>
  <si>
    <t>some to EUR-ASIA01? - Philippines project?</t>
  </si>
  <si>
    <t>Running Total</t>
  </si>
  <si>
    <t>Note: do not make changes - reported to donor</t>
  </si>
  <si>
    <t>May</t>
  </si>
  <si>
    <t>June</t>
  </si>
  <si>
    <t>Q2 total</t>
  </si>
  <si>
    <t>EUR-CONS01</t>
  </si>
  <si>
    <t>Jun</t>
  </si>
  <si>
    <t>EUR-ASIA01/P0303-00/PHL</t>
  </si>
  <si>
    <t>EUR-ASIA01/P0102-00/THA</t>
  </si>
  <si>
    <t>FCO-VULN02/P0303-00/ZAF</t>
  </si>
  <si>
    <t>EUR-ASIA01/P0102-00/MYS</t>
  </si>
  <si>
    <t>no Tinker after 31 March</t>
  </si>
  <si>
    <t>Changes made outside of Timmi - see by month</t>
  </si>
  <si>
    <t>April</t>
  </si>
  <si>
    <t>S1 reports:</t>
  </si>
  <si>
    <t>July</t>
  </si>
  <si>
    <t>Jul</t>
  </si>
  <si>
    <t>Aug</t>
  </si>
  <si>
    <t>Sep</t>
  </si>
  <si>
    <t>Oct</t>
  </si>
  <si>
    <t>Nov</t>
  </si>
  <si>
    <t>Dec</t>
  </si>
  <si>
    <t>Q3 total</t>
  </si>
  <si>
    <t>Q4 total</t>
  </si>
  <si>
    <t>P0401-06</t>
  </si>
  <si>
    <t>P0401-09</t>
  </si>
  <si>
    <t>P0401-10</t>
  </si>
  <si>
    <t>Nid Satjipanon_40h</t>
  </si>
  <si>
    <t>CGE-JUST01/P0707-00/ALL</t>
  </si>
  <si>
    <t>CAN-GEND01/A0902-00/ALL</t>
  </si>
  <si>
    <t>CGE-JUST01/P0401-00/BRA</t>
  </si>
  <si>
    <t>CGE-JUST01/P0103-00/ALL</t>
  </si>
  <si>
    <t>Cécile Trochu Grasso_1h</t>
  </si>
  <si>
    <t>EUR-CONS01/P0303-00/ALL</t>
  </si>
  <si>
    <t>FCO-VULN02/A0902-00/ALL</t>
  </si>
  <si>
    <t>EUR-CONS01/P0101-00/ALL</t>
  </si>
  <si>
    <t>CAN-GEND01/P0202-00/MDV</t>
  </si>
  <si>
    <t>EUR-CONS01/P0103-00/ALL</t>
  </si>
  <si>
    <t>Analysis Code</t>
  </si>
  <si>
    <t>P0402-00</t>
  </si>
  <si>
    <t>Penitentiary actors</t>
  </si>
  <si>
    <t>P0401-11</t>
  </si>
  <si>
    <t>UKFCDO; OPCAT-Africa; EU; Tinker; UNDP-Prod 5, Canada</t>
  </si>
  <si>
    <t>UKFCDO; EU; Tinker; UNDP-Prod 5, Canada</t>
  </si>
  <si>
    <t>UKFCDO; Tinker; UNDP-Prod 5, Canada</t>
  </si>
  <si>
    <t>UKFCDO; UNDP-Prod 5, Canada</t>
  </si>
  <si>
    <t>August</t>
  </si>
  <si>
    <t>Margaret Bünzli_6h</t>
  </si>
  <si>
    <t>Veronica Filippeschi_2h</t>
  </si>
  <si>
    <t>EUR-CONS01/P0101-00/TGO</t>
  </si>
  <si>
    <t>PLO-MDGR01/P0102-00/MDG</t>
  </si>
  <si>
    <t>FCO-VULN02/P0303-00/BRA</t>
  </si>
  <si>
    <t>FCO-VULN02/P0303-00/PAN</t>
  </si>
  <si>
    <t>Luce Ahouangnimon_48h</t>
  </si>
  <si>
    <t>Juvenal Babona_4h</t>
  </si>
  <si>
    <t>Barbara Bernath_9h</t>
  </si>
  <si>
    <t>Barbara Bernath_6h</t>
  </si>
  <si>
    <t>Barbara Bernath_8h</t>
  </si>
  <si>
    <t>Margaret Bünzli_1.5h</t>
  </si>
  <si>
    <t>Valentina Cadelo_11h</t>
  </si>
  <si>
    <t>Veronica Filippeschi_4h</t>
  </si>
  <si>
    <t>Veronica Filippeschi_7h</t>
  </si>
  <si>
    <t>Almudena Garcia España_8h</t>
  </si>
  <si>
    <t>Cécile Trochu Grasso_3h</t>
  </si>
  <si>
    <t>Sara Vera Lopez_26h</t>
  </si>
  <si>
    <t>Jasmine Zik-Ikeorha_25h</t>
  </si>
  <si>
    <t>Jasmine Zik-Ikeorha_4h</t>
  </si>
  <si>
    <t>Jasmine Zik-Ikeorha_8h</t>
  </si>
  <si>
    <t>UNP-BRAZ01/P0401-00/BRA</t>
  </si>
  <si>
    <t>CGE-JUST01/P0102-00/BRA</t>
  </si>
  <si>
    <t>2BE-FUNDED/A0902-00/ALL</t>
  </si>
  <si>
    <t>FCO-VULN02/P0303-00/NER</t>
  </si>
  <si>
    <t>CAN-GEND01/P0201-00/ALL</t>
  </si>
  <si>
    <t>September</t>
  </si>
  <si>
    <t>look at consortium ask VC</t>
  </si>
  <si>
    <t>UKFCDO</t>
  </si>
  <si>
    <t>recorded supplementary hours in error</t>
  </si>
  <si>
    <t>hours during APT retreat</t>
  </si>
  <si>
    <t>P0303-01</t>
  </si>
  <si>
    <t>CGE-JUST02</t>
  </si>
  <si>
    <t>A902-00</t>
  </si>
  <si>
    <t>P0101-01</t>
  </si>
  <si>
    <t>REB-0878</t>
  </si>
  <si>
    <t>Luce Ahouangnimon_14h</t>
  </si>
  <si>
    <t>Luce Ahouangnimon_10h</t>
  </si>
  <si>
    <t>Luce Ahouangnimon_16h</t>
  </si>
  <si>
    <t>Luce Ahouangnimon_8h</t>
  </si>
  <si>
    <t>Linda Asamoah_130h</t>
  </si>
  <si>
    <t>Linda Asamoah_1.5h</t>
  </si>
  <si>
    <t>Linda Asamoah_4.5h</t>
  </si>
  <si>
    <t>Juvenal Babona_84h</t>
  </si>
  <si>
    <t>Juvenal Babona_56h</t>
  </si>
  <si>
    <t>Barbara Bernath_7h</t>
  </si>
  <si>
    <t>Barbara Bernath_26h</t>
  </si>
  <si>
    <t>Barbara Bernath_5h</t>
  </si>
  <si>
    <t>Barbara Bernath_20h</t>
  </si>
  <si>
    <t>Barbara Bernath_12h</t>
  </si>
  <si>
    <t>Benjamin Buckland_2h</t>
  </si>
  <si>
    <t>Benjamin Buckland_44h</t>
  </si>
  <si>
    <t>Benjamin Buckland_21h</t>
  </si>
  <si>
    <t>Benjamin Buckland_9h</t>
  </si>
  <si>
    <t>Benjamin Buckland_28h</t>
  </si>
  <si>
    <t>Benjamin Buckland_30h</t>
  </si>
  <si>
    <t>Margaret Bünzli_6.5h</t>
  </si>
  <si>
    <t>Margaret Bünzli_112h</t>
  </si>
  <si>
    <t>Margaret Bünzli_2h</t>
  </si>
  <si>
    <t>Valentina Cadelo_55h</t>
  </si>
  <si>
    <t>Valentina Cadelo_57h</t>
  </si>
  <si>
    <t>Valentina Cadelo_31h</t>
  </si>
  <si>
    <t>Valentina Cadelo_4h</t>
  </si>
  <si>
    <t>Valentina Cadelo_10h</t>
  </si>
  <si>
    <t>Sylvia Dias_17h</t>
  </si>
  <si>
    <t>Sylvia Dias_42h</t>
  </si>
  <si>
    <t>Sylvia Dias_37h</t>
  </si>
  <si>
    <t>Sylvia Dias_14h</t>
  </si>
  <si>
    <t>Sylvia Dias_6h</t>
  </si>
  <si>
    <t>Veronica Filippeschi_63h</t>
  </si>
  <si>
    <t>Veronica Filippeschi_50h</t>
  </si>
  <si>
    <t>Nid Satjipanon_8h</t>
  </si>
  <si>
    <t>Nid Satjipanon_64h</t>
  </si>
  <si>
    <t>Cécile Trochu Grasso_2h</t>
  </si>
  <si>
    <t>Cécile Trochu Grasso_2.5h</t>
  </si>
  <si>
    <t>Cécile Trochu Grasso_89h</t>
  </si>
  <si>
    <t>Cécile Trochu Grasso_26h</t>
  </si>
  <si>
    <t>Cécile Trochu Grasso_15.5h</t>
  </si>
  <si>
    <t>Cécile Trochu Grasso_6.5h</t>
  </si>
  <si>
    <t>Sara Vera Lopez_10.5h</t>
  </si>
  <si>
    <t>Sara Vera Lopez_10h</t>
  </si>
  <si>
    <t>Sara Vera Lopez_18h</t>
  </si>
  <si>
    <t>Sara Vera Lopez_23.5h</t>
  </si>
  <si>
    <t>Sara Vera Lopez_32h</t>
  </si>
  <si>
    <t>Jasmine Zik-Ikeorha_2h</t>
  </si>
  <si>
    <t>Jasmine Zik-Ikeorha_60h</t>
  </si>
  <si>
    <t>Jasmine Zik-Ikeorha_16h</t>
  </si>
  <si>
    <t>Jasmine Zik-Ikeorha_6h</t>
  </si>
  <si>
    <t>Jasmine Zik-Ikeorha_29h</t>
  </si>
  <si>
    <t>CGE-JUST01/P0707-00/MYS</t>
  </si>
  <si>
    <t>CGE-JUST01/P0401-00/ALL</t>
  </si>
  <si>
    <t>EUR-CONS01/P0707-00/ALL</t>
  </si>
  <si>
    <t>CGE-JUST01/P0101-00/TGO</t>
  </si>
  <si>
    <t>FCO-VULN02/P0303-00/RWA</t>
  </si>
  <si>
    <t>CGE-JUST01/P0103-00/BRA</t>
  </si>
  <si>
    <t>FCO-VULN02/P0707-00/ALL</t>
  </si>
  <si>
    <t>EUR-ASIA01/P0101-00/PHL</t>
  </si>
  <si>
    <t>EUR-ASIA01/P0501-00/ALL</t>
  </si>
  <si>
    <t>CAN-GEND01/P0501-00/ALL</t>
  </si>
  <si>
    <t>EUR-ASIA01/P0501-00/PHL</t>
  </si>
  <si>
    <t>CGE-JUST01/P0201-00/ALL</t>
  </si>
  <si>
    <t>REB-0879</t>
  </si>
  <si>
    <t>REB-0880</t>
  </si>
  <si>
    <t>REB-0881</t>
  </si>
  <si>
    <t>REB-0882</t>
  </si>
  <si>
    <t>REB-0883</t>
  </si>
  <si>
    <t>REB-0884</t>
  </si>
  <si>
    <t>REB-0885</t>
  </si>
  <si>
    <t>REB-0886</t>
  </si>
  <si>
    <t>REB-0887</t>
  </si>
  <si>
    <t>REB-0888</t>
  </si>
  <si>
    <t>REB-0889</t>
  </si>
  <si>
    <t>REB-0890</t>
  </si>
  <si>
    <t>REB-0891</t>
  </si>
  <si>
    <t>REB-0892</t>
  </si>
  <si>
    <t>REB-0893</t>
  </si>
  <si>
    <t>REB-0894</t>
  </si>
  <si>
    <t>REB-0895</t>
  </si>
  <si>
    <t>REB-0896</t>
  </si>
  <si>
    <t>REB-0897</t>
  </si>
  <si>
    <t>REB-0898</t>
  </si>
  <si>
    <t>REB-0899</t>
  </si>
  <si>
    <t>REB-0900</t>
  </si>
  <si>
    <t>REB-0901</t>
  </si>
  <si>
    <t>REB-0902</t>
  </si>
  <si>
    <t>REB-0903</t>
  </si>
  <si>
    <t>REB-0904</t>
  </si>
  <si>
    <t>REB-0905</t>
  </si>
  <si>
    <t>REB-0906</t>
  </si>
  <si>
    <t>REB-0907</t>
  </si>
  <si>
    <t>REB-0908</t>
  </si>
  <si>
    <t>REB-0909</t>
  </si>
  <si>
    <t>REB-0910</t>
  </si>
  <si>
    <t>REB-0911</t>
  </si>
  <si>
    <t>REB-0912</t>
  </si>
  <si>
    <t>REB-0913</t>
  </si>
  <si>
    <t>REB-0914</t>
  </si>
  <si>
    <t>REB-0915</t>
  </si>
  <si>
    <t>REB-0916</t>
  </si>
  <si>
    <t>REB-0917</t>
  </si>
  <si>
    <t>REB-0918</t>
  </si>
  <si>
    <t>REB-0919</t>
  </si>
  <si>
    <t>REB-0920</t>
  </si>
  <si>
    <t>REB-0921</t>
  </si>
  <si>
    <t>REB-0922</t>
  </si>
  <si>
    <t>REB-0923</t>
  </si>
  <si>
    <t>REB-0924</t>
  </si>
  <si>
    <t>REB-0925</t>
  </si>
  <si>
    <t>REB-0926</t>
  </si>
  <si>
    <t>REB-0927</t>
  </si>
  <si>
    <t>REB-0928</t>
  </si>
  <si>
    <t>REB-0929</t>
  </si>
  <si>
    <t>REB-0930</t>
  </si>
  <si>
    <t>REB-0931</t>
  </si>
  <si>
    <t>REB-0932</t>
  </si>
  <si>
    <t>REB-0933</t>
  </si>
  <si>
    <t>REB-0934</t>
  </si>
  <si>
    <t>REB-0935</t>
  </si>
  <si>
    <t>REB-0936</t>
  </si>
  <si>
    <t>REB-0937</t>
  </si>
  <si>
    <t>REB-0938</t>
  </si>
  <si>
    <t>REB-0939</t>
  </si>
  <si>
    <t>REB-0940</t>
  </si>
  <si>
    <t>REB-0941</t>
  </si>
  <si>
    <t>REB-0942</t>
  </si>
  <si>
    <t>REB-0943</t>
  </si>
  <si>
    <t>REB-0944</t>
  </si>
  <si>
    <t>REB-0945</t>
  </si>
  <si>
    <t>REB-0946</t>
  </si>
  <si>
    <t>REB-0947</t>
  </si>
  <si>
    <t>REB-0948</t>
  </si>
  <si>
    <t>REB-0949</t>
  </si>
  <si>
    <t>REB-0950</t>
  </si>
  <si>
    <t>REB-0951</t>
  </si>
  <si>
    <t>REB-0952</t>
  </si>
  <si>
    <t>REB-0953</t>
  </si>
  <si>
    <t>REB-0954</t>
  </si>
  <si>
    <t>REB-0955</t>
  </si>
  <si>
    <t>REB-0956</t>
  </si>
  <si>
    <t>REB-0957</t>
  </si>
  <si>
    <t>REB-0958</t>
  </si>
  <si>
    <t>REB-0959</t>
  </si>
  <si>
    <t>REB-0960</t>
  </si>
  <si>
    <t>REB-0961</t>
  </si>
  <si>
    <t>REB-0962</t>
  </si>
  <si>
    <t>REB-0963</t>
  </si>
  <si>
    <t>REB-0964</t>
  </si>
  <si>
    <t>REB-0965</t>
  </si>
  <si>
    <t>REB-0966</t>
  </si>
  <si>
    <t>REB-0967</t>
  </si>
  <si>
    <t>REB-0968</t>
  </si>
  <si>
    <t>REB-0969</t>
  </si>
  <si>
    <t>A0902-05</t>
  </si>
  <si>
    <t>EU UAT Board fees</t>
  </si>
  <si>
    <t>CHB-PROJ01</t>
  </si>
  <si>
    <t>Emilio Congco</t>
  </si>
  <si>
    <t>October</t>
  </si>
  <si>
    <t>need to move</t>
  </si>
  <si>
    <t>need to move part to UNDP product 6</t>
  </si>
  <si>
    <t>DFA-CORE01</t>
  </si>
  <si>
    <t>Analysis Codes</t>
  </si>
  <si>
    <t>November</t>
  </si>
  <si>
    <t>accidentally entered 9 hours instead of 8 on 06.11</t>
  </si>
  <si>
    <t>CAN-GEND02</t>
  </si>
  <si>
    <t>December</t>
  </si>
  <si>
    <t>UNDP-6</t>
  </si>
  <si>
    <t>UKFCDO; UNDP-Prod 5, Canada,UAT</t>
  </si>
  <si>
    <t>UNDP-Prod 5,UAT</t>
  </si>
  <si>
    <t>UNDP-Prod 6; City of Geneva,UAT</t>
  </si>
  <si>
    <t>UKFCDO, UAT</t>
  </si>
  <si>
    <t>UKFCDO, Chêne Bougeries, UAT</t>
  </si>
  <si>
    <t>CHBG, UAT</t>
  </si>
  <si>
    <t>UAT</t>
  </si>
  <si>
    <t>DFA-extra,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</si>
</sst>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1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i/>
      <sz val="11"/>
      <color theme="0" tint="-0.499984740745262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</font>
    <font>
      <sz val="11"/>
      <color rgb="FF0070C0"/>
      <name val="Calibri"/>
      <family val="2"/>
    </font>
    <font>
      <b/>
      <sz val="11"/>
      <color theme="0" tint="-0.499984740745262"/>
      <name val="Calibri"/>
      <family val="2"/>
    </font>
    <font>
      <i/>
      <sz val="11"/>
      <color theme="0" tint="-0.49998474074526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</borders>
  <cellStyleXfs count="4">
    <xf numFmtId="0" fontId="0" fillId="0" borderId="0" applyBorder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8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2" fontId="0" fillId="0" borderId="0" xfId="0" applyNumberFormat="1"/>
    <xf numFmtId="43" fontId="0" fillId="2" borderId="0" xfId="1" applyFont="1" applyFill="1" applyAlignment="1">
      <alignment horizontal="center" vertical="center"/>
    </xf>
    <xf numFmtId="43" fontId="0" fillId="2" borderId="0" xfId="1" applyFont="1" applyFill="1"/>
    <xf numFmtId="43" fontId="0" fillId="2" borderId="2" xfId="1" applyFont="1" applyFill="1" applyBorder="1" applyAlignment="1">
      <alignment horizontal="center" vertical="center"/>
    </xf>
    <xf numFmtId="43" fontId="0" fillId="2" borderId="2" xfId="1" applyFont="1" applyFill="1" applyBorder="1"/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2" xfId="0" applyBorder="1"/>
    <xf numFmtId="49" fontId="0" fillId="0" borderId="2" xfId="0" applyNumberFormat="1" applyBorder="1"/>
    <xf numFmtId="43" fontId="0" fillId="0" borderId="2" xfId="1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43" fontId="2" fillId="3" borderId="4" xfId="0" applyNumberFormat="1" applyFont="1" applyFill="1" applyBorder="1" applyAlignment="1">
      <alignment horizontal="center"/>
    </xf>
    <xf numFmtId="49" fontId="0" fillId="0" borderId="5" xfId="0" applyNumberFormat="1" applyBorder="1" applyAlignment="1">
      <alignment horizontal="center" vertical="center"/>
    </xf>
    <xf numFmtId="43" fontId="0" fillId="2" borderId="5" xfId="1" applyFont="1" applyFill="1" applyBorder="1" applyAlignment="1">
      <alignment horizontal="center" vertical="center"/>
    </xf>
    <xf numFmtId="43" fontId="0" fillId="2" borderId="6" xfId="1" applyFont="1" applyFill="1" applyBorder="1"/>
    <xf numFmtId="0" fontId="2" fillId="3" borderId="7" xfId="0" applyFont="1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49" fontId="0" fillId="4" borderId="0" xfId="0" applyNumberFormat="1" applyFill="1"/>
    <xf numFmtId="49" fontId="0" fillId="4" borderId="2" xfId="0" applyNumberFormat="1" applyFill="1" applyBorder="1"/>
    <xf numFmtId="0" fontId="0" fillId="4" borderId="4" xfId="0" applyFill="1" applyBorder="1"/>
    <xf numFmtId="43" fontId="0" fillId="4" borderId="2" xfId="1" applyFont="1" applyFill="1" applyBorder="1" applyAlignment="1">
      <alignment horizontal="center"/>
    </xf>
    <xf numFmtId="2" fontId="0" fillId="4" borderId="0" xfId="0" applyNumberFormat="1" applyFill="1"/>
    <xf numFmtId="43" fontId="0" fillId="4" borderId="0" xfId="1" applyFont="1" applyFill="1"/>
    <xf numFmtId="43" fontId="0" fillId="4" borderId="2" xfId="1" applyFont="1" applyFill="1" applyBorder="1"/>
    <xf numFmtId="43" fontId="2" fillId="4" borderId="4" xfId="0" applyNumberFormat="1" applyFont="1" applyFill="1" applyBorder="1" applyAlignment="1">
      <alignment horizontal="center"/>
    </xf>
    <xf numFmtId="0" fontId="0" fillId="4" borderId="0" xfId="0" applyFill="1"/>
    <xf numFmtId="2" fontId="0" fillId="5" borderId="0" xfId="0" applyNumberFormat="1" applyFill="1"/>
    <xf numFmtId="0" fontId="0" fillId="5" borderId="0" xfId="0" applyFill="1"/>
    <xf numFmtId="43" fontId="0" fillId="0" borderId="2" xfId="1" applyFont="1" applyFill="1" applyBorder="1" applyAlignment="1">
      <alignment horizontal="center"/>
    </xf>
    <xf numFmtId="2" fontId="0" fillId="0" borderId="9" xfId="0" applyNumberFormat="1" applyBorder="1"/>
    <xf numFmtId="43" fontId="0" fillId="2" borderId="10" xfId="1" applyFont="1" applyFill="1" applyBorder="1"/>
    <xf numFmtId="2" fontId="0" fillId="0" borderId="10" xfId="0" applyNumberFormat="1" applyBorder="1"/>
    <xf numFmtId="43" fontId="2" fillId="3" borderId="8" xfId="1" applyFont="1" applyFill="1" applyBorder="1" applyAlignment="1">
      <alignment horizontal="center"/>
    </xf>
    <xf numFmtId="43" fontId="3" fillId="3" borderId="4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6" borderId="0" xfId="0" applyFill="1"/>
    <xf numFmtId="49" fontId="4" fillId="4" borderId="0" xfId="0" applyNumberFormat="1" applyFont="1" applyFill="1"/>
    <xf numFmtId="2" fontId="2" fillId="0" borderId="0" xfId="0" applyNumberFormat="1" applyFont="1"/>
    <xf numFmtId="43" fontId="2" fillId="0" borderId="0" xfId="1" applyFo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1" xfId="0" applyBorder="1" applyAlignment="1">
      <alignment horizontal="center"/>
    </xf>
    <xf numFmtId="0" fontId="0" fillId="2" borderId="0" xfId="0" applyFill="1"/>
    <xf numFmtId="0" fontId="0" fillId="0" borderId="12" xfId="0" applyBorder="1"/>
    <xf numFmtId="43" fontId="0" fillId="2" borderId="1" xfId="1" applyFont="1" applyFill="1" applyBorder="1"/>
    <xf numFmtId="164" fontId="2" fillId="0" borderId="0" xfId="0" applyNumberFormat="1" applyFont="1"/>
    <xf numFmtId="43" fontId="2" fillId="2" borderId="0" xfId="1" applyFont="1" applyFill="1"/>
    <xf numFmtId="43" fontId="0" fillId="0" borderId="0" xfId="1" applyFont="1" applyFill="1"/>
    <xf numFmtId="14" fontId="0" fillId="0" borderId="0" xfId="0" applyNumberFormat="1"/>
    <xf numFmtId="14" fontId="7" fillId="0" borderId="0" xfId="0" applyNumberFormat="1" applyFont="1"/>
    <xf numFmtId="0" fontId="7" fillId="0" borderId="0" xfId="0" applyFont="1"/>
    <xf numFmtId="0" fontId="5" fillId="7" borderId="13" xfId="0" applyFont="1" applyFill="1" applyBorder="1"/>
    <xf numFmtId="0" fontId="5" fillId="7" borderId="14" xfId="0" applyFont="1" applyFill="1" applyBorder="1"/>
    <xf numFmtId="0" fontId="4" fillId="0" borderId="0" xfId="0" applyFont="1"/>
    <xf numFmtId="2" fontId="4" fillId="0" borderId="0" xfId="0" applyNumberFormat="1" applyFont="1"/>
    <xf numFmtId="2" fontId="7" fillId="0" borderId="0" xfId="0" applyNumberFormat="1" applyFont="1"/>
    <xf numFmtId="49" fontId="0" fillId="0" borderId="1" xfId="0" applyNumberFormat="1" applyBorder="1" applyAlignment="1">
      <alignment horizontal="center" vertical="center"/>
    </xf>
    <xf numFmtId="49" fontId="0" fillId="8" borderId="0" xfId="0" applyNumberFormat="1" applyFill="1"/>
    <xf numFmtId="0" fontId="0" fillId="8" borderId="0" xfId="0" applyFill="1"/>
    <xf numFmtId="43" fontId="0" fillId="2" borderId="0" xfId="1" applyFont="1" applyFill="1" applyBorder="1" applyAlignment="1">
      <alignment horizontal="center" vertical="center"/>
    </xf>
    <xf numFmtId="43" fontId="0" fillId="2" borderId="5" xfId="1" applyFont="1" applyFill="1" applyBorder="1"/>
    <xf numFmtId="43" fontId="0" fillId="2" borderId="0" xfId="1" applyFont="1" applyFill="1" applyBorder="1"/>
    <xf numFmtId="0" fontId="0" fillId="0" borderId="15" xfId="0" applyBorder="1"/>
    <xf numFmtId="0" fontId="2" fillId="9" borderId="15" xfId="0" applyFont="1" applyFill="1" applyBorder="1"/>
    <xf numFmtId="0" fontId="2" fillId="9" borderId="16" xfId="0" applyFont="1" applyFill="1" applyBorder="1"/>
    <xf numFmtId="43" fontId="2" fillId="9" borderId="15" xfId="0" applyNumberFormat="1" applyFont="1" applyFill="1" applyBorder="1"/>
    <xf numFmtId="43" fontId="8" fillId="9" borderId="15" xfId="0" applyNumberFormat="1" applyFont="1" applyFill="1" applyBorder="1"/>
    <xf numFmtId="0" fontId="3" fillId="9" borderId="15" xfId="0" applyFont="1" applyFill="1" applyBorder="1" applyAlignment="1">
      <alignment horizontal="right"/>
    </xf>
    <xf numFmtId="49" fontId="4" fillId="0" borderId="0" xfId="0" applyNumberFormat="1" applyFont="1"/>
    <xf numFmtId="2" fontId="0" fillId="8" borderId="0" xfId="0" applyNumberFormat="1" applyFill="1"/>
    <xf numFmtId="43" fontId="0" fillId="0" borderId="0" xfId="1" applyFont="1"/>
    <xf numFmtId="49" fontId="0" fillId="0" borderId="15" xfId="0" applyNumberFormat="1" applyBorder="1" applyAlignment="1">
      <alignment horizontal="center" vertical="center"/>
    </xf>
    <xf numFmtId="49" fontId="0" fillId="0" borderId="15" xfId="0" applyNumberFormat="1" applyBorder="1"/>
    <xf numFmtId="43" fontId="4" fillId="0" borderId="2" xfId="1" applyFont="1" applyBorder="1"/>
    <xf numFmtId="0" fontId="0" fillId="0" borderId="17" xfId="0" applyBorder="1"/>
    <xf numFmtId="0" fontId="0" fillId="0" borderId="1" xfId="0" applyBorder="1"/>
    <xf numFmtId="43" fontId="4" fillId="0" borderId="2" xfId="1" applyFont="1" applyFill="1" applyBorder="1"/>
    <xf numFmtId="43" fontId="0" fillId="0" borderId="2" xfId="1" applyFont="1" applyBorder="1" applyAlignment="1">
      <alignment horizontal="left"/>
    </xf>
    <xf numFmtId="2" fontId="0" fillId="0" borderId="17" xfId="0" applyNumberFormat="1" applyBorder="1"/>
    <xf numFmtId="2" fontId="0" fillId="0" borderId="2" xfId="0" applyNumberFormat="1" applyBorder="1"/>
    <xf numFmtId="2" fontId="0" fillId="4" borderId="2" xfId="0" applyNumberFormat="1" applyFill="1" applyBorder="1"/>
    <xf numFmtId="43" fontId="0" fillId="0" borderId="0" xfId="0" applyNumberFormat="1"/>
    <xf numFmtId="14" fontId="4" fillId="0" borderId="0" xfId="0" applyNumberFormat="1" applyFont="1"/>
    <xf numFmtId="49" fontId="0" fillId="0" borderId="0" xfId="0" applyNumberFormat="1" applyBorder="1"/>
    <xf numFmtId="0" fontId="0" fillId="6" borderId="1" xfId="0" applyFill="1" applyBorder="1"/>
    <xf numFmtId="0" fontId="2" fillId="6" borderId="1" xfId="0" applyFont="1" applyFill="1" applyBorder="1"/>
    <xf numFmtId="2" fontId="9" fillId="0" borderId="0" xfId="0" applyNumberFormat="1" applyFont="1"/>
    <xf numFmtId="43" fontId="9" fillId="2" borderId="0" xfId="1" applyFont="1" applyFill="1"/>
    <xf numFmtId="0" fontId="9" fillId="0" borderId="0" xfId="0" applyFont="1"/>
    <xf numFmtId="43" fontId="9" fillId="2" borderId="2" xfId="1" applyFont="1" applyFill="1" applyBorder="1"/>
    <xf numFmtId="43" fontId="9" fillId="2" borderId="0" xfId="1" applyFont="1" applyFill="1" applyBorder="1"/>
    <xf numFmtId="43" fontId="9" fillId="0" borderId="0" xfId="0" applyNumberFormat="1" applyFont="1"/>
    <xf numFmtId="49" fontId="0" fillId="0" borderId="1" xfId="0" applyNumberFormat="1" applyBorder="1" applyAlignment="1">
      <alignment vertical="center"/>
    </xf>
    <xf numFmtId="0" fontId="0" fillId="0" borderId="0" xfId="0" applyBorder="1"/>
    <xf numFmtId="49" fontId="0" fillId="0" borderId="10" xfId="0" applyNumberFormat="1" applyBorder="1"/>
    <xf numFmtId="43" fontId="0" fillId="0" borderId="18" xfId="2" applyFont="1" applyBorder="1" applyAlignment="1">
      <alignment horizontal="center"/>
    </xf>
    <xf numFmtId="43" fontId="0" fillId="2" borderId="10" xfId="0" applyNumberFormat="1" applyFill="1" applyBorder="1"/>
    <xf numFmtId="43" fontId="0" fillId="0" borderId="2" xfId="2" applyFont="1" applyBorder="1" applyAlignment="1">
      <alignment horizontal="center"/>
    </xf>
    <xf numFmtId="43" fontId="2" fillId="2" borderId="0" xfId="2" applyFont="1" applyFill="1"/>
    <xf numFmtId="0" fontId="0" fillId="2" borderId="1" xfId="0" applyFill="1" applyBorder="1"/>
    <xf numFmtId="43" fontId="0" fillId="2" borderId="0" xfId="0" applyNumberFormat="1" applyFill="1"/>
    <xf numFmtId="43" fontId="0" fillId="0" borderId="15" xfId="1" applyFont="1" applyBorder="1"/>
    <xf numFmtId="43" fontId="2" fillId="2" borderId="0" xfId="0" applyNumberFormat="1" applyFont="1" applyFill="1"/>
    <xf numFmtId="43" fontId="4" fillId="0" borderId="0" xfId="1" applyFont="1"/>
    <xf numFmtId="43" fontId="7" fillId="0" borderId="0" xfId="1" applyFont="1"/>
    <xf numFmtId="49" fontId="0" fillId="0" borderId="0" xfId="0" applyNumberFormat="1" applyBorder="1" applyAlignment="1">
      <alignment horizontal="center" vertical="center"/>
    </xf>
    <xf numFmtId="43" fontId="0" fillId="0" borderId="0" xfId="3" applyFont="1" applyFill="1" applyBorder="1"/>
    <xf numFmtId="43" fontId="2" fillId="2" borderId="0" xfId="3" applyFont="1" applyFill="1"/>
    <xf numFmtId="43" fontId="0" fillId="2" borderId="0" xfId="3" applyFont="1" applyFill="1"/>
    <xf numFmtId="43" fontId="0" fillId="0" borderId="4" xfId="2" applyFont="1" applyBorder="1" applyAlignment="1">
      <alignment horizontal="center"/>
    </xf>
    <xf numFmtId="43" fontId="0" fillId="0" borderId="4" xfId="3" applyFont="1" applyBorder="1"/>
    <xf numFmtId="43" fontId="0" fillId="0" borderId="4" xfId="3" applyFont="1" applyBorder="1" applyAlignment="1">
      <alignment horizontal="center"/>
    </xf>
    <xf numFmtId="43" fontId="0" fillId="2" borderId="1" xfId="3" applyFont="1" applyFill="1" applyBorder="1"/>
    <xf numFmtId="43" fontId="0" fillId="2" borderId="0" xfId="3" applyFont="1" applyFill="1" applyBorder="1"/>
    <xf numFmtId="2" fontId="8" fillId="9" borderId="15" xfId="0" applyNumberFormat="1" applyFont="1" applyFill="1" applyBorder="1"/>
    <xf numFmtId="2" fontId="0" fillId="0" borderId="4" xfId="0" applyNumberFormat="1" applyBorder="1"/>
    <xf numFmtId="0" fontId="0" fillId="4" borderId="4" xfId="3" applyNumberFormat="1" applyFont="1" applyFill="1" applyBorder="1"/>
    <xf numFmtId="0" fontId="0" fillId="0" borderId="4" xfId="3" applyNumberFormat="1" applyFont="1" applyFill="1" applyBorder="1"/>
    <xf numFmtId="43" fontId="0" fillId="0" borderId="2" xfId="1" applyFont="1" applyBorder="1" applyAlignment="1">
      <alignment horizontal="center" vertical="center" wrapText="1"/>
    </xf>
    <xf numFmtId="43" fontId="0" fillId="0" borderId="3" xfId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3" fontId="4" fillId="0" borderId="2" xfId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43" fontId="0" fillId="0" borderId="15" xfId="1" applyFont="1" applyBorder="1" applyAlignment="1">
      <alignment horizontal="center" vertical="center"/>
    </xf>
    <xf numFmtId="43" fontId="0" fillId="0" borderId="21" xfId="1" applyFon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3" applyNumberFormat="1" applyFont="1" applyBorder="1"/>
    <xf numFmtId="2" fontId="0" fillId="0" borderId="0" xfId="0" applyNumberFormat="1" applyFill="1"/>
    <xf numFmtId="0" fontId="0" fillId="0" borderId="0" xfId="0" applyFill="1"/>
    <xf numFmtId="0" fontId="0" fillId="8" borderId="2" xfId="0" applyFill="1" applyBorder="1"/>
  </cellXfs>
  <cellStyles count="4">
    <cellStyle name="Comma" xfId="1" builtinId="3"/>
    <cellStyle name="Comma 2" xfId="2" xr:uid="{7D9686A5-ADF5-4157-984D-976E40623507}"/>
    <cellStyle name="Comma 3" xfId="3" xr:uid="{9C81B964-7FFD-4649-AEF0-1DFCDE5F11D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sspreventiontorture.sharepoint.com/sites/Institutional/Finance/Accounting/2023/Timesheets/rapport_activites_-_mensuel_01.06.2023_30.06.2023_rawdata.xlsx" TargetMode="External"/><Relationship Id="rId1" Type="http://schemas.openxmlformats.org/officeDocument/2006/relationships/externalLinkPath" Target="rapport_activites_-_mensuel_01.06.2023_30.06.2023_raw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pport_activites_-_mensuel"/>
    </sheetNames>
    <sheetDataSet>
      <sheetData sheetId="0">
        <row r="116">
          <cell r="I116">
            <v>103888.56501686851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garet Bünzli" id="{18D7CEEB-EC36-468F-9E48-96EE71E1CB76}" userId="S::mbunzli@apt.ch::d0e5bb6b-a4a4-457e-9c23-ef0d8141455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28" dT="2023-07-14T12:54:23.33" personId="{18D7CEEB-EC36-468F-9E48-96EE71E1CB76}" id="{C35DA147-D566-4AB9-92D3-A72E0D6B710E}">
    <text>Some to EU Phil?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B608F-3200-481E-B979-4E46BCFAA28F}">
  <sheetPr filterMode="1"/>
  <dimension ref="A1:AL384"/>
  <sheetViews>
    <sheetView zoomScaleNormal="100" workbookViewId="0">
      <selection activeCell="E384" sqref="E384"/>
    </sheetView>
  </sheetViews>
  <sheetFormatPr defaultRowHeight="14.5" outlineLevelCol="1" x14ac:dyDescent="0.35"/>
  <cols>
    <col min="1" max="1" width="23" customWidth="1"/>
    <col min="2" max="2" width="14.7265625" customWidth="1"/>
    <col min="3" max="3" width="13.54296875" customWidth="1"/>
    <col min="4" max="4" width="50" customWidth="1"/>
    <col min="5" max="5" width="13.453125" style="10" customWidth="1"/>
    <col min="6" max="6" width="29.1796875" style="10" customWidth="1"/>
    <col min="7" max="7" width="9.54296875" style="12" customWidth="1"/>
    <col min="8" max="8" width="21.54296875" hidden="1" customWidth="1" outlineLevel="1"/>
    <col min="9" max="9" width="11.26953125" style="5" hidden="1" customWidth="1" outlineLevel="1"/>
    <col min="10" max="10" width="21.54296875" hidden="1" customWidth="1" outlineLevel="1"/>
    <col min="11" max="11" width="10.26953125" style="5" hidden="1" customWidth="1" outlineLevel="1"/>
    <col min="12" max="12" width="21.54296875" hidden="1" customWidth="1" outlineLevel="1"/>
    <col min="13" max="13" width="11.26953125" style="7" hidden="1" customWidth="1" outlineLevel="1"/>
    <col min="14" max="14" width="12.1796875" style="13" customWidth="1" collapsed="1"/>
    <col min="15" max="15" width="21.54296875" hidden="1" customWidth="1" outlineLevel="1"/>
    <col min="16" max="16" width="11.26953125" style="67" hidden="1" customWidth="1" outlineLevel="1"/>
    <col min="17" max="17" width="21.54296875" hidden="1" customWidth="1" outlineLevel="1"/>
    <col min="18" max="18" width="11.26953125" style="67" hidden="1" customWidth="1" outlineLevel="1"/>
    <col min="19" max="19" width="21.54296875" hidden="1" customWidth="1" outlineLevel="1"/>
    <col min="20" max="20" width="11.26953125" style="7" hidden="1" customWidth="1" outlineLevel="1"/>
    <col min="21" max="21" width="12.1796875" style="13" customWidth="1" collapsed="1"/>
    <col min="22" max="22" width="21.54296875" hidden="1" customWidth="1" outlineLevel="1"/>
    <col min="23" max="23" width="11.26953125" style="5" hidden="1" customWidth="1" outlineLevel="1"/>
    <col min="24" max="24" width="21.54296875" hidden="1" customWidth="1" outlineLevel="1"/>
    <col min="25" max="25" width="10.26953125" style="5" hidden="1" customWidth="1" outlineLevel="1"/>
    <col min="26" max="26" width="21.54296875" hidden="1" customWidth="1" outlineLevel="1"/>
    <col min="27" max="27" width="11.26953125" style="7" hidden="1" customWidth="1" outlineLevel="1"/>
    <col min="28" max="28" width="12.1796875" style="13" customWidth="1" collapsed="1"/>
    <col min="29" max="29" width="21.54296875" customWidth="1" outlineLevel="1"/>
    <col min="30" max="30" width="11.26953125" style="67" customWidth="1" outlineLevel="1"/>
    <col min="31" max="31" width="21.54296875" customWidth="1" outlineLevel="1"/>
    <col min="32" max="32" width="11.26953125" style="67" customWidth="1" outlineLevel="1"/>
    <col min="33" max="33" width="21.54296875" customWidth="1" outlineLevel="1"/>
    <col min="34" max="34" width="11.26953125" style="7" customWidth="1" outlineLevel="1"/>
    <col min="35" max="35" width="12.1796875" style="13" customWidth="1"/>
    <col min="38" max="38" width="12.54296875" style="69" customWidth="1"/>
  </cols>
  <sheetData>
    <row r="1" spans="1:38" x14ac:dyDescent="0.35">
      <c r="A1" s="126" t="s">
        <v>0</v>
      </c>
      <c r="B1" s="126" t="s">
        <v>1</v>
      </c>
      <c r="C1" s="126" t="s">
        <v>2</v>
      </c>
      <c r="D1" s="126" t="s">
        <v>3</v>
      </c>
      <c r="E1" s="128" t="s">
        <v>4</v>
      </c>
      <c r="F1" s="8"/>
      <c r="G1" s="124" t="s">
        <v>5</v>
      </c>
      <c r="H1" s="1" t="s">
        <v>74</v>
      </c>
      <c r="I1" s="4"/>
      <c r="J1" s="1" t="s">
        <v>75</v>
      </c>
      <c r="K1" s="4"/>
      <c r="L1" s="1" t="s">
        <v>76</v>
      </c>
      <c r="M1" s="6"/>
      <c r="N1" s="13" t="s">
        <v>77</v>
      </c>
      <c r="O1" s="1" t="s">
        <v>144</v>
      </c>
      <c r="P1" s="65"/>
      <c r="Q1" s="1" t="s">
        <v>148</v>
      </c>
      <c r="R1" s="65"/>
      <c r="S1" s="1" t="s">
        <v>149</v>
      </c>
      <c r="T1" s="6"/>
      <c r="U1" s="13" t="s">
        <v>150</v>
      </c>
      <c r="V1" s="1" t="s">
        <v>162</v>
      </c>
      <c r="W1" s="4"/>
      <c r="X1" s="1" t="s">
        <v>163</v>
      </c>
      <c r="Y1" s="4"/>
      <c r="Z1" s="1" t="s">
        <v>164</v>
      </c>
      <c r="AA1" s="6"/>
      <c r="AB1" s="13" t="s">
        <v>168</v>
      </c>
      <c r="AC1" s="1" t="s">
        <v>165</v>
      </c>
      <c r="AD1" s="65"/>
      <c r="AE1" s="1" t="s">
        <v>166</v>
      </c>
      <c r="AF1" s="65"/>
      <c r="AG1" s="1" t="s">
        <v>167</v>
      </c>
      <c r="AH1" s="6"/>
      <c r="AI1" s="13" t="s">
        <v>169</v>
      </c>
      <c r="AL1" s="69" t="s">
        <v>146</v>
      </c>
    </row>
    <row r="2" spans="1:38" s="19" customFormat="1" ht="29.25" hidden="1" customHeight="1" thickBot="1" x14ac:dyDescent="0.4">
      <c r="A2" s="127"/>
      <c r="B2" s="127"/>
      <c r="C2" s="127"/>
      <c r="D2" s="127"/>
      <c r="E2" s="129"/>
      <c r="F2" s="9" t="s">
        <v>78</v>
      </c>
      <c r="G2" s="125"/>
      <c r="H2" s="15" t="s">
        <v>6</v>
      </c>
      <c r="I2" s="16"/>
      <c r="J2" s="15" t="s">
        <v>6</v>
      </c>
      <c r="K2" s="16"/>
      <c r="L2" s="15" t="s">
        <v>6</v>
      </c>
      <c r="M2" s="17"/>
      <c r="N2" s="18"/>
      <c r="O2" s="15" t="s">
        <v>6</v>
      </c>
      <c r="P2" s="66"/>
      <c r="Q2" s="15" t="s">
        <v>6</v>
      </c>
      <c r="R2" s="66"/>
      <c r="S2" s="15" t="s">
        <v>6</v>
      </c>
      <c r="T2" s="17"/>
      <c r="U2" s="18"/>
      <c r="V2" s="15" t="s">
        <v>6</v>
      </c>
      <c r="W2" s="16"/>
      <c r="X2" s="15" t="s">
        <v>6</v>
      </c>
      <c r="Y2" s="16"/>
      <c r="Z2" s="15" t="s">
        <v>6</v>
      </c>
      <c r="AA2" s="17"/>
      <c r="AB2" s="18"/>
      <c r="AC2" s="15" t="s">
        <v>6</v>
      </c>
      <c r="AD2" s="66"/>
      <c r="AE2" s="15" t="s">
        <v>6</v>
      </c>
      <c r="AF2" s="66"/>
      <c r="AG2" s="15" t="s">
        <v>6</v>
      </c>
      <c r="AH2" s="17"/>
      <c r="AI2" s="18"/>
      <c r="AL2" s="70"/>
    </row>
    <row r="3" spans="1:38" hidden="1" x14ac:dyDescent="0.35">
      <c r="A3" s="2" t="s">
        <v>7</v>
      </c>
      <c r="B3" s="2" t="s">
        <v>79</v>
      </c>
      <c r="C3" s="2" t="s">
        <v>8</v>
      </c>
      <c r="D3" s="2" t="s">
        <v>9</v>
      </c>
      <c r="E3" s="11" t="s">
        <v>10</v>
      </c>
      <c r="F3" s="20" t="str">
        <f>B3&amp;"/"&amp;C3&amp;"/"&amp;E3</f>
        <v>CAN-GEND01/P0202-00/MAR</v>
      </c>
      <c r="G3" s="12">
        <v>55.48</v>
      </c>
      <c r="H3" s="31">
        <v>43</v>
      </c>
      <c r="I3" s="5">
        <f>H3*$G3</f>
        <v>2385.64</v>
      </c>
      <c r="J3" s="31">
        <v>15</v>
      </c>
      <c r="K3" s="5">
        <f>J3*$G3</f>
        <v>832.19999999999993</v>
      </c>
      <c r="L3" s="31">
        <v>1</v>
      </c>
      <c r="M3" s="7">
        <f>L3*$G3</f>
        <v>55.48</v>
      </c>
      <c r="N3" s="14">
        <f>I3+K3+M3</f>
        <v>3273.3199999999997</v>
      </c>
      <c r="O3" s="31">
        <v>8</v>
      </c>
      <c r="P3" s="67">
        <f>O3*$G3</f>
        <v>443.84</v>
      </c>
      <c r="Q3" s="31">
        <v>20</v>
      </c>
      <c r="R3" s="67">
        <f>Q3*$G3</f>
        <v>1109.5999999999999</v>
      </c>
      <c r="S3" s="31">
        <v>23</v>
      </c>
      <c r="T3" s="7">
        <f>S3*$G3</f>
        <v>1276.04</v>
      </c>
      <c r="U3" s="14">
        <f>P3+R3+T3</f>
        <v>2829.4799999999996</v>
      </c>
      <c r="V3" s="3">
        <v>13</v>
      </c>
      <c r="W3" s="5">
        <f>V3*$G3</f>
        <v>721.24</v>
      </c>
      <c r="X3" s="3">
        <v>0</v>
      </c>
      <c r="Y3" s="5">
        <f>X3*$G3</f>
        <v>0</v>
      </c>
      <c r="Z3" s="3">
        <v>0</v>
      </c>
      <c r="AA3" s="7">
        <f>Z3*$G3</f>
        <v>0</v>
      </c>
      <c r="AB3" s="14">
        <f>W3+Y3+AA3</f>
        <v>721.24</v>
      </c>
      <c r="AC3" s="3">
        <v>0</v>
      </c>
      <c r="AD3" s="67">
        <f>AC3*$G3</f>
        <v>0</v>
      </c>
      <c r="AE3" s="3"/>
      <c r="AF3" s="67">
        <f>AE3*$G3</f>
        <v>0</v>
      </c>
      <c r="AG3" s="3"/>
      <c r="AH3" s="7">
        <f>AG3*$G3</f>
        <v>0</v>
      </c>
      <c r="AI3" s="14">
        <f>AD3+AF3+AH3</f>
        <v>0</v>
      </c>
      <c r="AL3" s="71">
        <f>N3+U3+AB3+AI3</f>
        <v>6824.0399999999991</v>
      </c>
    </row>
    <row r="4" spans="1:38" hidden="1" x14ac:dyDescent="0.35">
      <c r="A4" s="2" t="s">
        <v>7</v>
      </c>
      <c r="B4" s="2" t="s">
        <v>79</v>
      </c>
      <c r="C4" s="2" t="s">
        <v>8</v>
      </c>
      <c r="D4" s="2" t="s">
        <v>9</v>
      </c>
      <c r="E4" s="11" t="s">
        <v>11</v>
      </c>
      <c r="F4" s="21" t="str">
        <f t="shared" ref="F4:F131" si="0">B4&amp;"/"&amp;C4&amp;"/"&amp;E4</f>
        <v>CAN-GEND01/P0202-00/TGO</v>
      </c>
      <c r="G4" s="12">
        <v>55.48</v>
      </c>
      <c r="H4" s="31">
        <v>31</v>
      </c>
      <c r="I4" s="5">
        <f>H4*$G4</f>
        <v>1719.8799999999999</v>
      </c>
      <c r="J4" s="31">
        <v>17</v>
      </c>
      <c r="K4" s="5">
        <f t="shared" ref="K4:K131" si="1">J4*$G4</f>
        <v>943.16</v>
      </c>
      <c r="L4" s="31">
        <v>16</v>
      </c>
      <c r="M4" s="7">
        <f t="shared" ref="M4:M131" si="2">L4*$G4</f>
        <v>887.68</v>
      </c>
      <c r="N4" s="14">
        <f t="shared" ref="N4:N131" si="3">I4+K4+M4</f>
        <v>3550.72</v>
      </c>
      <c r="O4" s="31">
        <v>3</v>
      </c>
      <c r="P4" s="67">
        <f t="shared" ref="P4:P131" si="4">O4*$G4</f>
        <v>166.44</v>
      </c>
      <c r="Q4" s="31">
        <v>19</v>
      </c>
      <c r="R4" s="67">
        <f t="shared" ref="R4:R131" si="5">Q4*$G4</f>
        <v>1054.1199999999999</v>
      </c>
      <c r="S4" s="31">
        <v>19</v>
      </c>
      <c r="T4" s="7">
        <f t="shared" ref="T4:T131" si="6">S4*$G4</f>
        <v>1054.1199999999999</v>
      </c>
      <c r="U4" s="14">
        <f t="shared" ref="U4:U131" si="7">P4+R4+T4</f>
        <v>2274.6799999999998</v>
      </c>
      <c r="V4" s="3">
        <v>32</v>
      </c>
      <c r="W4" s="5">
        <f>V4*$G4</f>
        <v>1775.36</v>
      </c>
      <c r="X4" s="3">
        <v>80</v>
      </c>
      <c r="Y4" s="5">
        <f t="shared" ref="Y4:Y131" si="8">X4*$G4</f>
        <v>4438.3999999999996</v>
      </c>
      <c r="Z4" s="3">
        <v>14</v>
      </c>
      <c r="AA4" s="7">
        <f t="shared" ref="AA4:AA131" si="9">Z4*$G4</f>
        <v>776.71999999999991</v>
      </c>
      <c r="AB4" s="14">
        <f t="shared" ref="AB4:AB131" si="10">W4+Y4+AA4</f>
        <v>6990.48</v>
      </c>
      <c r="AC4" s="3">
        <v>38.5</v>
      </c>
      <c r="AD4" s="67">
        <f t="shared" ref="AD4:AD131" si="11">AC4*$G4</f>
        <v>2135.98</v>
      </c>
      <c r="AE4" s="3"/>
      <c r="AF4" s="67">
        <f t="shared" ref="AF4:AF131" si="12">AE4*$G4</f>
        <v>0</v>
      </c>
      <c r="AG4" s="3"/>
      <c r="AH4" s="7">
        <f t="shared" ref="AH4:AH131" si="13">AG4*$G4</f>
        <v>0</v>
      </c>
      <c r="AI4" s="14">
        <f t="shared" ref="AI4:AI131" si="14">AD4+AF4+AH4</f>
        <v>2135.98</v>
      </c>
      <c r="AL4" s="71">
        <f t="shared" ref="AL4:AL77" si="15">N4+U4+AB4+AI4</f>
        <v>14951.859999999999</v>
      </c>
    </row>
    <row r="5" spans="1:38" hidden="1" x14ac:dyDescent="0.35">
      <c r="A5" s="2" t="s">
        <v>7</v>
      </c>
      <c r="B5" s="2" t="s">
        <v>80</v>
      </c>
      <c r="C5" s="2" t="s">
        <v>12</v>
      </c>
      <c r="D5" s="2" t="s">
        <v>13</v>
      </c>
      <c r="E5" s="11" t="s">
        <v>14</v>
      </c>
      <c r="F5" s="21" t="str">
        <f t="shared" si="0"/>
        <v>ADM-UNRE01/A0902-00/ALL</v>
      </c>
      <c r="G5" s="12">
        <v>55.48</v>
      </c>
      <c r="H5" s="3">
        <v>5</v>
      </c>
      <c r="I5" s="5">
        <f t="shared" ref="I5:I142" si="16">H5*$G5</f>
        <v>277.39999999999998</v>
      </c>
      <c r="J5" s="3">
        <v>0</v>
      </c>
      <c r="K5" s="5">
        <f t="shared" si="1"/>
        <v>0</v>
      </c>
      <c r="L5" s="3">
        <v>0</v>
      </c>
      <c r="M5" s="7">
        <f t="shared" si="2"/>
        <v>0</v>
      </c>
      <c r="N5" s="14">
        <f t="shared" si="3"/>
        <v>277.39999999999998</v>
      </c>
      <c r="O5" s="3">
        <v>0</v>
      </c>
      <c r="P5" s="67">
        <f t="shared" si="4"/>
        <v>0</v>
      </c>
      <c r="Q5" s="3">
        <v>0</v>
      </c>
      <c r="R5" s="67">
        <f t="shared" si="5"/>
        <v>0</v>
      </c>
      <c r="S5" s="3">
        <v>10</v>
      </c>
      <c r="T5" s="7">
        <f t="shared" si="6"/>
        <v>554.79999999999995</v>
      </c>
      <c r="U5" s="14">
        <f t="shared" si="7"/>
        <v>554.79999999999995</v>
      </c>
      <c r="V5" s="3">
        <v>0</v>
      </c>
      <c r="W5" s="5">
        <f t="shared" ref="W5:W142" si="17">V5*$G5</f>
        <v>0</v>
      </c>
      <c r="X5" s="3">
        <v>0</v>
      </c>
      <c r="Y5" s="5">
        <f t="shared" si="8"/>
        <v>0</v>
      </c>
      <c r="Z5" s="3">
        <v>48</v>
      </c>
      <c r="AA5" s="7">
        <f t="shared" si="9"/>
        <v>2663.04</v>
      </c>
      <c r="AB5" s="14">
        <f t="shared" si="10"/>
        <v>2663.04</v>
      </c>
      <c r="AC5" s="3">
        <v>18.5</v>
      </c>
      <c r="AD5" s="67">
        <f t="shared" si="11"/>
        <v>1026.3799999999999</v>
      </c>
      <c r="AE5" s="3"/>
      <c r="AF5" s="67">
        <f t="shared" si="12"/>
        <v>0</v>
      </c>
      <c r="AG5" s="3"/>
      <c r="AH5" s="7">
        <f t="shared" si="13"/>
        <v>0</v>
      </c>
      <c r="AI5" s="14">
        <f t="shared" si="14"/>
        <v>1026.3799999999999</v>
      </c>
      <c r="AL5" s="71">
        <f t="shared" si="15"/>
        <v>4521.62</v>
      </c>
    </row>
    <row r="6" spans="1:38" hidden="1" x14ac:dyDescent="0.35">
      <c r="A6" s="2" t="s">
        <v>7</v>
      </c>
      <c r="B6" s="2" t="s">
        <v>79</v>
      </c>
      <c r="C6" s="2" t="s">
        <v>8</v>
      </c>
      <c r="D6" s="2" t="s">
        <v>9</v>
      </c>
      <c r="E6" s="11" t="s">
        <v>14</v>
      </c>
      <c r="F6" s="21" t="str">
        <f t="shared" si="0"/>
        <v>CAN-GEND01/P0202-00/ALL</v>
      </c>
      <c r="G6" s="12">
        <v>55.48</v>
      </c>
      <c r="H6" s="31">
        <v>16</v>
      </c>
      <c r="I6" s="5">
        <f t="shared" si="16"/>
        <v>887.68</v>
      </c>
      <c r="J6" s="31">
        <v>8</v>
      </c>
      <c r="K6" s="5">
        <f t="shared" si="1"/>
        <v>443.84</v>
      </c>
      <c r="L6" s="31">
        <v>18</v>
      </c>
      <c r="M6" s="7">
        <f t="shared" si="2"/>
        <v>998.64</v>
      </c>
      <c r="N6" s="14">
        <f t="shared" si="3"/>
        <v>2330.16</v>
      </c>
      <c r="O6" s="31">
        <v>3</v>
      </c>
      <c r="P6" s="67">
        <f t="shared" si="4"/>
        <v>166.44</v>
      </c>
      <c r="Q6" s="31">
        <v>38</v>
      </c>
      <c r="R6" s="67">
        <f t="shared" si="5"/>
        <v>2108.2399999999998</v>
      </c>
      <c r="S6" s="31">
        <v>22</v>
      </c>
      <c r="T6" s="7">
        <f t="shared" si="6"/>
        <v>1220.56</v>
      </c>
      <c r="U6" s="14">
        <f t="shared" si="7"/>
        <v>3495.24</v>
      </c>
      <c r="V6" s="3">
        <v>12</v>
      </c>
      <c r="W6" s="5">
        <f t="shared" si="17"/>
        <v>665.76</v>
      </c>
      <c r="X6" s="3">
        <v>0</v>
      </c>
      <c r="Y6" s="5">
        <f t="shared" si="8"/>
        <v>0</v>
      </c>
      <c r="Z6" s="3">
        <v>0</v>
      </c>
      <c r="AA6" s="7">
        <f t="shared" si="9"/>
        <v>0</v>
      </c>
      <c r="AB6" s="14">
        <f t="shared" si="10"/>
        <v>665.76</v>
      </c>
      <c r="AC6" s="3">
        <v>0</v>
      </c>
      <c r="AD6" s="67">
        <f t="shared" si="11"/>
        <v>0</v>
      </c>
      <c r="AE6" s="3"/>
      <c r="AF6" s="67">
        <f t="shared" si="12"/>
        <v>0</v>
      </c>
      <c r="AG6" s="3"/>
      <c r="AH6" s="7">
        <f t="shared" si="13"/>
        <v>0</v>
      </c>
      <c r="AI6" s="14">
        <f t="shared" si="14"/>
        <v>0</v>
      </c>
      <c r="AL6" s="71">
        <f t="shared" si="15"/>
        <v>6491.16</v>
      </c>
    </row>
    <row r="7" spans="1:38" hidden="1" x14ac:dyDescent="0.35">
      <c r="A7" s="2" t="s">
        <v>7</v>
      </c>
      <c r="B7" s="2" t="s">
        <v>79</v>
      </c>
      <c r="C7" s="2" t="s">
        <v>8</v>
      </c>
      <c r="D7" s="2" t="s">
        <v>9</v>
      </c>
      <c r="E7" s="11" t="s">
        <v>15</v>
      </c>
      <c r="F7" s="21" t="str">
        <f t="shared" si="0"/>
        <v>CAN-GEND01/P0202-00/MDV</v>
      </c>
      <c r="G7" s="12">
        <v>55.48</v>
      </c>
      <c r="H7" s="31">
        <v>5</v>
      </c>
      <c r="I7" s="5">
        <f t="shared" si="16"/>
        <v>277.39999999999998</v>
      </c>
      <c r="J7" s="31">
        <v>1</v>
      </c>
      <c r="K7" s="5">
        <f t="shared" si="1"/>
        <v>55.48</v>
      </c>
      <c r="L7" s="31">
        <v>8</v>
      </c>
      <c r="M7" s="7">
        <f t="shared" si="2"/>
        <v>443.84</v>
      </c>
      <c r="N7" s="14">
        <f t="shared" si="3"/>
        <v>776.72</v>
      </c>
      <c r="O7" s="3">
        <v>0</v>
      </c>
      <c r="P7" s="67">
        <f t="shared" si="4"/>
        <v>0</v>
      </c>
      <c r="Q7" s="3">
        <v>0</v>
      </c>
      <c r="R7" s="67">
        <f t="shared" si="5"/>
        <v>0</v>
      </c>
      <c r="S7" s="3">
        <v>0</v>
      </c>
      <c r="T7" s="7">
        <f t="shared" si="6"/>
        <v>0</v>
      </c>
      <c r="U7" s="14">
        <f t="shared" si="7"/>
        <v>0</v>
      </c>
      <c r="V7" s="3">
        <v>0</v>
      </c>
      <c r="W7" s="5">
        <f t="shared" si="17"/>
        <v>0</v>
      </c>
      <c r="X7" s="3">
        <v>0</v>
      </c>
      <c r="Y7" s="5">
        <f t="shared" si="8"/>
        <v>0</v>
      </c>
      <c r="Z7" s="3">
        <v>0</v>
      </c>
      <c r="AA7" s="7">
        <f t="shared" si="9"/>
        <v>0</v>
      </c>
      <c r="AB7" s="14">
        <f t="shared" si="10"/>
        <v>0</v>
      </c>
      <c r="AC7" s="3">
        <v>0</v>
      </c>
      <c r="AD7" s="67">
        <f t="shared" si="11"/>
        <v>0</v>
      </c>
      <c r="AE7" s="3"/>
      <c r="AF7" s="67">
        <f t="shared" si="12"/>
        <v>0</v>
      </c>
      <c r="AG7" s="3"/>
      <c r="AH7" s="7">
        <f t="shared" si="13"/>
        <v>0</v>
      </c>
      <c r="AI7" s="14">
        <f t="shared" si="14"/>
        <v>0</v>
      </c>
      <c r="AL7" s="71">
        <f t="shared" si="15"/>
        <v>776.72</v>
      </c>
    </row>
    <row r="8" spans="1:38" hidden="1" x14ac:dyDescent="0.35">
      <c r="A8" s="2" t="s">
        <v>7</v>
      </c>
      <c r="B8" s="2" t="s">
        <v>81</v>
      </c>
      <c r="C8" s="2" t="s">
        <v>16</v>
      </c>
      <c r="D8" s="2" t="s">
        <v>17</v>
      </c>
      <c r="E8" s="11" t="s">
        <v>18</v>
      </c>
      <c r="F8" s="21" t="str">
        <f t="shared" si="0"/>
        <v>EUR-ASIA01/P0102-00/PHL</v>
      </c>
      <c r="G8" s="12">
        <v>55.48</v>
      </c>
      <c r="H8" s="31">
        <v>9</v>
      </c>
      <c r="I8" s="5">
        <f t="shared" si="16"/>
        <v>499.32</v>
      </c>
      <c r="J8" s="3">
        <v>0</v>
      </c>
      <c r="K8" s="5">
        <f t="shared" si="1"/>
        <v>0</v>
      </c>
      <c r="L8" s="3">
        <v>0</v>
      </c>
      <c r="M8" s="7">
        <f t="shared" si="2"/>
        <v>0</v>
      </c>
      <c r="N8" s="14">
        <f t="shared" si="3"/>
        <v>499.32</v>
      </c>
      <c r="O8" s="3">
        <v>7</v>
      </c>
      <c r="P8" s="67">
        <f t="shared" si="4"/>
        <v>388.35999999999996</v>
      </c>
      <c r="Q8" s="3">
        <v>0</v>
      </c>
      <c r="R8" s="67">
        <f t="shared" si="5"/>
        <v>0</v>
      </c>
      <c r="S8" s="3">
        <v>0</v>
      </c>
      <c r="T8" s="7">
        <f t="shared" si="6"/>
        <v>0</v>
      </c>
      <c r="U8" s="14">
        <f t="shared" si="7"/>
        <v>388.35999999999996</v>
      </c>
      <c r="V8" s="3">
        <v>0</v>
      </c>
      <c r="W8" s="5">
        <f t="shared" si="17"/>
        <v>0</v>
      </c>
      <c r="X8" s="3">
        <v>0</v>
      </c>
      <c r="Y8" s="5">
        <f t="shared" si="8"/>
        <v>0</v>
      </c>
      <c r="Z8" s="3">
        <v>0</v>
      </c>
      <c r="AA8" s="7">
        <f t="shared" si="9"/>
        <v>0</v>
      </c>
      <c r="AB8" s="14">
        <f t="shared" si="10"/>
        <v>0</v>
      </c>
      <c r="AC8" s="3">
        <v>0</v>
      </c>
      <c r="AD8" s="67">
        <f t="shared" si="11"/>
        <v>0</v>
      </c>
      <c r="AE8" s="3"/>
      <c r="AF8" s="67">
        <f t="shared" si="12"/>
        <v>0</v>
      </c>
      <c r="AG8" s="3"/>
      <c r="AH8" s="7">
        <f t="shared" si="13"/>
        <v>0</v>
      </c>
      <c r="AI8" s="14">
        <f t="shared" si="14"/>
        <v>0</v>
      </c>
      <c r="AL8" s="71">
        <f t="shared" si="15"/>
        <v>887.68</v>
      </c>
    </row>
    <row r="9" spans="1:38" hidden="1" x14ac:dyDescent="0.35">
      <c r="A9" s="2" t="s">
        <v>7</v>
      </c>
      <c r="B9" s="2" t="s">
        <v>81</v>
      </c>
      <c r="C9" s="2" t="s">
        <v>19</v>
      </c>
      <c r="D9" s="2" t="s">
        <v>20</v>
      </c>
      <c r="E9" s="11" t="s">
        <v>14</v>
      </c>
      <c r="F9" s="21" t="str">
        <f t="shared" si="0"/>
        <v>EUR-ASIA01/P0303-00/ALL</v>
      </c>
      <c r="G9" s="12">
        <v>55.48</v>
      </c>
      <c r="H9" s="3">
        <v>0</v>
      </c>
      <c r="I9" s="5">
        <f t="shared" si="16"/>
        <v>0</v>
      </c>
      <c r="J9" s="3">
        <v>0</v>
      </c>
      <c r="K9" s="5">
        <f t="shared" si="1"/>
        <v>0</v>
      </c>
      <c r="L9" s="3">
        <v>0</v>
      </c>
      <c r="M9" s="7">
        <f t="shared" si="2"/>
        <v>0</v>
      </c>
      <c r="N9" s="14">
        <f t="shared" si="3"/>
        <v>0</v>
      </c>
      <c r="O9" s="3">
        <v>0</v>
      </c>
      <c r="P9" s="67">
        <f t="shared" si="4"/>
        <v>0</v>
      </c>
      <c r="Q9" s="3">
        <v>0</v>
      </c>
      <c r="R9" s="67">
        <f t="shared" si="5"/>
        <v>0</v>
      </c>
      <c r="S9" s="3">
        <v>19</v>
      </c>
      <c r="T9" s="7">
        <f t="shared" si="6"/>
        <v>1054.1199999999999</v>
      </c>
      <c r="U9" s="14">
        <f t="shared" si="7"/>
        <v>1054.1199999999999</v>
      </c>
      <c r="V9" s="3">
        <v>0</v>
      </c>
      <c r="W9" s="5">
        <f t="shared" si="17"/>
        <v>0</v>
      </c>
      <c r="X9" s="3">
        <v>0</v>
      </c>
      <c r="Y9" s="5">
        <f t="shared" si="8"/>
        <v>0</v>
      </c>
      <c r="Z9" s="3">
        <v>0</v>
      </c>
      <c r="AA9" s="7">
        <f t="shared" si="9"/>
        <v>0</v>
      </c>
      <c r="AB9" s="14">
        <f t="shared" si="10"/>
        <v>0</v>
      </c>
      <c r="AC9" s="3">
        <v>0</v>
      </c>
      <c r="AD9" s="67">
        <f t="shared" si="11"/>
        <v>0</v>
      </c>
      <c r="AE9" s="3"/>
      <c r="AF9" s="67">
        <f t="shared" si="12"/>
        <v>0</v>
      </c>
      <c r="AG9" s="3"/>
      <c r="AH9" s="7">
        <f t="shared" si="13"/>
        <v>0</v>
      </c>
      <c r="AI9" s="14">
        <f t="shared" si="14"/>
        <v>0</v>
      </c>
      <c r="AL9" s="71">
        <f t="shared" si="15"/>
        <v>1054.1199999999999</v>
      </c>
    </row>
    <row r="10" spans="1:38" hidden="1" x14ac:dyDescent="0.35">
      <c r="A10" s="2" t="s">
        <v>7</v>
      </c>
      <c r="B10" s="2" t="s">
        <v>83</v>
      </c>
      <c r="C10" s="2" t="s">
        <v>19</v>
      </c>
      <c r="D10" s="2" t="s">
        <v>20</v>
      </c>
      <c r="E10" s="11" t="s">
        <v>14</v>
      </c>
      <c r="F10" s="21" t="str">
        <f t="shared" si="0"/>
        <v>CGE-JUST01/P0303-00/ALL</v>
      </c>
      <c r="G10" s="12">
        <v>55.48</v>
      </c>
      <c r="H10" s="3">
        <v>9</v>
      </c>
      <c r="I10" s="5">
        <f t="shared" si="16"/>
        <v>499.32</v>
      </c>
      <c r="J10" s="3">
        <v>0</v>
      </c>
      <c r="K10" s="5">
        <f t="shared" si="1"/>
        <v>0</v>
      </c>
      <c r="L10" s="3">
        <v>36</v>
      </c>
      <c r="M10" s="7">
        <f t="shared" si="2"/>
        <v>1997.28</v>
      </c>
      <c r="N10" s="14">
        <f t="shared" si="3"/>
        <v>2496.6</v>
      </c>
      <c r="O10" s="3">
        <v>0</v>
      </c>
      <c r="P10" s="67">
        <f t="shared" si="4"/>
        <v>0</v>
      </c>
      <c r="Q10" s="3">
        <v>0</v>
      </c>
      <c r="R10" s="67">
        <f t="shared" si="5"/>
        <v>0</v>
      </c>
      <c r="S10" s="3">
        <v>0</v>
      </c>
      <c r="T10" s="7">
        <f t="shared" si="6"/>
        <v>0</v>
      </c>
      <c r="U10" s="14">
        <f t="shared" si="7"/>
        <v>0</v>
      </c>
      <c r="V10" s="3">
        <v>0</v>
      </c>
      <c r="W10" s="5">
        <f t="shared" si="17"/>
        <v>0</v>
      </c>
      <c r="X10" s="3">
        <v>0</v>
      </c>
      <c r="Y10" s="5">
        <f t="shared" si="8"/>
        <v>0</v>
      </c>
      <c r="Z10" s="3">
        <v>0</v>
      </c>
      <c r="AA10" s="7">
        <f t="shared" si="9"/>
        <v>0</v>
      </c>
      <c r="AB10" s="14">
        <f t="shared" si="10"/>
        <v>0</v>
      </c>
      <c r="AC10" s="3">
        <v>0</v>
      </c>
      <c r="AD10" s="67">
        <f t="shared" si="11"/>
        <v>0</v>
      </c>
      <c r="AE10" s="3"/>
      <c r="AF10" s="67">
        <f t="shared" si="12"/>
        <v>0</v>
      </c>
      <c r="AG10" s="3"/>
      <c r="AH10" s="7">
        <f t="shared" si="13"/>
        <v>0</v>
      </c>
      <c r="AI10" s="14">
        <f t="shared" si="14"/>
        <v>0</v>
      </c>
      <c r="AL10" s="71">
        <f t="shared" si="15"/>
        <v>2496.6</v>
      </c>
    </row>
    <row r="11" spans="1:38" hidden="1" x14ac:dyDescent="0.35">
      <c r="A11" s="2" t="s">
        <v>7</v>
      </c>
      <c r="B11" s="2" t="s">
        <v>80</v>
      </c>
      <c r="C11" s="2" t="s">
        <v>12</v>
      </c>
      <c r="D11" s="2" t="s">
        <v>13</v>
      </c>
      <c r="E11" s="11" t="s">
        <v>14</v>
      </c>
      <c r="F11" s="21" t="str">
        <f t="shared" si="0"/>
        <v>ADM-UNRE01/A0902-00/ALL</v>
      </c>
      <c r="G11" s="12">
        <v>55.48</v>
      </c>
      <c r="H11" s="3">
        <v>8</v>
      </c>
      <c r="I11" s="5">
        <f t="shared" si="16"/>
        <v>443.84</v>
      </c>
      <c r="J11" s="3">
        <v>0</v>
      </c>
      <c r="K11" s="5">
        <f t="shared" si="1"/>
        <v>0</v>
      </c>
      <c r="L11" s="3">
        <v>0</v>
      </c>
      <c r="M11" s="7">
        <f t="shared" si="2"/>
        <v>0</v>
      </c>
      <c r="N11" s="14">
        <f t="shared" si="3"/>
        <v>443.84</v>
      </c>
      <c r="O11" s="3">
        <v>0</v>
      </c>
      <c r="P11" s="67">
        <f t="shared" si="4"/>
        <v>0</v>
      </c>
      <c r="Q11" s="3">
        <v>0</v>
      </c>
      <c r="R11" s="67">
        <f t="shared" si="5"/>
        <v>0</v>
      </c>
      <c r="S11" s="3">
        <v>0</v>
      </c>
      <c r="T11" s="7">
        <f t="shared" si="6"/>
        <v>0</v>
      </c>
      <c r="U11" s="14">
        <f t="shared" si="7"/>
        <v>0</v>
      </c>
      <c r="V11" s="3">
        <v>0</v>
      </c>
      <c r="W11" s="5">
        <f t="shared" si="17"/>
        <v>0</v>
      </c>
      <c r="X11" s="3">
        <v>0</v>
      </c>
      <c r="Y11" s="5">
        <f t="shared" si="8"/>
        <v>0</v>
      </c>
      <c r="Z11" s="3">
        <v>0</v>
      </c>
      <c r="AA11" s="7">
        <f t="shared" si="9"/>
        <v>0</v>
      </c>
      <c r="AB11" s="14">
        <f t="shared" si="10"/>
        <v>0</v>
      </c>
      <c r="AC11" s="3">
        <v>0</v>
      </c>
      <c r="AD11" s="67">
        <f t="shared" si="11"/>
        <v>0</v>
      </c>
      <c r="AE11" s="3"/>
      <c r="AF11" s="67">
        <f t="shared" si="12"/>
        <v>0</v>
      </c>
      <c r="AG11" s="3"/>
      <c r="AH11" s="7">
        <f t="shared" si="13"/>
        <v>0</v>
      </c>
      <c r="AI11" s="14">
        <f t="shared" si="14"/>
        <v>0</v>
      </c>
      <c r="AL11" s="71">
        <f t="shared" si="15"/>
        <v>443.84</v>
      </c>
    </row>
    <row r="12" spans="1:38" hidden="1" x14ac:dyDescent="0.35">
      <c r="A12" s="2" t="s">
        <v>7</v>
      </c>
      <c r="B12" s="2" t="s">
        <v>82</v>
      </c>
      <c r="C12" s="2" t="s">
        <v>19</v>
      </c>
      <c r="D12" s="2" t="s">
        <v>20</v>
      </c>
      <c r="E12" s="11" t="s">
        <v>11</v>
      </c>
      <c r="F12" s="21" t="str">
        <f t="shared" si="0"/>
        <v>VGE-GEND01/P0303-00/TGO</v>
      </c>
      <c r="G12" s="12">
        <v>55.48</v>
      </c>
      <c r="H12" s="3">
        <v>0</v>
      </c>
      <c r="I12" s="5">
        <f t="shared" si="16"/>
        <v>0</v>
      </c>
      <c r="J12" s="31">
        <v>7</v>
      </c>
      <c r="K12" s="5">
        <f t="shared" si="1"/>
        <v>388.35999999999996</v>
      </c>
      <c r="L12" s="31">
        <v>8</v>
      </c>
      <c r="M12" s="7">
        <f t="shared" si="2"/>
        <v>443.84</v>
      </c>
      <c r="N12" s="14">
        <f t="shared" si="3"/>
        <v>832.19999999999993</v>
      </c>
      <c r="O12" s="3">
        <v>0</v>
      </c>
      <c r="P12" s="67">
        <f t="shared" si="4"/>
        <v>0</v>
      </c>
      <c r="Q12" s="3">
        <v>0</v>
      </c>
      <c r="R12" s="67">
        <f t="shared" si="5"/>
        <v>0</v>
      </c>
      <c r="S12" s="3">
        <v>0</v>
      </c>
      <c r="T12" s="7">
        <f t="shared" si="6"/>
        <v>0</v>
      </c>
      <c r="U12" s="14">
        <f t="shared" si="7"/>
        <v>0</v>
      </c>
      <c r="V12" s="3">
        <v>0</v>
      </c>
      <c r="W12" s="5">
        <f t="shared" si="17"/>
        <v>0</v>
      </c>
      <c r="X12" s="3">
        <v>0</v>
      </c>
      <c r="Y12" s="5">
        <f t="shared" si="8"/>
        <v>0</v>
      </c>
      <c r="Z12" s="3">
        <v>0</v>
      </c>
      <c r="AA12" s="7">
        <f t="shared" si="9"/>
        <v>0</v>
      </c>
      <c r="AB12" s="14">
        <f t="shared" si="10"/>
        <v>0</v>
      </c>
      <c r="AC12" s="3">
        <v>0</v>
      </c>
      <c r="AD12" s="67">
        <f t="shared" si="11"/>
        <v>0</v>
      </c>
      <c r="AE12" s="3"/>
      <c r="AG12" s="3"/>
      <c r="AI12" s="14">
        <f t="shared" si="14"/>
        <v>0</v>
      </c>
      <c r="AL12" s="71">
        <f t="shared" si="15"/>
        <v>832.19999999999993</v>
      </c>
    </row>
    <row r="13" spans="1:38" hidden="1" x14ac:dyDescent="0.35">
      <c r="A13" s="2" t="s">
        <v>7</v>
      </c>
      <c r="B13" s="74" t="s">
        <v>80</v>
      </c>
      <c r="C13" s="2" t="s">
        <v>19</v>
      </c>
      <c r="D13" s="2" t="s">
        <v>20</v>
      </c>
      <c r="E13" s="11" t="s">
        <v>11</v>
      </c>
      <c r="F13" s="21" t="str">
        <f t="shared" si="0"/>
        <v>ADM-UNRE01/P0303-00/TGO</v>
      </c>
      <c r="G13" s="12">
        <v>55.48</v>
      </c>
      <c r="H13" s="3">
        <v>2</v>
      </c>
      <c r="I13" s="5">
        <f t="shared" si="16"/>
        <v>110.96</v>
      </c>
      <c r="J13" s="3">
        <v>0</v>
      </c>
      <c r="K13" s="5">
        <f t="shared" si="1"/>
        <v>0</v>
      </c>
      <c r="L13" s="3">
        <v>0</v>
      </c>
      <c r="M13" s="7">
        <f t="shared" si="2"/>
        <v>0</v>
      </c>
      <c r="N13" s="14">
        <f t="shared" si="3"/>
        <v>110.96</v>
      </c>
      <c r="O13" s="3">
        <v>0</v>
      </c>
      <c r="P13" s="67">
        <f t="shared" si="4"/>
        <v>0</v>
      </c>
      <c r="Q13" s="3">
        <v>0</v>
      </c>
      <c r="R13" s="67">
        <f t="shared" si="5"/>
        <v>0</v>
      </c>
      <c r="S13" s="3">
        <v>0</v>
      </c>
      <c r="T13" s="7">
        <f t="shared" si="6"/>
        <v>0</v>
      </c>
      <c r="U13" s="14">
        <f t="shared" si="7"/>
        <v>0</v>
      </c>
      <c r="V13" s="3">
        <v>0</v>
      </c>
      <c r="W13" s="5">
        <f t="shared" si="17"/>
        <v>0</v>
      </c>
      <c r="X13" s="3">
        <v>0</v>
      </c>
      <c r="Y13" s="5">
        <f t="shared" si="8"/>
        <v>0</v>
      </c>
      <c r="Z13" s="3">
        <v>0</v>
      </c>
      <c r="AA13" s="7">
        <f t="shared" si="9"/>
        <v>0</v>
      </c>
      <c r="AB13" s="14">
        <f t="shared" si="10"/>
        <v>0</v>
      </c>
      <c r="AC13" s="3">
        <v>0</v>
      </c>
      <c r="AD13" s="67">
        <f t="shared" si="11"/>
        <v>0</v>
      </c>
      <c r="AE13" s="3"/>
      <c r="AF13" s="67">
        <f t="shared" si="12"/>
        <v>0</v>
      </c>
      <c r="AG13" s="3"/>
      <c r="AH13" s="7">
        <f t="shared" si="13"/>
        <v>0</v>
      </c>
      <c r="AI13" s="14">
        <f t="shared" si="14"/>
        <v>0</v>
      </c>
      <c r="AL13" s="71">
        <f t="shared" si="15"/>
        <v>110.96</v>
      </c>
    </row>
    <row r="14" spans="1:38" hidden="1" x14ac:dyDescent="0.35">
      <c r="A14" s="2" t="s">
        <v>7</v>
      </c>
      <c r="B14" s="2" t="s">
        <v>81</v>
      </c>
      <c r="C14" s="2" t="s">
        <v>16</v>
      </c>
      <c r="D14" s="2" t="s">
        <v>17</v>
      </c>
      <c r="E14" s="11" t="s">
        <v>18</v>
      </c>
      <c r="F14" s="21" t="str">
        <f t="shared" si="0"/>
        <v>EUR-ASIA01/P0102-00/PHL</v>
      </c>
      <c r="G14" s="12">
        <v>55.48</v>
      </c>
      <c r="H14" s="3">
        <v>0</v>
      </c>
      <c r="I14" s="5">
        <f t="shared" si="16"/>
        <v>0</v>
      </c>
      <c r="J14" s="31">
        <v>9</v>
      </c>
      <c r="K14" s="5">
        <f t="shared" si="1"/>
        <v>499.32</v>
      </c>
      <c r="L14" s="3">
        <v>84</v>
      </c>
      <c r="M14" s="7">
        <f t="shared" si="2"/>
        <v>4660.32</v>
      </c>
      <c r="N14" s="14">
        <f t="shared" si="3"/>
        <v>5159.6399999999994</v>
      </c>
      <c r="O14" s="3">
        <v>0</v>
      </c>
      <c r="P14" s="67">
        <f t="shared" si="4"/>
        <v>0</v>
      </c>
      <c r="Q14" s="3">
        <v>6</v>
      </c>
      <c r="R14" s="67">
        <f t="shared" si="5"/>
        <v>332.88</v>
      </c>
      <c r="S14" s="3">
        <v>4</v>
      </c>
      <c r="T14" s="7">
        <f t="shared" si="6"/>
        <v>221.92</v>
      </c>
      <c r="U14" s="14">
        <f t="shared" si="7"/>
        <v>554.79999999999995</v>
      </c>
      <c r="V14" s="3">
        <v>0</v>
      </c>
      <c r="W14" s="5">
        <f t="shared" si="17"/>
        <v>0</v>
      </c>
      <c r="X14" s="3">
        <v>0</v>
      </c>
      <c r="Y14" s="5">
        <f t="shared" si="8"/>
        <v>0</v>
      </c>
      <c r="Z14" s="3">
        <v>0</v>
      </c>
      <c r="AA14" s="7">
        <f t="shared" si="9"/>
        <v>0</v>
      </c>
      <c r="AB14" s="14">
        <f t="shared" si="10"/>
        <v>0</v>
      </c>
      <c r="AC14" s="3">
        <v>0</v>
      </c>
      <c r="AD14" s="67">
        <f t="shared" si="11"/>
        <v>0</v>
      </c>
      <c r="AE14" s="3"/>
      <c r="AF14" s="67">
        <f t="shared" si="12"/>
        <v>0</v>
      </c>
      <c r="AG14" s="3"/>
      <c r="AH14" s="7">
        <f t="shared" si="13"/>
        <v>0</v>
      </c>
      <c r="AI14" s="14">
        <f t="shared" si="14"/>
        <v>0</v>
      </c>
      <c r="AL14" s="71">
        <f t="shared" si="15"/>
        <v>5714.44</v>
      </c>
    </row>
    <row r="15" spans="1:38" hidden="1" x14ac:dyDescent="0.35">
      <c r="A15" s="2" t="s">
        <v>7</v>
      </c>
      <c r="B15" s="2" t="s">
        <v>83</v>
      </c>
      <c r="C15" s="2" t="s">
        <v>21</v>
      </c>
      <c r="D15" s="2" t="s">
        <v>22</v>
      </c>
      <c r="E15" s="11" t="s">
        <v>14</v>
      </c>
      <c r="F15" s="21" t="str">
        <f t="shared" si="0"/>
        <v>CGE-JUST01/P0501-00/ALL</v>
      </c>
      <c r="G15" s="12">
        <v>55.48</v>
      </c>
      <c r="H15" s="3">
        <v>0</v>
      </c>
      <c r="I15" s="5">
        <f t="shared" si="16"/>
        <v>0</v>
      </c>
      <c r="J15" s="3">
        <v>13</v>
      </c>
      <c r="K15" s="5">
        <f t="shared" si="1"/>
        <v>721.24</v>
      </c>
      <c r="L15" s="3">
        <v>3</v>
      </c>
      <c r="M15" s="7">
        <f t="shared" si="2"/>
        <v>166.44</v>
      </c>
      <c r="N15" s="14">
        <f t="shared" si="3"/>
        <v>887.68000000000006</v>
      </c>
      <c r="O15" s="3">
        <v>0</v>
      </c>
      <c r="P15" s="67">
        <f t="shared" si="4"/>
        <v>0</v>
      </c>
      <c r="Q15" s="3">
        <v>0</v>
      </c>
      <c r="R15" s="67">
        <f t="shared" si="5"/>
        <v>0</v>
      </c>
      <c r="S15" s="3">
        <v>0</v>
      </c>
      <c r="T15" s="7">
        <f t="shared" si="6"/>
        <v>0</v>
      </c>
      <c r="U15" s="14">
        <f t="shared" si="7"/>
        <v>0</v>
      </c>
      <c r="V15" s="3">
        <v>0</v>
      </c>
      <c r="W15" s="5">
        <f t="shared" si="17"/>
        <v>0</v>
      </c>
      <c r="X15" s="3">
        <v>0</v>
      </c>
      <c r="Y15" s="5">
        <f t="shared" si="8"/>
        <v>0</v>
      </c>
      <c r="Z15" s="3">
        <v>0</v>
      </c>
      <c r="AA15" s="7">
        <f t="shared" si="9"/>
        <v>0</v>
      </c>
      <c r="AB15" s="14">
        <f t="shared" si="10"/>
        <v>0</v>
      </c>
      <c r="AC15" s="3">
        <v>0</v>
      </c>
      <c r="AD15" s="67">
        <f t="shared" si="11"/>
        <v>0</v>
      </c>
      <c r="AE15" s="3"/>
      <c r="AF15" s="67">
        <f t="shared" si="12"/>
        <v>0</v>
      </c>
      <c r="AG15" s="3"/>
      <c r="AH15" s="7">
        <f t="shared" si="13"/>
        <v>0</v>
      </c>
      <c r="AI15" s="14">
        <f t="shared" si="14"/>
        <v>0</v>
      </c>
      <c r="AL15" s="71">
        <f t="shared" si="15"/>
        <v>887.68000000000006</v>
      </c>
    </row>
    <row r="16" spans="1:38" hidden="1" x14ac:dyDescent="0.35">
      <c r="A16" s="2" t="s">
        <v>7</v>
      </c>
      <c r="B16" s="2" t="s">
        <v>83</v>
      </c>
      <c r="C16" s="2" t="s">
        <v>19</v>
      </c>
      <c r="D16" s="2" t="s">
        <v>20</v>
      </c>
      <c r="E16" s="11" t="s">
        <v>14</v>
      </c>
      <c r="F16" s="21" t="str">
        <f t="shared" si="0"/>
        <v>CGE-JUST01/P0303-00/ALL</v>
      </c>
      <c r="G16" s="12">
        <v>55.48</v>
      </c>
      <c r="H16" s="3">
        <v>0</v>
      </c>
      <c r="I16" s="5">
        <f t="shared" si="16"/>
        <v>0</v>
      </c>
      <c r="J16" s="3">
        <v>19</v>
      </c>
      <c r="K16" s="5">
        <f t="shared" si="1"/>
        <v>1054.1199999999999</v>
      </c>
      <c r="L16" s="3">
        <v>0</v>
      </c>
      <c r="M16" s="7">
        <f t="shared" si="2"/>
        <v>0</v>
      </c>
      <c r="N16" s="14">
        <f t="shared" si="3"/>
        <v>1054.1199999999999</v>
      </c>
      <c r="O16" s="3">
        <v>0</v>
      </c>
      <c r="P16" s="67">
        <f t="shared" si="4"/>
        <v>0</v>
      </c>
      <c r="Q16" s="3">
        <v>0</v>
      </c>
      <c r="R16" s="67">
        <f t="shared" si="5"/>
        <v>0</v>
      </c>
      <c r="S16" s="3">
        <v>0</v>
      </c>
      <c r="T16" s="7">
        <f t="shared" si="6"/>
        <v>0</v>
      </c>
      <c r="U16" s="14">
        <f t="shared" si="7"/>
        <v>0</v>
      </c>
      <c r="V16" s="3">
        <v>0</v>
      </c>
      <c r="W16" s="5">
        <f t="shared" si="17"/>
        <v>0</v>
      </c>
      <c r="X16" s="3">
        <v>0</v>
      </c>
      <c r="Y16" s="5">
        <f t="shared" si="8"/>
        <v>0</v>
      </c>
      <c r="Z16" s="3">
        <v>0</v>
      </c>
      <c r="AA16" s="7">
        <f t="shared" si="9"/>
        <v>0</v>
      </c>
      <c r="AB16" s="14">
        <f t="shared" si="10"/>
        <v>0</v>
      </c>
      <c r="AC16" s="3">
        <v>0</v>
      </c>
      <c r="AD16" s="67">
        <f t="shared" si="11"/>
        <v>0</v>
      </c>
      <c r="AE16" s="3"/>
      <c r="AF16" s="67">
        <f t="shared" si="12"/>
        <v>0</v>
      </c>
      <c r="AG16" s="3"/>
      <c r="AH16" s="7">
        <f t="shared" si="13"/>
        <v>0</v>
      </c>
      <c r="AI16" s="14">
        <f t="shared" si="14"/>
        <v>0</v>
      </c>
      <c r="AL16" s="71">
        <f t="shared" si="15"/>
        <v>1054.1199999999999</v>
      </c>
    </row>
    <row r="17" spans="1:38" hidden="1" x14ac:dyDescent="0.35">
      <c r="A17" s="2" t="s">
        <v>7</v>
      </c>
      <c r="B17" s="2" t="s">
        <v>79</v>
      </c>
      <c r="C17" s="2" t="s">
        <v>8</v>
      </c>
      <c r="D17" s="2" t="s">
        <v>9</v>
      </c>
      <c r="E17" s="11" t="s">
        <v>23</v>
      </c>
      <c r="F17" s="21" t="str">
        <f t="shared" si="0"/>
        <v>CAN-GEND01/P0202-00/ZAF</v>
      </c>
      <c r="G17" s="12">
        <v>55.48</v>
      </c>
      <c r="H17" s="3">
        <v>0</v>
      </c>
      <c r="I17" s="5">
        <f t="shared" si="16"/>
        <v>0</v>
      </c>
      <c r="J17" s="31">
        <v>3</v>
      </c>
      <c r="K17" s="5">
        <f t="shared" si="1"/>
        <v>166.44</v>
      </c>
      <c r="L17" s="3">
        <v>0</v>
      </c>
      <c r="M17" s="7">
        <f t="shared" si="2"/>
        <v>0</v>
      </c>
      <c r="N17" s="14">
        <f t="shared" si="3"/>
        <v>166.44</v>
      </c>
      <c r="O17" s="3">
        <v>0</v>
      </c>
      <c r="P17" s="67">
        <f t="shared" si="4"/>
        <v>0</v>
      </c>
      <c r="Q17" s="3">
        <v>0</v>
      </c>
      <c r="R17" s="67">
        <f t="shared" si="5"/>
        <v>0</v>
      </c>
      <c r="S17" s="31">
        <v>3</v>
      </c>
      <c r="T17" s="7">
        <f t="shared" si="6"/>
        <v>166.44</v>
      </c>
      <c r="U17" s="14">
        <f t="shared" si="7"/>
        <v>166.44</v>
      </c>
      <c r="V17" s="3">
        <v>0</v>
      </c>
      <c r="W17" s="5">
        <f t="shared" si="17"/>
        <v>0</v>
      </c>
      <c r="X17" s="3">
        <v>0</v>
      </c>
      <c r="Y17" s="5">
        <f t="shared" si="8"/>
        <v>0</v>
      </c>
      <c r="Z17" s="3">
        <v>0</v>
      </c>
      <c r="AA17" s="7">
        <f t="shared" si="9"/>
        <v>0</v>
      </c>
      <c r="AB17" s="14">
        <f t="shared" si="10"/>
        <v>0</v>
      </c>
      <c r="AC17" s="3">
        <v>0</v>
      </c>
      <c r="AD17" s="67">
        <f t="shared" si="11"/>
        <v>0</v>
      </c>
      <c r="AE17" s="3"/>
      <c r="AF17" s="67">
        <f t="shared" si="12"/>
        <v>0</v>
      </c>
      <c r="AG17" s="3"/>
      <c r="AH17" s="7">
        <f t="shared" si="13"/>
        <v>0</v>
      </c>
      <c r="AI17" s="14">
        <f t="shared" si="14"/>
        <v>0</v>
      </c>
      <c r="AL17" s="71">
        <f t="shared" si="15"/>
        <v>332.88</v>
      </c>
    </row>
    <row r="18" spans="1:38" hidden="1" x14ac:dyDescent="0.35">
      <c r="A18" s="2" t="s">
        <v>7</v>
      </c>
      <c r="B18" s="2" t="s">
        <v>80</v>
      </c>
      <c r="C18" s="2" t="s">
        <v>12</v>
      </c>
      <c r="D18" s="2" t="s">
        <v>13</v>
      </c>
      <c r="E18" s="11" t="s">
        <v>14</v>
      </c>
      <c r="F18" s="21" t="str">
        <f t="shared" si="0"/>
        <v>ADM-UNRE01/A0902-00/ALL</v>
      </c>
      <c r="G18" s="12">
        <v>55.48</v>
      </c>
      <c r="H18" s="3">
        <v>0</v>
      </c>
      <c r="I18" s="5">
        <f t="shared" si="16"/>
        <v>0</v>
      </c>
      <c r="J18" s="3">
        <v>1</v>
      </c>
      <c r="K18" s="5">
        <f t="shared" si="1"/>
        <v>55.48</v>
      </c>
      <c r="L18" s="3">
        <v>5</v>
      </c>
      <c r="M18" s="7">
        <f t="shared" si="2"/>
        <v>277.39999999999998</v>
      </c>
      <c r="N18" s="14">
        <f t="shared" si="3"/>
        <v>332.88</v>
      </c>
      <c r="O18" s="3">
        <v>0</v>
      </c>
      <c r="P18" s="67">
        <f t="shared" si="4"/>
        <v>0</v>
      </c>
      <c r="Q18" s="3">
        <v>4</v>
      </c>
      <c r="R18" s="67">
        <f t="shared" si="5"/>
        <v>221.92</v>
      </c>
      <c r="S18" s="3">
        <v>0</v>
      </c>
      <c r="T18" s="7">
        <f t="shared" si="6"/>
        <v>0</v>
      </c>
      <c r="U18" s="14">
        <f t="shared" si="7"/>
        <v>221.92</v>
      </c>
      <c r="V18" s="3">
        <v>4</v>
      </c>
      <c r="W18" s="5">
        <f t="shared" si="17"/>
        <v>221.92</v>
      </c>
      <c r="X18" s="3">
        <v>0</v>
      </c>
      <c r="Y18" s="5">
        <f t="shared" si="8"/>
        <v>0</v>
      </c>
      <c r="Z18" s="3">
        <v>0</v>
      </c>
      <c r="AA18" s="7">
        <f t="shared" si="9"/>
        <v>0</v>
      </c>
      <c r="AB18" s="14">
        <f t="shared" si="10"/>
        <v>221.92</v>
      </c>
      <c r="AC18" s="3">
        <v>0</v>
      </c>
      <c r="AD18" s="67">
        <f t="shared" si="11"/>
        <v>0</v>
      </c>
      <c r="AE18" s="3"/>
      <c r="AF18" s="67">
        <f t="shared" si="12"/>
        <v>0</v>
      </c>
      <c r="AG18" s="3"/>
      <c r="AH18" s="7">
        <f t="shared" si="13"/>
        <v>0</v>
      </c>
      <c r="AI18" s="14">
        <f t="shared" si="14"/>
        <v>0</v>
      </c>
      <c r="AL18" s="71">
        <f t="shared" si="15"/>
        <v>776.71999999999991</v>
      </c>
    </row>
    <row r="19" spans="1:38" hidden="1" x14ac:dyDescent="0.35">
      <c r="A19" s="2" t="s">
        <v>7</v>
      </c>
      <c r="B19" s="2" t="s">
        <v>83</v>
      </c>
      <c r="C19" s="2" t="s">
        <v>24</v>
      </c>
      <c r="D19" s="2" t="s">
        <v>25</v>
      </c>
      <c r="E19" s="11" t="s">
        <v>11</v>
      </c>
      <c r="F19" s="21" t="str">
        <f t="shared" si="0"/>
        <v>CGE-JUST01/P0101-00/TGO</v>
      </c>
      <c r="G19" s="12">
        <v>55.48</v>
      </c>
      <c r="H19" s="3">
        <v>0</v>
      </c>
      <c r="I19" s="5">
        <f t="shared" si="16"/>
        <v>0</v>
      </c>
      <c r="J19" s="3">
        <v>1</v>
      </c>
      <c r="K19" s="5">
        <f t="shared" si="1"/>
        <v>55.48</v>
      </c>
      <c r="L19" s="3">
        <v>0</v>
      </c>
      <c r="M19" s="7">
        <f t="shared" si="2"/>
        <v>0</v>
      </c>
      <c r="N19" s="14">
        <f t="shared" si="3"/>
        <v>55.48</v>
      </c>
      <c r="O19" s="3">
        <v>0</v>
      </c>
      <c r="P19" s="67">
        <f t="shared" si="4"/>
        <v>0</v>
      </c>
      <c r="Q19" s="3">
        <v>0</v>
      </c>
      <c r="R19" s="67">
        <f t="shared" si="5"/>
        <v>0</v>
      </c>
      <c r="S19" s="3">
        <v>0</v>
      </c>
      <c r="T19" s="7">
        <f t="shared" si="6"/>
        <v>0</v>
      </c>
      <c r="U19" s="14">
        <f t="shared" si="7"/>
        <v>0</v>
      </c>
      <c r="V19" s="3">
        <v>0</v>
      </c>
      <c r="W19" s="5">
        <f t="shared" si="17"/>
        <v>0</v>
      </c>
      <c r="X19" s="3">
        <v>0</v>
      </c>
      <c r="Y19" s="5">
        <f t="shared" si="8"/>
        <v>0</v>
      </c>
      <c r="Z19" s="3">
        <v>0</v>
      </c>
      <c r="AA19" s="7">
        <f t="shared" si="9"/>
        <v>0</v>
      </c>
      <c r="AB19" s="14">
        <f t="shared" si="10"/>
        <v>0</v>
      </c>
      <c r="AC19" s="3">
        <v>0</v>
      </c>
      <c r="AD19" s="67">
        <f t="shared" si="11"/>
        <v>0</v>
      </c>
      <c r="AE19" s="3"/>
      <c r="AF19" s="67">
        <f t="shared" si="12"/>
        <v>0</v>
      </c>
      <c r="AG19" s="3"/>
      <c r="AH19" s="7">
        <f t="shared" si="13"/>
        <v>0</v>
      </c>
      <c r="AI19" s="14">
        <f t="shared" si="14"/>
        <v>0</v>
      </c>
      <c r="AL19" s="71">
        <f t="shared" si="15"/>
        <v>55.48</v>
      </c>
    </row>
    <row r="20" spans="1:38" hidden="1" x14ac:dyDescent="0.35">
      <c r="A20" s="2" t="s">
        <v>7</v>
      </c>
      <c r="B20" s="2" t="s">
        <v>83</v>
      </c>
      <c r="C20" s="2" t="s">
        <v>24</v>
      </c>
      <c r="D20" s="2" t="s">
        <v>25</v>
      </c>
      <c r="E20" s="11" t="s">
        <v>14</v>
      </c>
      <c r="F20" s="21" t="str">
        <f t="shared" si="0"/>
        <v>CGE-JUST01/P0101-00/ALL</v>
      </c>
      <c r="G20" s="12">
        <v>55.48</v>
      </c>
      <c r="H20" s="3">
        <v>0</v>
      </c>
      <c r="I20" s="5">
        <f t="shared" si="16"/>
        <v>0</v>
      </c>
      <c r="J20" s="3">
        <v>2</v>
      </c>
      <c r="K20" s="5">
        <f t="shared" si="1"/>
        <v>110.96</v>
      </c>
      <c r="L20" s="3">
        <v>0</v>
      </c>
      <c r="M20" s="7">
        <f t="shared" si="2"/>
        <v>0</v>
      </c>
      <c r="N20" s="14">
        <f t="shared" si="3"/>
        <v>110.96</v>
      </c>
      <c r="O20" s="3">
        <v>3</v>
      </c>
      <c r="P20" s="67">
        <f t="shared" si="4"/>
        <v>166.44</v>
      </c>
      <c r="Q20" s="3">
        <v>0</v>
      </c>
      <c r="R20" s="67">
        <f t="shared" si="5"/>
        <v>0</v>
      </c>
      <c r="S20" s="3">
        <v>0</v>
      </c>
      <c r="T20" s="7">
        <f t="shared" si="6"/>
        <v>0</v>
      </c>
      <c r="U20" s="14">
        <f t="shared" si="7"/>
        <v>166.44</v>
      </c>
      <c r="V20" s="3">
        <v>0</v>
      </c>
      <c r="W20" s="5">
        <f t="shared" si="17"/>
        <v>0</v>
      </c>
      <c r="X20" s="3">
        <v>0</v>
      </c>
      <c r="Y20" s="5">
        <f t="shared" si="8"/>
        <v>0</v>
      </c>
      <c r="Z20" s="3">
        <v>0</v>
      </c>
      <c r="AA20" s="7">
        <f t="shared" si="9"/>
        <v>0</v>
      </c>
      <c r="AB20" s="14">
        <f t="shared" si="10"/>
        <v>0</v>
      </c>
      <c r="AC20" s="3">
        <v>0</v>
      </c>
      <c r="AD20" s="67">
        <f t="shared" si="11"/>
        <v>0</v>
      </c>
      <c r="AE20" s="3"/>
      <c r="AF20" s="67">
        <f t="shared" si="12"/>
        <v>0</v>
      </c>
      <c r="AG20" s="3"/>
      <c r="AH20" s="7">
        <f t="shared" si="13"/>
        <v>0</v>
      </c>
      <c r="AI20" s="14">
        <f t="shared" si="14"/>
        <v>0</v>
      </c>
      <c r="AL20" s="71">
        <f t="shared" si="15"/>
        <v>277.39999999999998</v>
      </c>
    </row>
    <row r="21" spans="1:38" hidden="1" x14ac:dyDescent="0.35">
      <c r="A21" s="2" t="s">
        <v>7</v>
      </c>
      <c r="B21" s="2" t="s">
        <v>225</v>
      </c>
      <c r="C21" s="2" t="s">
        <v>16</v>
      </c>
      <c r="D21" s="2" t="s">
        <v>17</v>
      </c>
      <c r="E21" s="11" t="s">
        <v>26</v>
      </c>
      <c r="F21" s="21" t="str">
        <f t="shared" si="0"/>
        <v>CGE-JUST02/P0102-00/MDG</v>
      </c>
      <c r="G21" s="12">
        <v>55.48</v>
      </c>
      <c r="H21" s="3">
        <v>0</v>
      </c>
      <c r="I21" s="5">
        <f t="shared" si="16"/>
        <v>0</v>
      </c>
      <c r="J21" s="3">
        <v>0</v>
      </c>
      <c r="K21" s="5">
        <f t="shared" si="1"/>
        <v>0</v>
      </c>
      <c r="L21" s="3">
        <v>0</v>
      </c>
      <c r="M21" s="7">
        <f t="shared" si="2"/>
        <v>0</v>
      </c>
      <c r="N21" s="14">
        <f t="shared" si="3"/>
        <v>0</v>
      </c>
      <c r="O21" s="3">
        <v>0</v>
      </c>
      <c r="P21" s="67">
        <f t="shared" si="4"/>
        <v>0</v>
      </c>
      <c r="Q21" s="3">
        <v>0</v>
      </c>
      <c r="R21" s="67">
        <f t="shared" si="5"/>
        <v>0</v>
      </c>
      <c r="S21" s="3">
        <v>0</v>
      </c>
      <c r="T21" s="7">
        <f t="shared" si="6"/>
        <v>0</v>
      </c>
      <c r="U21" s="14">
        <f t="shared" si="7"/>
        <v>0</v>
      </c>
      <c r="V21" s="3">
        <v>0</v>
      </c>
      <c r="W21" s="5">
        <f t="shared" si="17"/>
        <v>0</v>
      </c>
      <c r="X21" s="3">
        <v>0</v>
      </c>
      <c r="Y21" s="5">
        <f t="shared" si="8"/>
        <v>0</v>
      </c>
      <c r="Z21" s="3">
        <v>0</v>
      </c>
      <c r="AA21" s="7">
        <f t="shared" si="9"/>
        <v>0</v>
      </c>
      <c r="AB21" s="14">
        <f t="shared" si="10"/>
        <v>0</v>
      </c>
      <c r="AC21" s="3">
        <v>72</v>
      </c>
      <c r="AD21" s="67">
        <f t="shared" si="11"/>
        <v>3994.56</v>
      </c>
      <c r="AE21" s="3"/>
      <c r="AF21" s="67">
        <f t="shared" si="12"/>
        <v>0</v>
      </c>
      <c r="AG21" s="3"/>
      <c r="AH21" s="7">
        <f t="shared" si="13"/>
        <v>0</v>
      </c>
      <c r="AI21" s="14">
        <f t="shared" si="14"/>
        <v>3994.56</v>
      </c>
      <c r="AL21" s="71">
        <f t="shared" si="15"/>
        <v>3994.56</v>
      </c>
    </row>
    <row r="22" spans="1:38" hidden="1" x14ac:dyDescent="0.35">
      <c r="A22" s="2" t="s">
        <v>7</v>
      </c>
      <c r="B22" s="2" t="s">
        <v>96</v>
      </c>
      <c r="C22" s="2" t="s">
        <v>16</v>
      </c>
      <c r="D22" s="2" t="s">
        <v>17</v>
      </c>
      <c r="E22" s="11" t="s">
        <v>26</v>
      </c>
      <c r="F22" s="21" t="str">
        <f t="shared" si="0"/>
        <v>PLO-MDGR01/P0102-00/MDG</v>
      </c>
      <c r="G22" s="12">
        <v>55.48</v>
      </c>
      <c r="H22" s="3">
        <v>0</v>
      </c>
      <c r="I22" s="5">
        <f t="shared" si="16"/>
        <v>0</v>
      </c>
      <c r="J22" s="3">
        <v>0</v>
      </c>
      <c r="K22" s="5">
        <f t="shared" si="1"/>
        <v>0</v>
      </c>
      <c r="L22" s="3">
        <v>1</v>
      </c>
      <c r="M22" s="7">
        <f t="shared" si="2"/>
        <v>55.48</v>
      </c>
      <c r="N22" s="14">
        <f t="shared" si="3"/>
        <v>55.48</v>
      </c>
      <c r="O22" s="3">
        <v>0</v>
      </c>
      <c r="P22" s="67">
        <f t="shared" si="4"/>
        <v>0</v>
      </c>
      <c r="Q22" s="3">
        <v>0</v>
      </c>
      <c r="R22" s="67">
        <f t="shared" si="5"/>
        <v>0</v>
      </c>
      <c r="S22" s="3">
        <v>0</v>
      </c>
      <c r="T22" s="7">
        <f t="shared" si="6"/>
        <v>0</v>
      </c>
      <c r="U22" s="14">
        <f t="shared" si="7"/>
        <v>0</v>
      </c>
      <c r="V22" s="3">
        <v>11</v>
      </c>
      <c r="W22" s="5">
        <f t="shared" si="17"/>
        <v>610.28</v>
      </c>
      <c r="X22" s="3">
        <v>48</v>
      </c>
      <c r="Y22" s="5">
        <f t="shared" si="8"/>
        <v>2663.04</v>
      </c>
      <c r="Z22" s="3">
        <v>16</v>
      </c>
      <c r="AA22" s="7">
        <f t="shared" si="9"/>
        <v>887.68</v>
      </c>
      <c r="AB22" s="14">
        <f t="shared" si="10"/>
        <v>4161</v>
      </c>
      <c r="AC22" s="3">
        <v>0</v>
      </c>
      <c r="AD22" s="67">
        <f t="shared" si="11"/>
        <v>0</v>
      </c>
      <c r="AE22" s="3"/>
      <c r="AF22" s="67">
        <f t="shared" si="12"/>
        <v>0</v>
      </c>
      <c r="AG22" s="3"/>
      <c r="AH22" s="7">
        <f t="shared" si="13"/>
        <v>0</v>
      </c>
      <c r="AI22" s="14">
        <f t="shared" si="14"/>
        <v>0</v>
      </c>
      <c r="AL22" s="71">
        <f t="shared" si="15"/>
        <v>4216.4799999999996</v>
      </c>
    </row>
    <row r="23" spans="1:38" hidden="1" x14ac:dyDescent="0.35">
      <c r="A23" s="2" t="s">
        <v>7</v>
      </c>
      <c r="B23" s="2" t="s">
        <v>83</v>
      </c>
      <c r="C23" s="2" t="s">
        <v>24</v>
      </c>
      <c r="D23" s="2" t="s">
        <v>25</v>
      </c>
      <c r="E23" s="11" t="s">
        <v>10</v>
      </c>
      <c r="F23" s="21" t="str">
        <f t="shared" si="0"/>
        <v>CGE-JUST01/P0101-00/MAR</v>
      </c>
      <c r="G23" s="12">
        <v>55.48</v>
      </c>
      <c r="H23" s="3">
        <v>0</v>
      </c>
      <c r="I23" s="5">
        <f t="shared" si="16"/>
        <v>0</v>
      </c>
      <c r="J23" s="3">
        <v>0</v>
      </c>
      <c r="K23" s="5">
        <f t="shared" si="1"/>
        <v>0</v>
      </c>
      <c r="L23" s="3">
        <v>4</v>
      </c>
      <c r="M23" s="7">
        <f t="shared" si="2"/>
        <v>221.92</v>
      </c>
      <c r="N23" s="14">
        <f t="shared" si="3"/>
        <v>221.92</v>
      </c>
      <c r="O23" s="3">
        <v>0</v>
      </c>
      <c r="P23" s="67">
        <f t="shared" si="4"/>
        <v>0</v>
      </c>
      <c r="Q23" s="3">
        <v>0</v>
      </c>
      <c r="R23" s="67">
        <f t="shared" si="5"/>
        <v>0</v>
      </c>
      <c r="S23" s="3">
        <v>0</v>
      </c>
      <c r="T23" s="7">
        <f t="shared" si="6"/>
        <v>0</v>
      </c>
      <c r="U23" s="14">
        <f t="shared" si="7"/>
        <v>0</v>
      </c>
      <c r="V23" s="3">
        <v>0</v>
      </c>
      <c r="W23" s="5">
        <f t="shared" si="17"/>
        <v>0</v>
      </c>
      <c r="X23" s="3">
        <v>0</v>
      </c>
      <c r="Y23" s="5">
        <f t="shared" si="8"/>
        <v>0</v>
      </c>
      <c r="Z23" s="3">
        <v>0</v>
      </c>
      <c r="AA23" s="7">
        <f t="shared" si="9"/>
        <v>0</v>
      </c>
      <c r="AB23" s="14">
        <f t="shared" si="10"/>
        <v>0</v>
      </c>
      <c r="AC23" s="3">
        <v>0</v>
      </c>
      <c r="AD23" s="67">
        <f t="shared" si="11"/>
        <v>0</v>
      </c>
      <c r="AE23" s="3"/>
      <c r="AF23" s="67">
        <f t="shared" si="12"/>
        <v>0</v>
      </c>
      <c r="AG23" s="3"/>
      <c r="AH23" s="7">
        <f t="shared" si="13"/>
        <v>0</v>
      </c>
      <c r="AI23" s="14">
        <f t="shared" si="14"/>
        <v>0</v>
      </c>
      <c r="AL23" s="71">
        <f t="shared" si="15"/>
        <v>221.92</v>
      </c>
    </row>
    <row r="24" spans="1:38" hidden="1" x14ac:dyDescent="0.35">
      <c r="A24" s="2" t="s">
        <v>7</v>
      </c>
      <c r="B24" s="2" t="s">
        <v>79</v>
      </c>
      <c r="C24" s="2" t="s">
        <v>19</v>
      </c>
      <c r="D24" s="2" t="s">
        <v>20</v>
      </c>
      <c r="E24" s="2" t="s">
        <v>11</v>
      </c>
      <c r="F24" s="21" t="str">
        <f t="shared" si="0"/>
        <v>CAN-GEND01/P0303-00/TGO</v>
      </c>
      <c r="G24" s="12">
        <v>55.48</v>
      </c>
      <c r="H24" s="3">
        <v>0</v>
      </c>
      <c r="I24" s="5">
        <f t="shared" si="16"/>
        <v>0</v>
      </c>
      <c r="J24" s="3">
        <v>0</v>
      </c>
      <c r="K24" s="5">
        <f t="shared" si="1"/>
        <v>0</v>
      </c>
      <c r="L24" s="3">
        <v>0</v>
      </c>
      <c r="M24" s="7">
        <f t="shared" si="2"/>
        <v>0</v>
      </c>
      <c r="N24" s="14">
        <f t="shared" si="3"/>
        <v>0</v>
      </c>
      <c r="O24" s="3">
        <v>0</v>
      </c>
      <c r="P24" s="67">
        <f t="shared" si="4"/>
        <v>0</v>
      </c>
      <c r="Q24" s="3">
        <v>0</v>
      </c>
      <c r="R24" s="67">
        <f t="shared" si="5"/>
        <v>0</v>
      </c>
      <c r="S24" s="31">
        <v>13</v>
      </c>
      <c r="T24" s="7">
        <f t="shared" si="6"/>
        <v>721.24</v>
      </c>
      <c r="U24" s="14">
        <f t="shared" si="7"/>
        <v>721.24</v>
      </c>
      <c r="V24" s="3">
        <v>0</v>
      </c>
      <c r="W24" s="5">
        <f t="shared" si="17"/>
        <v>0</v>
      </c>
      <c r="X24" s="3">
        <v>0</v>
      </c>
      <c r="Y24" s="5">
        <f t="shared" si="8"/>
        <v>0</v>
      </c>
      <c r="Z24" s="3">
        <v>0</v>
      </c>
      <c r="AA24" s="7">
        <f t="shared" si="9"/>
        <v>0</v>
      </c>
      <c r="AB24" s="14">
        <f t="shared" si="10"/>
        <v>0</v>
      </c>
      <c r="AC24" s="3">
        <v>0</v>
      </c>
      <c r="AD24" s="67">
        <f t="shared" si="11"/>
        <v>0</v>
      </c>
      <c r="AE24" s="3"/>
      <c r="AF24" s="67">
        <f t="shared" si="12"/>
        <v>0</v>
      </c>
      <c r="AG24" s="3"/>
      <c r="AH24" s="7">
        <f t="shared" si="13"/>
        <v>0</v>
      </c>
      <c r="AI24" s="14">
        <f t="shared" si="14"/>
        <v>0</v>
      </c>
      <c r="AL24" s="71">
        <f t="shared" si="15"/>
        <v>721.24</v>
      </c>
    </row>
    <row r="25" spans="1:38" hidden="1" x14ac:dyDescent="0.35">
      <c r="A25" s="2" t="s">
        <v>7</v>
      </c>
      <c r="B25" s="2" t="s">
        <v>31</v>
      </c>
      <c r="C25" s="2" t="s">
        <v>19</v>
      </c>
      <c r="D25" s="2" t="s">
        <v>20</v>
      </c>
      <c r="E25" s="2" t="s">
        <v>11</v>
      </c>
      <c r="F25" s="21" t="str">
        <f t="shared" si="0"/>
        <v>FCO-VULN02/P0303-00/TGO</v>
      </c>
      <c r="G25" s="12">
        <v>55.48</v>
      </c>
      <c r="H25" s="3">
        <v>0</v>
      </c>
      <c r="I25" s="5">
        <f t="shared" si="16"/>
        <v>0</v>
      </c>
      <c r="J25" s="3">
        <v>0</v>
      </c>
      <c r="K25" s="5">
        <f t="shared" si="1"/>
        <v>0</v>
      </c>
      <c r="L25" s="3">
        <v>0</v>
      </c>
      <c r="M25" s="7">
        <f t="shared" si="2"/>
        <v>0</v>
      </c>
      <c r="N25" s="14">
        <f t="shared" si="3"/>
        <v>0</v>
      </c>
      <c r="O25" s="31">
        <v>5</v>
      </c>
      <c r="P25" s="67">
        <f t="shared" si="4"/>
        <v>277.39999999999998</v>
      </c>
      <c r="Q25" s="31">
        <v>7</v>
      </c>
      <c r="R25" s="67">
        <f t="shared" si="5"/>
        <v>388.35999999999996</v>
      </c>
      <c r="S25" s="31">
        <v>13</v>
      </c>
      <c r="T25" s="7">
        <f t="shared" si="6"/>
        <v>721.24</v>
      </c>
      <c r="U25" s="14">
        <f t="shared" si="7"/>
        <v>1387</v>
      </c>
      <c r="V25" s="31">
        <v>13</v>
      </c>
      <c r="W25" s="5">
        <f t="shared" si="17"/>
        <v>721.24</v>
      </c>
      <c r="X25" s="3">
        <v>0</v>
      </c>
      <c r="Y25" s="5">
        <f t="shared" si="8"/>
        <v>0</v>
      </c>
      <c r="Z25" s="3">
        <v>0</v>
      </c>
      <c r="AA25" s="7">
        <f t="shared" si="9"/>
        <v>0</v>
      </c>
      <c r="AB25" s="14">
        <f t="shared" si="10"/>
        <v>721.24</v>
      </c>
      <c r="AC25" s="31">
        <v>18</v>
      </c>
      <c r="AD25" s="67">
        <f t="shared" si="11"/>
        <v>998.64</v>
      </c>
      <c r="AE25" s="3"/>
      <c r="AF25" s="67">
        <f t="shared" si="12"/>
        <v>0</v>
      </c>
      <c r="AG25" s="3"/>
      <c r="AH25" s="7">
        <f t="shared" si="13"/>
        <v>0</v>
      </c>
      <c r="AI25" s="14">
        <f t="shared" si="14"/>
        <v>998.64</v>
      </c>
      <c r="AL25" s="71">
        <f t="shared" si="15"/>
        <v>3106.8799999999997</v>
      </c>
    </row>
    <row r="26" spans="1:38" hidden="1" x14ac:dyDescent="0.35">
      <c r="A26" s="2" t="s">
        <v>7</v>
      </c>
      <c r="B26" s="2" t="s">
        <v>31</v>
      </c>
      <c r="C26" s="2" t="s">
        <v>19</v>
      </c>
      <c r="D26" s="2" t="s">
        <v>20</v>
      </c>
      <c r="E26" s="2" t="s">
        <v>14</v>
      </c>
      <c r="F26" s="21" t="str">
        <f t="shared" si="0"/>
        <v>FCO-VULN02/P0303-00/ALL</v>
      </c>
      <c r="G26" s="12">
        <v>55.48</v>
      </c>
      <c r="H26" s="3">
        <v>0</v>
      </c>
      <c r="I26" s="5">
        <f t="shared" si="16"/>
        <v>0</v>
      </c>
      <c r="J26" s="3">
        <v>0</v>
      </c>
      <c r="K26" s="5">
        <f t="shared" si="1"/>
        <v>0</v>
      </c>
      <c r="L26" s="3">
        <v>0</v>
      </c>
      <c r="M26" s="7">
        <f t="shared" si="2"/>
        <v>0</v>
      </c>
      <c r="N26" s="14">
        <f t="shared" si="3"/>
        <v>0</v>
      </c>
      <c r="O26" s="31">
        <v>1</v>
      </c>
      <c r="P26" s="67">
        <f t="shared" si="4"/>
        <v>55.48</v>
      </c>
      <c r="Q26" s="3">
        <v>0</v>
      </c>
      <c r="R26" s="67">
        <f t="shared" si="5"/>
        <v>0</v>
      </c>
      <c r="S26" s="31">
        <v>30</v>
      </c>
      <c r="T26" s="7">
        <f t="shared" si="6"/>
        <v>1664.3999999999999</v>
      </c>
      <c r="U26" s="14">
        <f t="shared" si="7"/>
        <v>1719.8799999999999</v>
      </c>
      <c r="V26" s="31">
        <v>13</v>
      </c>
      <c r="W26" s="5">
        <f t="shared" si="17"/>
        <v>721.24</v>
      </c>
      <c r="X26" s="3">
        <v>0</v>
      </c>
      <c r="Y26" s="5">
        <f t="shared" si="8"/>
        <v>0</v>
      </c>
      <c r="Z26" s="3">
        <v>0</v>
      </c>
      <c r="AA26" s="7">
        <f t="shared" si="9"/>
        <v>0</v>
      </c>
      <c r="AB26" s="14">
        <f t="shared" si="10"/>
        <v>721.24</v>
      </c>
      <c r="AC26" s="3">
        <v>0</v>
      </c>
      <c r="AD26" s="67">
        <f t="shared" si="11"/>
        <v>0</v>
      </c>
      <c r="AE26" s="3"/>
      <c r="AF26" s="67">
        <f t="shared" si="12"/>
        <v>0</v>
      </c>
      <c r="AG26" s="3"/>
      <c r="AH26" s="7">
        <f t="shared" si="13"/>
        <v>0</v>
      </c>
      <c r="AI26" s="14">
        <f t="shared" si="14"/>
        <v>0</v>
      </c>
      <c r="AL26" s="71">
        <f t="shared" si="15"/>
        <v>2441.12</v>
      </c>
    </row>
    <row r="27" spans="1:38" hidden="1" x14ac:dyDescent="0.35">
      <c r="A27" s="2" t="s">
        <v>7</v>
      </c>
      <c r="B27" s="2" t="s">
        <v>31</v>
      </c>
      <c r="C27" s="2" t="s">
        <v>19</v>
      </c>
      <c r="D27" s="2" t="s">
        <v>20</v>
      </c>
      <c r="E27" s="2" t="s">
        <v>45</v>
      </c>
      <c r="F27" s="21" t="str">
        <f t="shared" si="0"/>
        <v>FCO-VULN02/P0303-00/BRA</v>
      </c>
      <c r="G27" s="12">
        <v>55.48</v>
      </c>
      <c r="H27" s="3">
        <v>0</v>
      </c>
      <c r="I27" s="5">
        <f t="shared" si="16"/>
        <v>0</v>
      </c>
      <c r="J27" s="3">
        <v>0</v>
      </c>
      <c r="K27" s="5">
        <f t="shared" si="1"/>
        <v>0</v>
      </c>
      <c r="L27" s="3">
        <v>0</v>
      </c>
      <c r="M27" s="7">
        <f t="shared" si="2"/>
        <v>0</v>
      </c>
      <c r="N27" s="14">
        <f t="shared" si="3"/>
        <v>0</v>
      </c>
      <c r="O27" s="31">
        <v>2</v>
      </c>
      <c r="P27" s="67">
        <f t="shared" si="4"/>
        <v>110.96</v>
      </c>
      <c r="Q27" s="3">
        <v>0</v>
      </c>
      <c r="R27" s="67">
        <f t="shared" si="5"/>
        <v>0</v>
      </c>
      <c r="S27" s="3">
        <v>0</v>
      </c>
      <c r="T27" s="7">
        <f t="shared" si="6"/>
        <v>0</v>
      </c>
      <c r="U27" s="14">
        <f t="shared" si="7"/>
        <v>110.96</v>
      </c>
      <c r="V27" s="3">
        <v>0</v>
      </c>
      <c r="W27" s="5">
        <f t="shared" si="17"/>
        <v>0</v>
      </c>
      <c r="X27" s="3">
        <v>0</v>
      </c>
      <c r="Y27" s="5">
        <f t="shared" si="8"/>
        <v>0</v>
      </c>
      <c r="Z27" s="3">
        <v>0</v>
      </c>
      <c r="AA27" s="7">
        <f t="shared" si="9"/>
        <v>0</v>
      </c>
      <c r="AB27" s="14">
        <f t="shared" si="10"/>
        <v>0</v>
      </c>
      <c r="AC27" s="3">
        <v>0</v>
      </c>
      <c r="AD27" s="67">
        <f t="shared" si="11"/>
        <v>0</v>
      </c>
      <c r="AE27" s="3"/>
      <c r="AF27" s="67">
        <f t="shared" si="12"/>
        <v>0</v>
      </c>
      <c r="AG27" s="3"/>
      <c r="AH27" s="7">
        <f t="shared" si="13"/>
        <v>0</v>
      </c>
      <c r="AI27" s="14">
        <f t="shared" si="14"/>
        <v>0</v>
      </c>
      <c r="AL27" s="71">
        <f t="shared" si="15"/>
        <v>110.96</v>
      </c>
    </row>
    <row r="28" spans="1:38" hidden="1" x14ac:dyDescent="0.35">
      <c r="A28" s="2" t="s">
        <v>7</v>
      </c>
      <c r="B28" s="2" t="s">
        <v>80</v>
      </c>
      <c r="C28" s="2" t="s">
        <v>8</v>
      </c>
      <c r="D28" s="2" t="s">
        <v>9</v>
      </c>
      <c r="E28" s="2" t="s">
        <v>35</v>
      </c>
      <c r="F28" s="21" t="str">
        <f t="shared" si="0"/>
        <v>ADM-UNRE01/P0202-00/RWA</v>
      </c>
      <c r="G28" s="12">
        <v>55.48</v>
      </c>
      <c r="H28" s="3">
        <v>0</v>
      </c>
      <c r="I28" s="5">
        <f t="shared" si="16"/>
        <v>0</v>
      </c>
      <c r="J28" s="3">
        <v>0</v>
      </c>
      <c r="K28" s="5">
        <f t="shared" si="1"/>
        <v>0</v>
      </c>
      <c r="L28" s="3">
        <v>0</v>
      </c>
      <c r="M28" s="7">
        <f t="shared" si="2"/>
        <v>0</v>
      </c>
      <c r="N28" s="14">
        <f t="shared" si="3"/>
        <v>0</v>
      </c>
      <c r="O28" s="3">
        <v>0</v>
      </c>
      <c r="P28" s="67">
        <f t="shared" si="4"/>
        <v>0</v>
      </c>
      <c r="Q28" s="3">
        <v>2</v>
      </c>
      <c r="R28" s="67">
        <f t="shared" si="5"/>
        <v>110.96</v>
      </c>
      <c r="S28" s="3">
        <v>0</v>
      </c>
      <c r="T28" s="7">
        <f t="shared" si="6"/>
        <v>0</v>
      </c>
      <c r="U28" s="14">
        <f t="shared" si="7"/>
        <v>110.96</v>
      </c>
      <c r="V28" s="3">
        <v>0</v>
      </c>
      <c r="W28" s="5">
        <f t="shared" si="17"/>
        <v>0</v>
      </c>
      <c r="X28" s="3">
        <v>0</v>
      </c>
      <c r="Y28" s="5">
        <f t="shared" si="8"/>
        <v>0</v>
      </c>
      <c r="Z28" s="3">
        <v>0</v>
      </c>
      <c r="AA28" s="7">
        <f t="shared" si="9"/>
        <v>0</v>
      </c>
      <c r="AB28" s="14">
        <f t="shared" si="10"/>
        <v>0</v>
      </c>
      <c r="AC28" s="3">
        <v>0</v>
      </c>
      <c r="AD28" s="67">
        <f t="shared" si="11"/>
        <v>0</v>
      </c>
      <c r="AE28" s="3"/>
      <c r="AF28" s="67">
        <f t="shared" si="12"/>
        <v>0</v>
      </c>
      <c r="AG28" s="3"/>
      <c r="AH28" s="7">
        <f t="shared" si="13"/>
        <v>0</v>
      </c>
      <c r="AI28" s="14">
        <f t="shared" si="14"/>
        <v>0</v>
      </c>
      <c r="AL28" s="71">
        <f t="shared" si="15"/>
        <v>110.96</v>
      </c>
    </row>
    <row r="29" spans="1:38" hidden="1" x14ac:dyDescent="0.35">
      <c r="A29" s="2" t="s">
        <v>7</v>
      </c>
      <c r="B29" s="2" t="s">
        <v>81</v>
      </c>
      <c r="C29" s="2" t="s">
        <v>70</v>
      </c>
      <c r="D29" s="2" t="s">
        <v>71</v>
      </c>
      <c r="E29" s="2" t="s">
        <v>18</v>
      </c>
      <c r="F29" s="21" t="str">
        <f t="shared" si="0"/>
        <v>EUR-ASIA01/P0103-00/PHL</v>
      </c>
      <c r="G29" s="12">
        <v>55.48</v>
      </c>
      <c r="H29" s="3">
        <v>0</v>
      </c>
      <c r="I29" s="5">
        <f t="shared" ref="I29:I30" si="18">H29*$G29</f>
        <v>0</v>
      </c>
      <c r="J29" s="3">
        <v>0</v>
      </c>
      <c r="K29" s="5">
        <f t="shared" ref="K29:K30" si="19">J29*$G29</f>
        <v>0</v>
      </c>
      <c r="L29" s="3">
        <v>0</v>
      </c>
      <c r="M29" s="7">
        <f t="shared" ref="M29:M30" si="20">L29*$G29</f>
        <v>0</v>
      </c>
      <c r="N29" s="14">
        <f t="shared" si="3"/>
        <v>0</v>
      </c>
      <c r="O29" s="3">
        <v>0</v>
      </c>
      <c r="P29" s="67">
        <f t="shared" si="4"/>
        <v>0</v>
      </c>
      <c r="Q29" s="3">
        <v>0</v>
      </c>
      <c r="R29" s="67">
        <f t="shared" si="5"/>
        <v>0</v>
      </c>
      <c r="S29" s="3">
        <v>0</v>
      </c>
      <c r="T29" s="7">
        <f t="shared" si="6"/>
        <v>0</v>
      </c>
      <c r="U29" s="14">
        <f t="shared" si="7"/>
        <v>0</v>
      </c>
      <c r="V29" s="3">
        <v>19</v>
      </c>
      <c r="W29" s="5">
        <f t="shared" si="17"/>
        <v>1054.1199999999999</v>
      </c>
      <c r="X29" s="3">
        <v>0</v>
      </c>
      <c r="Y29" s="5">
        <f t="shared" si="8"/>
        <v>0</v>
      </c>
      <c r="Z29" s="3">
        <v>8</v>
      </c>
      <c r="AA29" s="7">
        <f t="shared" si="9"/>
        <v>443.84</v>
      </c>
      <c r="AB29" s="14">
        <f t="shared" si="10"/>
        <v>1497.9599999999998</v>
      </c>
      <c r="AC29" s="3">
        <v>0</v>
      </c>
      <c r="AD29" s="67">
        <f t="shared" si="11"/>
        <v>0</v>
      </c>
      <c r="AE29" s="3"/>
      <c r="AF29" s="67">
        <f t="shared" si="12"/>
        <v>0</v>
      </c>
      <c r="AG29" s="3"/>
      <c r="AH29" s="7">
        <f t="shared" si="13"/>
        <v>0</v>
      </c>
      <c r="AI29" s="14">
        <f t="shared" si="14"/>
        <v>0</v>
      </c>
      <c r="AL29" s="71">
        <f t="shared" si="15"/>
        <v>1497.9599999999998</v>
      </c>
    </row>
    <row r="30" spans="1:38" hidden="1" x14ac:dyDescent="0.35">
      <c r="A30" s="2" t="s">
        <v>7</v>
      </c>
      <c r="B30" s="2" t="s">
        <v>151</v>
      </c>
      <c r="C30" s="2" t="s">
        <v>24</v>
      </c>
      <c r="D30" s="2" t="s">
        <v>25</v>
      </c>
      <c r="E30" s="2" t="s">
        <v>11</v>
      </c>
      <c r="F30" s="21" t="str">
        <f t="shared" si="0"/>
        <v>EUR-CONS01/P0101-00/TGO</v>
      </c>
      <c r="G30" s="12">
        <v>55.48</v>
      </c>
      <c r="H30" s="3">
        <v>0</v>
      </c>
      <c r="I30" s="5">
        <f t="shared" si="18"/>
        <v>0</v>
      </c>
      <c r="J30" s="3">
        <v>0</v>
      </c>
      <c r="K30" s="5">
        <f t="shared" si="19"/>
        <v>0</v>
      </c>
      <c r="L30" s="3">
        <v>0</v>
      </c>
      <c r="M30" s="7">
        <f t="shared" si="20"/>
        <v>0</v>
      </c>
      <c r="N30" s="14">
        <f t="shared" si="3"/>
        <v>0</v>
      </c>
      <c r="O30" s="3">
        <v>0</v>
      </c>
      <c r="P30" s="67">
        <f t="shared" si="4"/>
        <v>0</v>
      </c>
      <c r="Q30" s="3">
        <v>0</v>
      </c>
      <c r="R30" s="67">
        <f t="shared" si="5"/>
        <v>0</v>
      </c>
      <c r="S30" s="3">
        <v>0</v>
      </c>
      <c r="T30" s="7">
        <f t="shared" si="6"/>
        <v>0</v>
      </c>
      <c r="U30" s="14">
        <f t="shared" si="7"/>
        <v>0</v>
      </c>
      <c r="V30" s="3">
        <v>43</v>
      </c>
      <c r="W30" s="5">
        <f t="shared" si="17"/>
        <v>2385.64</v>
      </c>
      <c r="X30" s="3">
        <v>32</v>
      </c>
      <c r="Y30" s="5">
        <f t="shared" si="8"/>
        <v>1775.36</v>
      </c>
      <c r="Z30" s="3">
        <v>10</v>
      </c>
      <c r="AA30" s="7">
        <f t="shared" si="9"/>
        <v>554.79999999999995</v>
      </c>
      <c r="AB30" s="14">
        <f t="shared" si="10"/>
        <v>4715.8</v>
      </c>
      <c r="AC30" s="3">
        <v>29</v>
      </c>
      <c r="AD30" s="67">
        <f t="shared" si="11"/>
        <v>1608.9199999999998</v>
      </c>
      <c r="AE30" s="3"/>
      <c r="AF30" s="67">
        <f t="shared" si="12"/>
        <v>0</v>
      </c>
      <c r="AG30" s="3"/>
      <c r="AH30" s="7">
        <f t="shared" si="13"/>
        <v>0</v>
      </c>
      <c r="AI30" s="14">
        <f t="shared" si="14"/>
        <v>1608.9199999999998</v>
      </c>
      <c r="AL30" s="71">
        <f t="shared" si="15"/>
        <v>6324.72</v>
      </c>
    </row>
    <row r="31" spans="1:38" hidden="1" x14ac:dyDescent="0.35">
      <c r="A31" s="2" t="s">
        <v>27</v>
      </c>
      <c r="B31" s="2" t="s">
        <v>80</v>
      </c>
      <c r="C31" s="2" t="s">
        <v>12</v>
      </c>
      <c r="D31" s="2" t="s">
        <v>13</v>
      </c>
      <c r="E31" s="11" t="s">
        <v>14</v>
      </c>
      <c r="F31" s="21" t="str">
        <f t="shared" si="0"/>
        <v>ADM-UNRE01/A0902-00/ALL</v>
      </c>
      <c r="G31" s="12">
        <v>38.299999999999997</v>
      </c>
      <c r="H31" s="3">
        <v>128</v>
      </c>
      <c r="I31" s="5">
        <f t="shared" si="16"/>
        <v>4902.3999999999996</v>
      </c>
      <c r="J31" s="3">
        <v>145</v>
      </c>
      <c r="K31" s="5">
        <f t="shared" si="1"/>
        <v>5553.5</v>
      </c>
      <c r="L31" s="3">
        <v>132</v>
      </c>
      <c r="M31" s="7">
        <f t="shared" si="2"/>
        <v>5055.5999999999995</v>
      </c>
      <c r="N31" s="14">
        <f t="shared" si="3"/>
        <v>15511.5</v>
      </c>
      <c r="O31" s="3">
        <v>60</v>
      </c>
      <c r="P31" s="67">
        <f t="shared" si="4"/>
        <v>2298</v>
      </c>
      <c r="Q31" s="3">
        <v>124</v>
      </c>
      <c r="R31" s="67">
        <f t="shared" si="5"/>
        <v>4749.2</v>
      </c>
      <c r="S31" s="3">
        <v>113</v>
      </c>
      <c r="T31" s="7">
        <f t="shared" si="6"/>
        <v>4327.8999999999996</v>
      </c>
      <c r="U31" s="14">
        <f t="shared" si="7"/>
        <v>11375.099999999999</v>
      </c>
      <c r="V31" s="3">
        <v>122</v>
      </c>
      <c r="W31" s="5">
        <f t="shared" si="17"/>
        <v>4672.5999999999995</v>
      </c>
      <c r="X31" s="3">
        <v>161.5</v>
      </c>
      <c r="Y31" s="5">
        <f t="shared" si="8"/>
        <v>6185.45</v>
      </c>
      <c r="Z31" s="3">
        <v>130</v>
      </c>
      <c r="AA31" s="7">
        <f t="shared" si="9"/>
        <v>4979</v>
      </c>
      <c r="AB31" s="14">
        <f t="shared" si="10"/>
        <v>15837.05</v>
      </c>
      <c r="AC31" s="3">
        <v>164.5</v>
      </c>
      <c r="AD31" s="67">
        <f t="shared" si="11"/>
        <v>6300.3499999999995</v>
      </c>
      <c r="AE31" s="3"/>
      <c r="AF31" s="67">
        <f t="shared" si="12"/>
        <v>0</v>
      </c>
      <c r="AG31" s="3"/>
      <c r="AH31" s="7">
        <f t="shared" si="13"/>
        <v>0</v>
      </c>
      <c r="AI31" s="14">
        <f t="shared" si="14"/>
        <v>6300.3499999999995</v>
      </c>
      <c r="AL31" s="71">
        <f t="shared" si="15"/>
        <v>49023.999999999993</v>
      </c>
    </row>
    <row r="32" spans="1:38" hidden="1" x14ac:dyDescent="0.35">
      <c r="A32" s="2" t="s">
        <v>27</v>
      </c>
      <c r="B32" s="2" t="s">
        <v>80</v>
      </c>
      <c r="C32" s="2" t="s">
        <v>28</v>
      </c>
      <c r="D32" s="2" t="s">
        <v>29</v>
      </c>
      <c r="E32" s="11" t="s">
        <v>14</v>
      </c>
      <c r="F32" s="21" t="str">
        <f t="shared" si="0"/>
        <v>ADM-UNRE01/A0901-00/ALL</v>
      </c>
      <c r="G32" s="12">
        <v>38.299999999999997</v>
      </c>
      <c r="H32" s="3">
        <v>0</v>
      </c>
      <c r="I32" s="5">
        <f t="shared" si="16"/>
        <v>0</v>
      </c>
      <c r="J32" s="3">
        <v>3</v>
      </c>
      <c r="K32" s="5">
        <f t="shared" si="1"/>
        <v>114.89999999999999</v>
      </c>
      <c r="L32" s="3">
        <v>24</v>
      </c>
      <c r="M32" s="7">
        <f t="shared" si="2"/>
        <v>919.19999999999993</v>
      </c>
      <c r="N32" s="14">
        <f t="shared" si="3"/>
        <v>1034.0999999999999</v>
      </c>
      <c r="O32" s="3">
        <v>52</v>
      </c>
      <c r="P32" s="67">
        <f t="shared" si="4"/>
        <v>1991.6</v>
      </c>
      <c r="Q32" s="3">
        <v>0</v>
      </c>
      <c r="R32" s="67">
        <f t="shared" si="5"/>
        <v>0</v>
      </c>
      <c r="S32" s="3">
        <v>0</v>
      </c>
      <c r="T32" s="7">
        <f t="shared" si="6"/>
        <v>0</v>
      </c>
      <c r="U32" s="14">
        <f t="shared" si="7"/>
        <v>1991.6</v>
      </c>
      <c r="V32" s="3">
        <v>0</v>
      </c>
      <c r="W32" s="5">
        <f t="shared" si="17"/>
        <v>0</v>
      </c>
      <c r="X32" s="3">
        <v>0</v>
      </c>
      <c r="Y32" s="5">
        <f t="shared" si="8"/>
        <v>0</v>
      </c>
      <c r="Z32" s="3">
        <v>0</v>
      </c>
      <c r="AA32" s="7">
        <f t="shared" si="9"/>
        <v>0</v>
      </c>
      <c r="AB32" s="14">
        <f t="shared" si="10"/>
        <v>0</v>
      </c>
      <c r="AC32" s="3">
        <v>0</v>
      </c>
      <c r="AD32" s="67">
        <f t="shared" si="11"/>
        <v>0</v>
      </c>
      <c r="AE32" s="3"/>
      <c r="AF32" s="67">
        <f t="shared" si="12"/>
        <v>0</v>
      </c>
      <c r="AG32" s="3"/>
      <c r="AH32" s="7">
        <f t="shared" si="13"/>
        <v>0</v>
      </c>
      <c r="AI32" s="14">
        <f t="shared" si="14"/>
        <v>0</v>
      </c>
      <c r="AL32" s="71">
        <f t="shared" si="15"/>
        <v>3025.7</v>
      </c>
    </row>
    <row r="33" spans="1:38" hidden="1" x14ac:dyDescent="0.35">
      <c r="A33" s="2" t="s">
        <v>27</v>
      </c>
      <c r="B33" s="2" t="s">
        <v>31</v>
      </c>
      <c r="C33" s="2" t="s">
        <v>12</v>
      </c>
      <c r="D33" s="2" t="s">
        <v>13</v>
      </c>
      <c r="E33" s="11" t="s">
        <v>14</v>
      </c>
      <c r="F33" s="21" t="str">
        <f t="shared" si="0"/>
        <v>FCO-VULN02/A0902-00/ALL</v>
      </c>
      <c r="G33" s="12">
        <v>38.299999999999997</v>
      </c>
      <c r="H33" s="3">
        <v>0</v>
      </c>
      <c r="I33" s="5">
        <f t="shared" si="16"/>
        <v>0</v>
      </c>
      <c r="J33" s="3">
        <v>0</v>
      </c>
      <c r="K33" s="5">
        <f t="shared" si="1"/>
        <v>0</v>
      </c>
      <c r="L33" s="3">
        <v>0</v>
      </c>
      <c r="M33" s="7">
        <f t="shared" si="2"/>
        <v>0</v>
      </c>
      <c r="N33" s="14">
        <f t="shared" si="3"/>
        <v>0</v>
      </c>
      <c r="O33" s="3">
        <v>0</v>
      </c>
      <c r="P33" s="67">
        <f t="shared" si="4"/>
        <v>0</v>
      </c>
      <c r="Q33" s="3">
        <v>0</v>
      </c>
      <c r="R33" s="67">
        <f t="shared" si="5"/>
        <v>0</v>
      </c>
      <c r="S33" s="31">
        <v>3.5</v>
      </c>
      <c r="T33" s="7">
        <f t="shared" si="6"/>
        <v>134.04999999999998</v>
      </c>
      <c r="U33" s="14">
        <f t="shared" si="7"/>
        <v>134.04999999999998</v>
      </c>
      <c r="V33" s="31">
        <v>2</v>
      </c>
      <c r="W33" s="5">
        <f t="shared" si="17"/>
        <v>76.599999999999994</v>
      </c>
      <c r="X33" s="31">
        <v>2.5</v>
      </c>
      <c r="Y33" s="5">
        <f t="shared" si="8"/>
        <v>95.75</v>
      </c>
      <c r="Z33" s="31">
        <v>1.5</v>
      </c>
      <c r="AA33" s="7">
        <f t="shared" si="9"/>
        <v>57.449999999999996</v>
      </c>
      <c r="AB33" s="14">
        <f t="shared" si="10"/>
        <v>229.79999999999998</v>
      </c>
      <c r="AC33" s="3">
        <v>0</v>
      </c>
      <c r="AD33" s="67">
        <f t="shared" si="11"/>
        <v>0</v>
      </c>
      <c r="AE33" s="3"/>
      <c r="AF33" s="67">
        <f t="shared" si="12"/>
        <v>0</v>
      </c>
      <c r="AG33" s="3"/>
      <c r="AH33" s="7">
        <f t="shared" si="13"/>
        <v>0</v>
      </c>
      <c r="AI33" s="14">
        <f t="shared" si="14"/>
        <v>0</v>
      </c>
      <c r="AL33" s="71">
        <f t="shared" si="15"/>
        <v>363.84999999999997</v>
      </c>
    </row>
    <row r="34" spans="1:38" hidden="1" x14ac:dyDescent="0.35">
      <c r="A34" s="2" t="s">
        <v>27</v>
      </c>
      <c r="B34" s="2" t="s">
        <v>79</v>
      </c>
      <c r="C34" s="2" t="s">
        <v>12</v>
      </c>
      <c r="D34" s="2" t="s">
        <v>13</v>
      </c>
      <c r="E34" s="11" t="s">
        <v>14</v>
      </c>
      <c r="F34" s="21" t="str">
        <f t="shared" si="0"/>
        <v>CAN-GEND01/A0902-00/ALL</v>
      </c>
      <c r="G34" s="12">
        <v>38.299999999999997</v>
      </c>
      <c r="H34" s="3">
        <v>0</v>
      </c>
      <c r="I34" s="5">
        <f t="shared" si="16"/>
        <v>0</v>
      </c>
      <c r="J34" s="3">
        <v>0</v>
      </c>
      <c r="K34" s="5">
        <f t="shared" si="1"/>
        <v>0</v>
      </c>
      <c r="L34" s="3">
        <v>0</v>
      </c>
      <c r="M34" s="7">
        <f t="shared" si="2"/>
        <v>0</v>
      </c>
      <c r="N34" s="14">
        <f t="shared" si="3"/>
        <v>0</v>
      </c>
      <c r="O34" s="3">
        <v>0</v>
      </c>
      <c r="P34" s="67">
        <f t="shared" si="4"/>
        <v>0</v>
      </c>
      <c r="Q34" s="3">
        <v>0</v>
      </c>
      <c r="R34" s="67">
        <f t="shared" si="5"/>
        <v>0</v>
      </c>
      <c r="S34" s="31">
        <v>3.5</v>
      </c>
      <c r="T34" s="7">
        <f t="shared" si="6"/>
        <v>134.04999999999998</v>
      </c>
      <c r="U34" s="14">
        <f t="shared" si="7"/>
        <v>134.04999999999998</v>
      </c>
      <c r="V34" s="3">
        <v>4</v>
      </c>
      <c r="W34" s="5">
        <f t="shared" si="17"/>
        <v>153.19999999999999</v>
      </c>
      <c r="X34" s="3">
        <v>4</v>
      </c>
      <c r="Y34" s="5">
        <f t="shared" si="8"/>
        <v>153.19999999999999</v>
      </c>
      <c r="Z34" s="3">
        <v>4.5</v>
      </c>
      <c r="AA34" s="7">
        <f t="shared" si="9"/>
        <v>172.35</v>
      </c>
      <c r="AB34" s="14">
        <f t="shared" si="10"/>
        <v>478.75</v>
      </c>
      <c r="AC34" s="3">
        <v>3.5</v>
      </c>
      <c r="AD34" s="67">
        <f t="shared" si="11"/>
        <v>134.04999999999998</v>
      </c>
      <c r="AE34" s="3"/>
      <c r="AF34" s="67">
        <f t="shared" si="12"/>
        <v>0</v>
      </c>
      <c r="AG34" s="3"/>
      <c r="AH34" s="7">
        <f t="shared" si="13"/>
        <v>0</v>
      </c>
      <c r="AI34" s="14">
        <f t="shared" si="14"/>
        <v>134.04999999999998</v>
      </c>
      <c r="AL34" s="71">
        <f t="shared" si="15"/>
        <v>746.84999999999991</v>
      </c>
    </row>
    <row r="35" spans="1:38" hidden="1" x14ac:dyDescent="0.35">
      <c r="A35" s="2" t="s">
        <v>30</v>
      </c>
      <c r="B35" s="2" t="s">
        <v>31</v>
      </c>
      <c r="C35" s="2" t="s">
        <v>19</v>
      </c>
      <c r="D35" s="2" t="s">
        <v>20</v>
      </c>
      <c r="E35" s="11" t="s">
        <v>32</v>
      </c>
      <c r="F35" s="21" t="str">
        <f t="shared" si="0"/>
        <v>FCO-VULN02/P0303-00/GAB</v>
      </c>
      <c r="G35" s="12">
        <v>34.65</v>
      </c>
      <c r="H35" s="31">
        <v>44</v>
      </c>
      <c r="I35" s="5">
        <f t="shared" si="16"/>
        <v>1524.6</v>
      </c>
      <c r="J35" s="31">
        <v>68.5</v>
      </c>
      <c r="K35" s="5">
        <f t="shared" si="1"/>
        <v>2373.5250000000001</v>
      </c>
      <c r="L35" s="31">
        <v>12.5</v>
      </c>
      <c r="M35" s="7">
        <f t="shared" si="2"/>
        <v>433.125</v>
      </c>
      <c r="N35" s="14">
        <f t="shared" si="3"/>
        <v>4331.25</v>
      </c>
      <c r="O35" s="31">
        <v>44</v>
      </c>
      <c r="P35" s="67">
        <f>O35*35.1</f>
        <v>1544.4</v>
      </c>
      <c r="Q35" s="31">
        <v>27</v>
      </c>
      <c r="R35" s="67">
        <f>Q35*35.1</f>
        <v>947.7</v>
      </c>
      <c r="S35" s="31">
        <v>13</v>
      </c>
      <c r="T35" s="7">
        <f>S35*35.1</f>
        <v>456.3</v>
      </c>
      <c r="U35" s="14">
        <f t="shared" si="7"/>
        <v>2948.4000000000005</v>
      </c>
      <c r="V35" s="31">
        <v>14</v>
      </c>
      <c r="W35" s="5">
        <f t="shared" si="17"/>
        <v>485.09999999999997</v>
      </c>
      <c r="X35" s="31">
        <v>4</v>
      </c>
      <c r="Y35" s="5">
        <f t="shared" si="8"/>
        <v>138.6</v>
      </c>
      <c r="Z35" s="31">
        <v>4</v>
      </c>
      <c r="AA35" s="7">
        <f t="shared" si="9"/>
        <v>138.6</v>
      </c>
      <c r="AB35" s="14">
        <f t="shared" si="10"/>
        <v>762.3</v>
      </c>
      <c r="AC35" s="31">
        <v>4</v>
      </c>
      <c r="AD35" s="67">
        <f t="shared" si="11"/>
        <v>138.6</v>
      </c>
      <c r="AE35" s="3"/>
      <c r="AF35" s="67">
        <f t="shared" si="12"/>
        <v>0</v>
      </c>
      <c r="AG35" s="3"/>
      <c r="AH35" s="7">
        <f t="shared" si="13"/>
        <v>0</v>
      </c>
      <c r="AI35" s="14">
        <f t="shared" si="14"/>
        <v>138.6</v>
      </c>
      <c r="AL35" s="71">
        <f t="shared" si="15"/>
        <v>8180.5500000000011</v>
      </c>
    </row>
    <row r="36" spans="1:38" hidden="1" x14ac:dyDescent="0.35">
      <c r="A36" s="2" t="s">
        <v>30</v>
      </c>
      <c r="B36" s="2" t="s">
        <v>31</v>
      </c>
      <c r="C36" s="2" t="s">
        <v>19</v>
      </c>
      <c r="D36" s="2" t="s">
        <v>20</v>
      </c>
      <c r="E36" s="11" t="s">
        <v>33</v>
      </c>
      <c r="F36" s="21" t="str">
        <f t="shared" si="0"/>
        <v>FCO-VULN02/P0303-00/NER</v>
      </c>
      <c r="G36" s="12">
        <v>34.65</v>
      </c>
      <c r="H36" s="31">
        <v>40</v>
      </c>
      <c r="I36" s="5">
        <f t="shared" si="16"/>
        <v>1386</v>
      </c>
      <c r="J36" s="31">
        <v>19</v>
      </c>
      <c r="K36" s="5">
        <f t="shared" si="1"/>
        <v>658.35</v>
      </c>
      <c r="L36" s="31">
        <v>0</v>
      </c>
      <c r="M36" s="7">
        <f t="shared" si="2"/>
        <v>0</v>
      </c>
      <c r="N36" s="14">
        <f t="shared" si="3"/>
        <v>2044.35</v>
      </c>
      <c r="O36" s="31">
        <v>3</v>
      </c>
      <c r="P36" s="67">
        <f t="shared" ref="P36:P41" si="21">O36*35.1</f>
        <v>105.30000000000001</v>
      </c>
      <c r="Q36" s="31">
        <v>6</v>
      </c>
      <c r="R36" s="67">
        <f t="shared" ref="R36:R41" si="22">Q36*35.1</f>
        <v>210.60000000000002</v>
      </c>
      <c r="S36" s="31">
        <v>1</v>
      </c>
      <c r="T36" s="7">
        <f t="shared" ref="T36:T41" si="23">S36*35.1</f>
        <v>35.1</v>
      </c>
      <c r="U36" s="14">
        <f t="shared" si="7"/>
        <v>351.00000000000006</v>
      </c>
      <c r="V36" s="3">
        <v>0</v>
      </c>
      <c r="W36" s="5">
        <f t="shared" si="17"/>
        <v>0</v>
      </c>
      <c r="X36" s="3">
        <v>0</v>
      </c>
      <c r="Y36" s="5">
        <f t="shared" si="8"/>
        <v>0</v>
      </c>
      <c r="Z36" s="3">
        <v>0</v>
      </c>
      <c r="AA36" s="7">
        <f t="shared" si="9"/>
        <v>0</v>
      </c>
      <c r="AB36" s="14">
        <f t="shared" si="10"/>
        <v>0</v>
      </c>
      <c r="AC36" s="3">
        <v>0</v>
      </c>
      <c r="AD36" s="67">
        <f t="shared" si="11"/>
        <v>0</v>
      </c>
      <c r="AE36" s="3"/>
      <c r="AF36" s="67">
        <f t="shared" si="12"/>
        <v>0</v>
      </c>
      <c r="AG36" s="3"/>
      <c r="AH36" s="7">
        <f t="shared" si="13"/>
        <v>0</v>
      </c>
      <c r="AI36" s="14">
        <f t="shared" si="14"/>
        <v>0</v>
      </c>
      <c r="AL36" s="71">
        <f t="shared" si="15"/>
        <v>2395.35</v>
      </c>
    </row>
    <row r="37" spans="1:38" hidden="1" x14ac:dyDescent="0.35">
      <c r="A37" s="2" t="s">
        <v>30</v>
      </c>
      <c r="B37" s="2" t="s">
        <v>31</v>
      </c>
      <c r="C37" s="2" t="s">
        <v>19</v>
      </c>
      <c r="D37" s="2" t="s">
        <v>20</v>
      </c>
      <c r="E37" s="11" t="s">
        <v>34</v>
      </c>
      <c r="F37" s="21" t="str">
        <f t="shared" ref="F37:F40" si="24">B37&amp;"/"&amp;C37&amp;"/"&amp;E37</f>
        <v>FCO-VULN02/P0303-00/BEN</v>
      </c>
      <c r="G37" s="12">
        <v>34.65</v>
      </c>
      <c r="H37" s="31">
        <v>8</v>
      </c>
      <c r="I37" s="5">
        <f t="shared" ref="I37:I40" si="25">H37*$G37</f>
        <v>277.2</v>
      </c>
      <c r="J37" s="31">
        <v>26.5</v>
      </c>
      <c r="K37" s="5">
        <f t="shared" ref="K37:K40" si="26">J37*$G37</f>
        <v>918.22499999999991</v>
      </c>
      <c r="L37" s="31">
        <v>34.5</v>
      </c>
      <c r="M37" s="7">
        <f t="shared" ref="M37:M40" si="27">L37*$G37</f>
        <v>1195.425</v>
      </c>
      <c r="N37" s="14">
        <f t="shared" ref="N37:N40" si="28">I37+K37+M37</f>
        <v>2390.85</v>
      </c>
      <c r="O37" s="31">
        <v>6</v>
      </c>
      <c r="P37" s="67">
        <f t="shared" si="21"/>
        <v>210.60000000000002</v>
      </c>
      <c r="Q37" s="31">
        <v>10</v>
      </c>
      <c r="R37" s="67">
        <f t="shared" si="22"/>
        <v>351</v>
      </c>
      <c r="S37" s="31">
        <v>12</v>
      </c>
      <c r="T37" s="7">
        <f t="shared" si="23"/>
        <v>421.20000000000005</v>
      </c>
      <c r="U37" s="14">
        <f t="shared" si="7"/>
        <v>982.80000000000007</v>
      </c>
      <c r="V37" s="3">
        <v>0</v>
      </c>
      <c r="W37" s="5">
        <f t="shared" si="17"/>
        <v>0</v>
      </c>
      <c r="X37" s="3">
        <v>0</v>
      </c>
      <c r="Y37" s="5">
        <f t="shared" si="8"/>
        <v>0</v>
      </c>
      <c r="Z37" s="3">
        <v>0</v>
      </c>
      <c r="AA37" s="7">
        <f t="shared" si="9"/>
        <v>0</v>
      </c>
      <c r="AB37" s="14">
        <f t="shared" si="10"/>
        <v>0</v>
      </c>
      <c r="AC37" s="3">
        <v>0</v>
      </c>
      <c r="AD37" s="67">
        <f t="shared" si="11"/>
        <v>0</v>
      </c>
      <c r="AE37" s="3"/>
      <c r="AF37" s="67">
        <f t="shared" si="12"/>
        <v>0</v>
      </c>
      <c r="AG37" s="3"/>
      <c r="AH37" s="7">
        <f t="shared" si="13"/>
        <v>0</v>
      </c>
      <c r="AI37" s="14">
        <f t="shared" si="14"/>
        <v>0</v>
      </c>
      <c r="AL37" s="71">
        <f t="shared" si="15"/>
        <v>3373.65</v>
      </c>
    </row>
    <row r="38" spans="1:38" hidden="1" x14ac:dyDescent="0.35">
      <c r="A38" s="2" t="s">
        <v>30</v>
      </c>
      <c r="B38" s="2" t="s">
        <v>31</v>
      </c>
      <c r="C38" s="2" t="s">
        <v>19</v>
      </c>
      <c r="D38" s="2" t="s">
        <v>20</v>
      </c>
      <c r="E38" s="11" t="s">
        <v>50</v>
      </c>
      <c r="F38" s="21" t="str">
        <f t="shared" si="24"/>
        <v>FCO-VULN02/P0303-00/XOT</v>
      </c>
      <c r="G38" s="12">
        <v>34.65</v>
      </c>
      <c r="H38" s="3">
        <v>0</v>
      </c>
      <c r="I38" s="5">
        <f t="shared" si="25"/>
        <v>0</v>
      </c>
      <c r="J38" s="3">
        <v>0</v>
      </c>
      <c r="K38" s="5">
        <f t="shared" si="26"/>
        <v>0</v>
      </c>
      <c r="L38" s="3">
        <v>0</v>
      </c>
      <c r="M38" s="7">
        <f t="shared" si="27"/>
        <v>0</v>
      </c>
      <c r="N38" s="14">
        <f t="shared" si="28"/>
        <v>0</v>
      </c>
      <c r="O38" s="3">
        <v>0</v>
      </c>
      <c r="P38" s="67">
        <f t="shared" si="21"/>
        <v>0</v>
      </c>
      <c r="Q38" s="31">
        <v>45</v>
      </c>
      <c r="R38" s="67">
        <f t="shared" si="22"/>
        <v>1579.5</v>
      </c>
      <c r="S38" s="31">
        <v>76</v>
      </c>
      <c r="T38" s="7">
        <f t="shared" si="23"/>
        <v>2667.6</v>
      </c>
      <c r="U38" s="14">
        <f t="shared" si="7"/>
        <v>4247.1000000000004</v>
      </c>
      <c r="V38" s="31">
        <v>28</v>
      </c>
      <c r="W38" s="5">
        <f t="shared" si="17"/>
        <v>970.19999999999993</v>
      </c>
      <c r="X38" s="31">
        <v>40</v>
      </c>
      <c r="Y38" s="5">
        <f t="shared" si="8"/>
        <v>1386</v>
      </c>
      <c r="Z38" s="31">
        <v>56</v>
      </c>
      <c r="AA38" s="7">
        <f t="shared" si="9"/>
        <v>1940.3999999999999</v>
      </c>
      <c r="AB38" s="14">
        <f t="shared" si="10"/>
        <v>4296.5999999999995</v>
      </c>
      <c r="AC38" s="31">
        <v>33</v>
      </c>
      <c r="AD38" s="67">
        <f t="shared" si="11"/>
        <v>1143.45</v>
      </c>
      <c r="AE38" s="3"/>
      <c r="AF38" s="67">
        <f t="shared" si="12"/>
        <v>0</v>
      </c>
      <c r="AG38" s="3"/>
      <c r="AH38" s="7">
        <f t="shared" si="13"/>
        <v>0</v>
      </c>
      <c r="AI38" s="14">
        <f t="shared" si="14"/>
        <v>1143.45</v>
      </c>
      <c r="AL38" s="71">
        <f t="shared" si="15"/>
        <v>9687.1500000000015</v>
      </c>
    </row>
    <row r="39" spans="1:38" hidden="1" x14ac:dyDescent="0.35">
      <c r="A39" s="2" t="s">
        <v>30</v>
      </c>
      <c r="B39" s="2" t="s">
        <v>31</v>
      </c>
      <c r="C39" s="2" t="s">
        <v>19</v>
      </c>
      <c r="D39" s="2" t="s">
        <v>20</v>
      </c>
      <c r="E39" s="11" t="s">
        <v>14</v>
      </c>
      <c r="F39" s="21" t="str">
        <f t="shared" si="24"/>
        <v>FCO-VULN02/P0303-00/ALL</v>
      </c>
      <c r="G39" s="12">
        <v>34.65</v>
      </c>
      <c r="H39" s="3">
        <v>0</v>
      </c>
      <c r="I39" s="5">
        <f t="shared" si="25"/>
        <v>0</v>
      </c>
      <c r="J39" s="3">
        <v>0</v>
      </c>
      <c r="K39" s="5">
        <f t="shared" si="26"/>
        <v>0</v>
      </c>
      <c r="L39" s="3">
        <v>0</v>
      </c>
      <c r="M39" s="7">
        <f t="shared" si="27"/>
        <v>0</v>
      </c>
      <c r="N39" s="14">
        <f t="shared" si="28"/>
        <v>0</v>
      </c>
      <c r="O39" s="31">
        <v>10</v>
      </c>
      <c r="P39" s="67">
        <f t="shared" si="21"/>
        <v>351</v>
      </c>
      <c r="Q39" s="31">
        <v>39</v>
      </c>
      <c r="R39" s="67">
        <f t="shared" si="22"/>
        <v>1368.9</v>
      </c>
      <c r="S39" s="31">
        <v>57</v>
      </c>
      <c r="T39" s="7">
        <f t="shared" si="23"/>
        <v>2000.7</v>
      </c>
      <c r="U39" s="14">
        <f t="shared" si="7"/>
        <v>3720.6000000000004</v>
      </c>
      <c r="V39" s="31">
        <v>28</v>
      </c>
      <c r="W39" s="5">
        <f t="shared" si="17"/>
        <v>970.19999999999993</v>
      </c>
      <c r="X39" s="31">
        <v>59</v>
      </c>
      <c r="Y39" s="5">
        <f t="shared" si="8"/>
        <v>2044.35</v>
      </c>
      <c r="Z39" s="31">
        <v>84</v>
      </c>
      <c r="AA39" s="7">
        <f t="shared" si="9"/>
        <v>2910.6</v>
      </c>
      <c r="AB39" s="14">
        <f t="shared" si="10"/>
        <v>5925.15</v>
      </c>
      <c r="AC39" s="3">
        <v>0</v>
      </c>
      <c r="AD39" s="67">
        <f t="shared" si="11"/>
        <v>0</v>
      </c>
      <c r="AE39" s="3"/>
      <c r="AF39" s="67">
        <f t="shared" si="12"/>
        <v>0</v>
      </c>
      <c r="AG39" s="3"/>
      <c r="AH39" s="7">
        <f t="shared" si="13"/>
        <v>0</v>
      </c>
      <c r="AI39" s="14">
        <f t="shared" si="14"/>
        <v>0</v>
      </c>
      <c r="AL39" s="71">
        <f t="shared" si="15"/>
        <v>9645.75</v>
      </c>
    </row>
    <row r="40" spans="1:38" hidden="1" x14ac:dyDescent="0.35">
      <c r="A40" s="2" t="s">
        <v>30</v>
      </c>
      <c r="B40" s="2" t="s">
        <v>31</v>
      </c>
      <c r="C40" s="2" t="s">
        <v>19</v>
      </c>
      <c r="D40" s="2" t="s">
        <v>20</v>
      </c>
      <c r="E40" s="11" t="s">
        <v>26</v>
      </c>
      <c r="F40" s="21" t="str">
        <f t="shared" si="24"/>
        <v>FCO-VULN02/P0303-00/MDG</v>
      </c>
      <c r="G40" s="12">
        <v>34.65</v>
      </c>
      <c r="H40" s="3">
        <v>0</v>
      </c>
      <c r="I40" s="5">
        <f t="shared" si="25"/>
        <v>0</v>
      </c>
      <c r="J40" s="3">
        <v>0</v>
      </c>
      <c r="K40" s="5">
        <f t="shared" si="26"/>
        <v>0</v>
      </c>
      <c r="L40" s="3">
        <v>0</v>
      </c>
      <c r="M40" s="7">
        <f t="shared" si="27"/>
        <v>0</v>
      </c>
      <c r="N40" s="14">
        <f t="shared" si="28"/>
        <v>0</v>
      </c>
      <c r="O40" s="31">
        <v>24</v>
      </c>
      <c r="P40" s="67">
        <f t="shared" si="21"/>
        <v>842.40000000000009</v>
      </c>
      <c r="Q40" s="3">
        <v>0</v>
      </c>
      <c r="R40" s="67">
        <f t="shared" si="22"/>
        <v>0</v>
      </c>
      <c r="S40" s="3">
        <v>0</v>
      </c>
      <c r="T40" s="7">
        <f t="shared" si="23"/>
        <v>0</v>
      </c>
      <c r="U40" s="14">
        <f t="shared" si="7"/>
        <v>842.40000000000009</v>
      </c>
      <c r="V40" s="3">
        <v>0</v>
      </c>
      <c r="W40" s="5">
        <f t="shared" si="17"/>
        <v>0</v>
      </c>
      <c r="X40" s="3">
        <v>0</v>
      </c>
      <c r="Y40" s="5">
        <f t="shared" si="8"/>
        <v>0</v>
      </c>
      <c r="Z40" s="3">
        <v>0</v>
      </c>
      <c r="AA40" s="7">
        <f t="shared" si="9"/>
        <v>0</v>
      </c>
      <c r="AB40" s="14">
        <f t="shared" si="10"/>
        <v>0</v>
      </c>
      <c r="AC40" s="3">
        <v>0</v>
      </c>
      <c r="AD40" s="67">
        <f t="shared" si="11"/>
        <v>0</v>
      </c>
      <c r="AE40" s="3"/>
      <c r="AF40" s="67">
        <f t="shared" si="12"/>
        <v>0</v>
      </c>
      <c r="AG40" s="3"/>
      <c r="AH40" s="7">
        <f t="shared" si="13"/>
        <v>0</v>
      </c>
      <c r="AI40" s="14">
        <f t="shared" si="14"/>
        <v>0</v>
      </c>
      <c r="AL40" s="71">
        <f t="shared" si="15"/>
        <v>842.40000000000009</v>
      </c>
    </row>
    <row r="41" spans="1:38" hidden="1" x14ac:dyDescent="0.35">
      <c r="A41" s="2" t="s">
        <v>30</v>
      </c>
      <c r="B41" s="2" t="s">
        <v>31</v>
      </c>
      <c r="C41" s="2" t="s">
        <v>19</v>
      </c>
      <c r="D41" s="2" t="s">
        <v>20</v>
      </c>
      <c r="E41" s="11" t="s">
        <v>35</v>
      </c>
      <c r="F41" s="21" t="str">
        <f t="shared" si="0"/>
        <v>FCO-VULN02/P0303-00/RWA</v>
      </c>
      <c r="G41" s="12">
        <v>34.65</v>
      </c>
      <c r="H41" s="3">
        <v>0</v>
      </c>
      <c r="I41" s="5">
        <f t="shared" si="16"/>
        <v>0</v>
      </c>
      <c r="J41" s="3">
        <v>0</v>
      </c>
      <c r="K41" s="5">
        <f t="shared" si="1"/>
        <v>0</v>
      </c>
      <c r="L41" s="3">
        <v>0</v>
      </c>
      <c r="M41" s="7">
        <f t="shared" si="2"/>
        <v>0</v>
      </c>
      <c r="N41" s="14">
        <f t="shared" si="3"/>
        <v>0</v>
      </c>
      <c r="O41" s="31">
        <v>57</v>
      </c>
      <c r="P41" s="67">
        <f t="shared" si="21"/>
        <v>2000.7</v>
      </c>
      <c r="Q41" s="31">
        <v>41</v>
      </c>
      <c r="R41" s="67">
        <f t="shared" si="22"/>
        <v>1439.1000000000001</v>
      </c>
      <c r="S41" s="31">
        <v>33</v>
      </c>
      <c r="T41" s="7">
        <f t="shared" si="23"/>
        <v>1158.3</v>
      </c>
      <c r="U41" s="14">
        <f t="shared" si="7"/>
        <v>4598.1000000000004</v>
      </c>
      <c r="V41" s="3">
        <v>0</v>
      </c>
      <c r="W41" s="5">
        <f t="shared" si="17"/>
        <v>0</v>
      </c>
      <c r="X41" s="3">
        <v>0</v>
      </c>
      <c r="Y41" s="5">
        <f t="shared" si="8"/>
        <v>0</v>
      </c>
      <c r="Z41" s="3">
        <v>0</v>
      </c>
      <c r="AA41" s="7">
        <f t="shared" si="9"/>
        <v>0</v>
      </c>
      <c r="AB41" s="14">
        <f t="shared" si="10"/>
        <v>0</v>
      </c>
      <c r="AC41" s="3">
        <v>0</v>
      </c>
      <c r="AD41" s="67">
        <f t="shared" si="11"/>
        <v>0</v>
      </c>
      <c r="AE41" s="3"/>
      <c r="AF41" s="67">
        <f t="shared" si="12"/>
        <v>0</v>
      </c>
      <c r="AG41" s="3"/>
      <c r="AH41" s="7">
        <f t="shared" si="13"/>
        <v>0</v>
      </c>
      <c r="AI41" s="14">
        <f t="shared" si="14"/>
        <v>0</v>
      </c>
      <c r="AL41" s="71">
        <f t="shared" si="15"/>
        <v>4598.1000000000004</v>
      </c>
    </row>
    <row r="42" spans="1:38" hidden="1" x14ac:dyDescent="0.35">
      <c r="A42" s="2" t="s">
        <v>30</v>
      </c>
      <c r="B42" s="2" t="s">
        <v>83</v>
      </c>
      <c r="C42" s="2" t="s">
        <v>19</v>
      </c>
      <c r="D42" s="2" t="s">
        <v>20</v>
      </c>
      <c r="E42" s="11" t="s">
        <v>14</v>
      </c>
      <c r="F42" s="21" t="str">
        <f t="shared" si="0"/>
        <v>CGE-JUST01/P0303-00/ALL</v>
      </c>
      <c r="G42" s="12">
        <v>34.65</v>
      </c>
      <c r="H42" s="3">
        <v>60</v>
      </c>
      <c r="I42" s="5">
        <f t="shared" si="16"/>
        <v>2079</v>
      </c>
      <c r="J42" s="3">
        <v>0</v>
      </c>
      <c r="K42" s="5">
        <f t="shared" si="1"/>
        <v>0</v>
      </c>
      <c r="L42" s="3">
        <v>22</v>
      </c>
      <c r="M42" s="7">
        <f t="shared" si="2"/>
        <v>762.3</v>
      </c>
      <c r="N42" s="14">
        <f t="shared" si="3"/>
        <v>2841.3</v>
      </c>
      <c r="O42" s="3">
        <v>0</v>
      </c>
      <c r="P42" s="67">
        <f t="shared" si="4"/>
        <v>0</v>
      </c>
      <c r="Q42" s="3">
        <v>0</v>
      </c>
      <c r="R42" s="67">
        <f t="shared" si="5"/>
        <v>0</v>
      </c>
      <c r="S42" s="3">
        <v>0</v>
      </c>
      <c r="T42" s="7">
        <f t="shared" si="6"/>
        <v>0</v>
      </c>
      <c r="U42" s="14">
        <f t="shared" si="7"/>
        <v>0</v>
      </c>
      <c r="V42" s="3">
        <v>0</v>
      </c>
      <c r="W42" s="5">
        <f t="shared" si="17"/>
        <v>0</v>
      </c>
      <c r="X42" s="3">
        <v>0</v>
      </c>
      <c r="Y42" s="5">
        <f t="shared" si="8"/>
        <v>0</v>
      </c>
      <c r="Z42" s="3">
        <v>0</v>
      </c>
      <c r="AA42" s="7">
        <f t="shared" si="9"/>
        <v>0</v>
      </c>
      <c r="AB42" s="14">
        <f t="shared" si="10"/>
        <v>0</v>
      </c>
      <c r="AC42" s="3">
        <v>0</v>
      </c>
      <c r="AD42" s="67">
        <f t="shared" si="11"/>
        <v>0</v>
      </c>
      <c r="AE42" s="3"/>
      <c r="AF42" s="67">
        <f t="shared" si="12"/>
        <v>0</v>
      </c>
      <c r="AG42" s="3"/>
      <c r="AH42" s="7">
        <f t="shared" si="13"/>
        <v>0</v>
      </c>
      <c r="AI42" s="14">
        <f t="shared" si="14"/>
        <v>0</v>
      </c>
      <c r="AL42" s="71">
        <f t="shared" si="15"/>
        <v>2841.3</v>
      </c>
    </row>
    <row r="43" spans="1:38" hidden="1" x14ac:dyDescent="0.35">
      <c r="A43" s="2" t="s">
        <v>30</v>
      </c>
      <c r="B43" s="2" t="s">
        <v>96</v>
      </c>
      <c r="C43" s="2" t="s">
        <v>19</v>
      </c>
      <c r="D43" s="2" t="s">
        <v>20</v>
      </c>
      <c r="E43" s="11" t="s">
        <v>26</v>
      </c>
      <c r="F43" s="21" t="str">
        <f t="shared" si="0"/>
        <v>PLO-MDGR01/P0303-00/MDG</v>
      </c>
      <c r="G43" s="12">
        <v>34.65</v>
      </c>
      <c r="H43" s="3">
        <v>0</v>
      </c>
      <c r="I43" s="5">
        <f t="shared" si="16"/>
        <v>0</v>
      </c>
      <c r="J43" s="3">
        <v>22</v>
      </c>
      <c r="K43" s="5">
        <f t="shared" si="1"/>
        <v>762.3</v>
      </c>
      <c r="L43" s="3">
        <v>19</v>
      </c>
      <c r="M43" s="7">
        <f t="shared" si="2"/>
        <v>658.35</v>
      </c>
      <c r="N43" s="14">
        <f t="shared" si="3"/>
        <v>1420.65</v>
      </c>
      <c r="O43" s="3">
        <v>0</v>
      </c>
      <c r="P43" s="67">
        <f t="shared" si="4"/>
        <v>0</v>
      </c>
      <c r="Q43" s="3">
        <v>0</v>
      </c>
      <c r="R43" s="67">
        <f t="shared" si="5"/>
        <v>0</v>
      </c>
      <c r="S43" s="3">
        <v>0</v>
      </c>
      <c r="T43" s="7">
        <f t="shared" si="6"/>
        <v>0</v>
      </c>
      <c r="U43" s="14">
        <f t="shared" si="7"/>
        <v>0</v>
      </c>
      <c r="V43" s="3">
        <v>0</v>
      </c>
      <c r="W43" s="5">
        <f t="shared" si="17"/>
        <v>0</v>
      </c>
      <c r="X43" s="3">
        <v>0</v>
      </c>
      <c r="Y43" s="5">
        <f t="shared" si="8"/>
        <v>0</v>
      </c>
      <c r="Z43" s="3">
        <v>0</v>
      </c>
      <c r="AA43" s="7">
        <f t="shared" si="9"/>
        <v>0</v>
      </c>
      <c r="AB43" s="14">
        <f t="shared" si="10"/>
        <v>0</v>
      </c>
      <c r="AC43" s="3">
        <v>0</v>
      </c>
      <c r="AD43" s="67">
        <f t="shared" si="11"/>
        <v>0</v>
      </c>
      <c r="AE43" s="3"/>
      <c r="AF43" s="67">
        <f t="shared" si="12"/>
        <v>0</v>
      </c>
      <c r="AG43" s="3"/>
      <c r="AH43" s="7">
        <f t="shared" si="13"/>
        <v>0</v>
      </c>
      <c r="AI43" s="14">
        <f t="shared" si="14"/>
        <v>0</v>
      </c>
      <c r="AL43" s="71">
        <f t="shared" si="15"/>
        <v>1420.65</v>
      </c>
    </row>
    <row r="44" spans="1:38" hidden="1" x14ac:dyDescent="0.35">
      <c r="A44" s="2" t="s">
        <v>30</v>
      </c>
      <c r="B44" s="2" t="s">
        <v>80</v>
      </c>
      <c r="C44" s="2" t="s">
        <v>19</v>
      </c>
      <c r="D44" s="2" t="s">
        <v>20</v>
      </c>
      <c r="E44" s="11" t="s">
        <v>35</v>
      </c>
      <c r="F44" s="21" t="str">
        <f t="shared" si="0"/>
        <v>ADM-UNRE01/P0303-00/RWA</v>
      </c>
      <c r="G44" s="12">
        <v>34.65</v>
      </c>
      <c r="H44" s="3">
        <v>0</v>
      </c>
      <c r="I44" s="5">
        <f t="shared" si="16"/>
        <v>0</v>
      </c>
      <c r="J44" s="3">
        <v>0</v>
      </c>
      <c r="K44" s="5">
        <f t="shared" si="1"/>
        <v>0</v>
      </c>
      <c r="L44" s="3">
        <v>72</v>
      </c>
      <c r="M44" s="7">
        <f t="shared" si="2"/>
        <v>2494.7999999999997</v>
      </c>
      <c r="N44" s="14">
        <f t="shared" si="3"/>
        <v>2494.7999999999997</v>
      </c>
      <c r="O44" s="3">
        <v>0</v>
      </c>
      <c r="P44" s="67">
        <f t="shared" si="4"/>
        <v>0</v>
      </c>
      <c r="Q44" s="3">
        <v>0</v>
      </c>
      <c r="R44" s="67">
        <f t="shared" si="5"/>
        <v>0</v>
      </c>
      <c r="S44" s="3">
        <v>0</v>
      </c>
      <c r="T44" s="7">
        <f t="shared" si="6"/>
        <v>0</v>
      </c>
      <c r="U44" s="14">
        <f t="shared" si="7"/>
        <v>0</v>
      </c>
      <c r="V44" s="3">
        <v>0</v>
      </c>
      <c r="W44" s="5">
        <f t="shared" si="17"/>
        <v>0</v>
      </c>
      <c r="X44" s="3">
        <v>0</v>
      </c>
      <c r="Y44" s="5">
        <f t="shared" si="8"/>
        <v>0</v>
      </c>
      <c r="Z44" s="3">
        <v>0</v>
      </c>
      <c r="AA44" s="7">
        <f t="shared" si="9"/>
        <v>0</v>
      </c>
      <c r="AB44" s="14">
        <f t="shared" si="10"/>
        <v>0</v>
      </c>
      <c r="AC44" s="3">
        <v>0</v>
      </c>
      <c r="AD44" s="67">
        <f t="shared" si="11"/>
        <v>0</v>
      </c>
      <c r="AE44" s="3"/>
      <c r="AF44" s="67">
        <f t="shared" si="12"/>
        <v>0</v>
      </c>
      <c r="AG44" s="3"/>
      <c r="AH44" s="7">
        <f t="shared" si="13"/>
        <v>0</v>
      </c>
      <c r="AI44" s="14">
        <f t="shared" si="14"/>
        <v>0</v>
      </c>
      <c r="AL44" s="71">
        <f t="shared" si="15"/>
        <v>2494.7999999999997</v>
      </c>
    </row>
    <row r="45" spans="1:38" hidden="1" x14ac:dyDescent="0.35">
      <c r="A45" s="2" t="s">
        <v>30</v>
      </c>
      <c r="B45" s="2" t="s">
        <v>31</v>
      </c>
      <c r="C45" s="2" t="s">
        <v>19</v>
      </c>
      <c r="D45" s="2" t="s">
        <v>20</v>
      </c>
      <c r="E45" s="11" t="s">
        <v>10</v>
      </c>
      <c r="F45" s="21" t="str">
        <f t="shared" si="0"/>
        <v>FCO-VULN02/P0303-00/MAR</v>
      </c>
      <c r="G45" s="12">
        <v>34.65</v>
      </c>
      <c r="H45" s="3">
        <v>0</v>
      </c>
      <c r="I45" s="5">
        <f t="shared" si="16"/>
        <v>0</v>
      </c>
      <c r="J45" s="3">
        <v>0</v>
      </c>
      <c r="K45" s="5">
        <f t="shared" si="1"/>
        <v>0</v>
      </c>
      <c r="L45" s="3">
        <v>0</v>
      </c>
      <c r="M45" s="7">
        <f t="shared" si="2"/>
        <v>0</v>
      </c>
      <c r="N45" s="14">
        <f t="shared" si="3"/>
        <v>0</v>
      </c>
      <c r="O45" s="3">
        <v>0</v>
      </c>
      <c r="P45" s="67">
        <f t="shared" si="4"/>
        <v>0</v>
      </c>
      <c r="Q45" s="3">
        <v>0</v>
      </c>
      <c r="R45" s="67">
        <f t="shared" si="5"/>
        <v>0</v>
      </c>
      <c r="S45" s="3">
        <v>0</v>
      </c>
      <c r="T45" s="7">
        <f t="shared" si="6"/>
        <v>0</v>
      </c>
      <c r="U45" s="14">
        <f t="shared" si="7"/>
        <v>0</v>
      </c>
      <c r="V45" s="31">
        <v>2</v>
      </c>
      <c r="W45" s="5">
        <f t="shared" si="17"/>
        <v>69.3</v>
      </c>
      <c r="X45" s="3">
        <v>0</v>
      </c>
      <c r="Y45" s="5">
        <f t="shared" si="8"/>
        <v>0</v>
      </c>
      <c r="Z45" s="3">
        <v>0</v>
      </c>
      <c r="AA45" s="7">
        <f t="shared" si="9"/>
        <v>0</v>
      </c>
      <c r="AB45" s="14">
        <f t="shared" si="10"/>
        <v>69.3</v>
      </c>
      <c r="AC45" s="3">
        <v>0</v>
      </c>
      <c r="AD45" s="67">
        <f t="shared" si="11"/>
        <v>0</v>
      </c>
      <c r="AE45" s="3"/>
      <c r="AF45" s="67">
        <f t="shared" si="12"/>
        <v>0</v>
      </c>
      <c r="AG45" s="3"/>
      <c r="AH45" s="7">
        <f t="shared" si="13"/>
        <v>0</v>
      </c>
      <c r="AI45" s="14">
        <f t="shared" si="14"/>
        <v>0</v>
      </c>
      <c r="AL45" s="71">
        <f t="shared" si="15"/>
        <v>69.3</v>
      </c>
    </row>
    <row r="46" spans="1:38" hidden="1" x14ac:dyDescent="0.35">
      <c r="A46" s="2" t="s">
        <v>30</v>
      </c>
      <c r="B46" s="2" t="s">
        <v>31</v>
      </c>
      <c r="C46" s="2" t="s">
        <v>62</v>
      </c>
      <c r="D46" s="2" t="s">
        <v>63</v>
      </c>
      <c r="E46" s="11" t="s">
        <v>11</v>
      </c>
      <c r="F46" s="21" t="str">
        <f t="shared" si="0"/>
        <v>FCO-VULN02/P0302-00/TGO</v>
      </c>
      <c r="G46" s="12">
        <v>34.65</v>
      </c>
      <c r="H46" s="3">
        <v>0</v>
      </c>
      <c r="I46" s="5">
        <f t="shared" si="16"/>
        <v>0</v>
      </c>
      <c r="J46" s="3">
        <v>0</v>
      </c>
      <c r="K46" s="5">
        <f t="shared" si="1"/>
        <v>0</v>
      </c>
      <c r="L46" s="3">
        <v>0</v>
      </c>
      <c r="M46" s="7">
        <f t="shared" si="2"/>
        <v>0</v>
      </c>
      <c r="N46" s="14">
        <f t="shared" si="3"/>
        <v>0</v>
      </c>
      <c r="O46" s="3">
        <v>0</v>
      </c>
      <c r="P46" s="67">
        <f t="shared" si="4"/>
        <v>0</v>
      </c>
      <c r="Q46" s="3">
        <v>0</v>
      </c>
      <c r="R46" s="67">
        <f t="shared" si="5"/>
        <v>0</v>
      </c>
      <c r="S46" s="3">
        <v>0</v>
      </c>
      <c r="T46" s="7">
        <f t="shared" si="6"/>
        <v>0</v>
      </c>
      <c r="U46" s="14">
        <f t="shared" si="7"/>
        <v>0</v>
      </c>
      <c r="V46" s="3">
        <v>0</v>
      </c>
      <c r="W46" s="5">
        <f t="shared" si="17"/>
        <v>0</v>
      </c>
      <c r="X46" s="31">
        <v>73</v>
      </c>
      <c r="Y46" s="5">
        <f t="shared" si="8"/>
        <v>2529.4499999999998</v>
      </c>
      <c r="Z46" s="3">
        <v>0</v>
      </c>
      <c r="AA46" s="7">
        <f t="shared" si="9"/>
        <v>0</v>
      </c>
      <c r="AB46" s="14">
        <f t="shared" si="10"/>
        <v>2529.4499999999998</v>
      </c>
      <c r="AC46" s="3">
        <v>0</v>
      </c>
      <c r="AD46" s="67">
        <f t="shared" si="11"/>
        <v>0</v>
      </c>
      <c r="AE46" s="3"/>
      <c r="AF46" s="67">
        <f t="shared" si="12"/>
        <v>0</v>
      </c>
      <c r="AG46" s="3"/>
      <c r="AH46" s="7">
        <f t="shared" si="13"/>
        <v>0</v>
      </c>
      <c r="AI46" s="14">
        <f t="shared" si="14"/>
        <v>0</v>
      </c>
      <c r="AL46" s="71">
        <f t="shared" si="15"/>
        <v>2529.4499999999998</v>
      </c>
    </row>
    <row r="47" spans="1:38" hidden="1" x14ac:dyDescent="0.35">
      <c r="A47" s="2" t="s">
        <v>30</v>
      </c>
      <c r="B47" s="2" t="s">
        <v>151</v>
      </c>
      <c r="C47" s="2" t="s">
        <v>19</v>
      </c>
      <c r="D47" s="2" t="s">
        <v>20</v>
      </c>
      <c r="E47" s="11" t="s">
        <v>14</v>
      </c>
      <c r="F47" s="21" t="str">
        <f t="shared" si="0"/>
        <v>EUR-CONS01/P0303-00/ALL</v>
      </c>
      <c r="G47" s="12">
        <v>34.65</v>
      </c>
      <c r="H47" s="3">
        <v>0</v>
      </c>
      <c r="I47" s="5">
        <f t="shared" si="16"/>
        <v>0</v>
      </c>
      <c r="J47" s="3">
        <v>0</v>
      </c>
      <c r="K47" s="5">
        <f t="shared" si="1"/>
        <v>0</v>
      </c>
      <c r="L47" s="3">
        <v>0</v>
      </c>
      <c r="M47" s="7">
        <f t="shared" si="2"/>
        <v>0</v>
      </c>
      <c r="N47" s="14">
        <f t="shared" si="3"/>
        <v>0</v>
      </c>
      <c r="O47" s="3">
        <v>0</v>
      </c>
      <c r="P47" s="67">
        <f t="shared" si="4"/>
        <v>0</v>
      </c>
      <c r="Q47" s="3">
        <v>0</v>
      </c>
      <c r="R47" s="67">
        <f t="shared" si="5"/>
        <v>0</v>
      </c>
      <c r="S47" s="3">
        <v>0</v>
      </c>
      <c r="T47" s="7">
        <f t="shared" si="6"/>
        <v>0</v>
      </c>
      <c r="U47" s="14">
        <f t="shared" si="7"/>
        <v>0</v>
      </c>
      <c r="V47" s="3">
        <v>0</v>
      </c>
      <c r="W47" s="5">
        <f t="shared" si="17"/>
        <v>0</v>
      </c>
      <c r="X47" s="3">
        <v>0</v>
      </c>
      <c r="Y47" s="5">
        <f t="shared" si="8"/>
        <v>0</v>
      </c>
      <c r="Z47" s="3">
        <v>0</v>
      </c>
      <c r="AA47" s="7">
        <f t="shared" si="9"/>
        <v>0</v>
      </c>
      <c r="AB47" s="14">
        <f t="shared" si="10"/>
        <v>0</v>
      </c>
      <c r="AC47" s="3">
        <v>123</v>
      </c>
      <c r="AD47" s="67">
        <f t="shared" si="11"/>
        <v>4261.95</v>
      </c>
      <c r="AE47" s="3"/>
      <c r="AF47" s="67">
        <f t="shared" si="12"/>
        <v>0</v>
      </c>
      <c r="AG47" s="3"/>
      <c r="AH47" s="7">
        <f t="shared" si="13"/>
        <v>0</v>
      </c>
      <c r="AI47" s="14">
        <f t="shared" si="14"/>
        <v>4261.95</v>
      </c>
      <c r="AL47" s="71">
        <f t="shared" si="15"/>
        <v>4261.95</v>
      </c>
    </row>
    <row r="48" spans="1:38" hidden="1" x14ac:dyDescent="0.35">
      <c r="A48" s="2" t="s">
        <v>36</v>
      </c>
      <c r="B48" s="2" t="s">
        <v>80</v>
      </c>
      <c r="C48" s="2" t="s">
        <v>12</v>
      </c>
      <c r="D48" s="2" t="s">
        <v>13</v>
      </c>
      <c r="E48" s="11" t="s">
        <v>14</v>
      </c>
      <c r="F48" s="21" t="str">
        <f t="shared" si="0"/>
        <v>ADM-UNRE01/A0902-00/ALL</v>
      </c>
      <c r="G48" s="12">
        <v>99.73</v>
      </c>
      <c r="H48" s="3">
        <v>43</v>
      </c>
      <c r="I48" s="5">
        <f t="shared" si="16"/>
        <v>4288.3900000000003</v>
      </c>
      <c r="J48" s="3">
        <v>30</v>
      </c>
      <c r="K48" s="5">
        <f t="shared" si="1"/>
        <v>2991.9</v>
      </c>
      <c r="L48" s="3">
        <v>39</v>
      </c>
      <c r="M48" s="7">
        <f t="shared" si="2"/>
        <v>3889.4700000000003</v>
      </c>
      <c r="N48" s="14">
        <f t="shared" si="3"/>
        <v>11169.760000000002</v>
      </c>
      <c r="O48" s="3">
        <v>18.5</v>
      </c>
      <c r="P48" s="67">
        <f t="shared" si="4"/>
        <v>1845.0050000000001</v>
      </c>
      <c r="Q48" s="3">
        <v>33</v>
      </c>
      <c r="R48" s="67">
        <f t="shared" si="5"/>
        <v>3291.09</v>
      </c>
      <c r="S48" s="3">
        <v>62</v>
      </c>
      <c r="T48" s="7">
        <f t="shared" si="6"/>
        <v>6183.26</v>
      </c>
      <c r="U48" s="14">
        <f t="shared" si="7"/>
        <v>11319.355</v>
      </c>
      <c r="V48" s="3">
        <v>27.5</v>
      </c>
      <c r="W48" s="5">
        <f t="shared" si="17"/>
        <v>2742.5750000000003</v>
      </c>
      <c r="X48" s="3">
        <v>49.5</v>
      </c>
      <c r="Y48" s="5">
        <f t="shared" si="8"/>
        <v>4936.6350000000002</v>
      </c>
      <c r="Z48" s="3">
        <v>26</v>
      </c>
      <c r="AA48" s="7">
        <f t="shared" si="9"/>
        <v>2592.98</v>
      </c>
      <c r="AB48" s="14">
        <f t="shared" si="10"/>
        <v>10272.19</v>
      </c>
      <c r="AC48" s="3">
        <v>33</v>
      </c>
      <c r="AD48" s="67">
        <f t="shared" si="11"/>
        <v>3291.09</v>
      </c>
      <c r="AE48" s="3"/>
      <c r="AF48" s="67">
        <f t="shared" si="12"/>
        <v>0</v>
      </c>
      <c r="AG48" s="3"/>
      <c r="AH48" s="7">
        <f t="shared" si="13"/>
        <v>0</v>
      </c>
      <c r="AI48" s="14">
        <f t="shared" si="14"/>
        <v>3291.09</v>
      </c>
      <c r="AL48" s="71">
        <f t="shared" si="15"/>
        <v>36052.395000000004</v>
      </c>
    </row>
    <row r="49" spans="1:38" hidden="1" x14ac:dyDescent="0.35">
      <c r="A49" s="2" t="s">
        <v>36</v>
      </c>
      <c r="B49" s="2" t="s">
        <v>80</v>
      </c>
      <c r="C49" s="2" t="s">
        <v>28</v>
      </c>
      <c r="D49" s="2" t="s">
        <v>29</v>
      </c>
      <c r="E49" s="11" t="s">
        <v>14</v>
      </c>
      <c r="F49" s="21" t="str">
        <f t="shared" si="0"/>
        <v>ADM-UNRE01/A0901-00/ALL</v>
      </c>
      <c r="G49" s="12">
        <v>99.73</v>
      </c>
      <c r="H49" s="3">
        <v>9</v>
      </c>
      <c r="I49" s="5">
        <f t="shared" si="16"/>
        <v>897.57</v>
      </c>
      <c r="J49" s="3">
        <v>13</v>
      </c>
      <c r="K49" s="5">
        <f t="shared" si="1"/>
        <v>1296.49</v>
      </c>
      <c r="L49" s="3">
        <v>15</v>
      </c>
      <c r="M49" s="7">
        <f t="shared" si="2"/>
        <v>1495.95</v>
      </c>
      <c r="N49" s="14">
        <f t="shared" si="3"/>
        <v>3690.01</v>
      </c>
      <c r="O49" s="3">
        <v>25</v>
      </c>
      <c r="P49" s="67">
        <f t="shared" si="4"/>
        <v>2493.25</v>
      </c>
      <c r="Q49" s="3">
        <v>5</v>
      </c>
      <c r="R49" s="67">
        <f t="shared" si="5"/>
        <v>498.65000000000003</v>
      </c>
      <c r="S49" s="3">
        <v>4.5</v>
      </c>
      <c r="T49" s="7">
        <f t="shared" si="6"/>
        <v>448.78500000000003</v>
      </c>
      <c r="U49" s="14">
        <f t="shared" si="7"/>
        <v>3440.6849999999999</v>
      </c>
      <c r="V49" s="3">
        <v>1</v>
      </c>
      <c r="W49" s="5">
        <f t="shared" si="17"/>
        <v>99.73</v>
      </c>
      <c r="X49" s="3">
        <v>6</v>
      </c>
      <c r="Y49" s="5">
        <f t="shared" si="8"/>
        <v>598.38</v>
      </c>
      <c r="Z49" s="3">
        <v>20</v>
      </c>
      <c r="AA49" s="7">
        <f t="shared" si="9"/>
        <v>1994.6000000000001</v>
      </c>
      <c r="AB49" s="14">
        <f t="shared" si="10"/>
        <v>2692.71</v>
      </c>
      <c r="AC49" s="3">
        <v>5</v>
      </c>
      <c r="AD49" s="67">
        <f t="shared" si="11"/>
        <v>498.65000000000003</v>
      </c>
      <c r="AE49" s="3"/>
      <c r="AF49" s="67">
        <f t="shared" si="12"/>
        <v>0</v>
      </c>
      <c r="AG49" s="3"/>
      <c r="AH49" s="7">
        <f t="shared" si="13"/>
        <v>0</v>
      </c>
      <c r="AI49" s="14">
        <f t="shared" si="14"/>
        <v>498.65000000000003</v>
      </c>
      <c r="AL49" s="71">
        <f t="shared" si="15"/>
        <v>10322.054999999998</v>
      </c>
    </row>
    <row r="50" spans="1:38" hidden="1" x14ac:dyDescent="0.35">
      <c r="A50" s="2" t="s">
        <v>36</v>
      </c>
      <c r="B50" s="2" t="s">
        <v>80</v>
      </c>
      <c r="C50" s="2" t="s">
        <v>37</v>
      </c>
      <c r="D50" s="2" t="s">
        <v>38</v>
      </c>
      <c r="E50" s="11" t="s">
        <v>14</v>
      </c>
      <c r="F50" s="21" t="str">
        <f t="shared" si="0"/>
        <v>ADM-UNRE01/A0902-01/ALL</v>
      </c>
      <c r="G50" s="12">
        <v>99.73</v>
      </c>
      <c r="H50" s="3">
        <v>4</v>
      </c>
      <c r="I50" s="5">
        <f t="shared" si="16"/>
        <v>398.92</v>
      </c>
      <c r="J50" s="3">
        <v>2</v>
      </c>
      <c r="K50" s="5">
        <f t="shared" si="1"/>
        <v>199.46</v>
      </c>
      <c r="L50" s="3">
        <v>5</v>
      </c>
      <c r="M50" s="7">
        <f t="shared" si="2"/>
        <v>498.65000000000003</v>
      </c>
      <c r="N50" s="14">
        <f t="shared" si="3"/>
        <v>1097.03</v>
      </c>
      <c r="O50" s="3">
        <v>1.5</v>
      </c>
      <c r="P50" s="67">
        <f t="shared" si="4"/>
        <v>149.595</v>
      </c>
      <c r="Q50" s="3">
        <v>1</v>
      </c>
      <c r="R50" s="67">
        <f t="shared" si="5"/>
        <v>99.73</v>
      </c>
      <c r="S50" s="3">
        <v>7</v>
      </c>
      <c r="T50" s="7">
        <f t="shared" si="6"/>
        <v>698.11</v>
      </c>
      <c r="U50" s="14">
        <f t="shared" si="7"/>
        <v>947.43499999999995</v>
      </c>
      <c r="V50" s="3">
        <v>0</v>
      </c>
      <c r="W50" s="5">
        <f t="shared" si="17"/>
        <v>0</v>
      </c>
      <c r="X50" s="3">
        <v>1.5</v>
      </c>
      <c r="Y50" s="5">
        <f t="shared" si="8"/>
        <v>149.595</v>
      </c>
      <c r="Z50" s="3">
        <v>3</v>
      </c>
      <c r="AA50" s="7">
        <f t="shared" si="9"/>
        <v>299.19</v>
      </c>
      <c r="AB50" s="14">
        <f t="shared" si="10"/>
        <v>448.78499999999997</v>
      </c>
      <c r="AC50" s="3">
        <v>3</v>
      </c>
      <c r="AD50" s="67">
        <f t="shared" si="11"/>
        <v>299.19</v>
      </c>
      <c r="AE50" s="3"/>
      <c r="AF50" s="67">
        <f t="shared" si="12"/>
        <v>0</v>
      </c>
      <c r="AG50" s="3"/>
      <c r="AH50" s="7">
        <f t="shared" si="13"/>
        <v>0</v>
      </c>
      <c r="AI50" s="14">
        <f t="shared" si="14"/>
        <v>299.19</v>
      </c>
      <c r="AL50" s="71">
        <f t="shared" si="15"/>
        <v>2792.44</v>
      </c>
    </row>
    <row r="51" spans="1:38" hidden="1" x14ac:dyDescent="0.35">
      <c r="A51" s="2" t="s">
        <v>36</v>
      </c>
      <c r="B51" s="2" t="s">
        <v>80</v>
      </c>
      <c r="C51" s="2" t="s">
        <v>62</v>
      </c>
      <c r="D51" s="2" t="s">
        <v>20</v>
      </c>
      <c r="E51" s="11" t="s">
        <v>14</v>
      </c>
      <c r="F51" s="21" t="str">
        <f t="shared" si="0"/>
        <v>ADM-UNRE01/P0302-00/ALL</v>
      </c>
      <c r="G51" s="12">
        <v>99.73</v>
      </c>
      <c r="H51" s="3">
        <v>0</v>
      </c>
      <c r="I51" s="5">
        <f t="shared" si="16"/>
        <v>0</v>
      </c>
      <c r="J51" s="3">
        <v>0</v>
      </c>
      <c r="K51" s="5">
        <f t="shared" si="1"/>
        <v>0</v>
      </c>
      <c r="L51" s="3">
        <v>0</v>
      </c>
      <c r="M51" s="7">
        <f t="shared" si="2"/>
        <v>0</v>
      </c>
      <c r="N51" s="14">
        <f t="shared" si="3"/>
        <v>0</v>
      </c>
      <c r="O51" s="3">
        <v>0</v>
      </c>
      <c r="P51" s="67">
        <f t="shared" si="4"/>
        <v>0</v>
      </c>
      <c r="Q51" s="3">
        <v>0</v>
      </c>
      <c r="R51" s="67">
        <f t="shared" si="5"/>
        <v>0</v>
      </c>
      <c r="S51" s="3">
        <v>9</v>
      </c>
      <c r="T51" s="7">
        <f t="shared" si="6"/>
        <v>897.57</v>
      </c>
      <c r="U51" s="14">
        <f t="shared" si="7"/>
        <v>897.57</v>
      </c>
      <c r="V51" s="3">
        <v>0</v>
      </c>
      <c r="W51" s="5">
        <f t="shared" si="17"/>
        <v>0</v>
      </c>
      <c r="X51" s="3">
        <v>0</v>
      </c>
      <c r="Y51" s="5">
        <f t="shared" si="8"/>
        <v>0</v>
      </c>
      <c r="Z51" s="3">
        <v>0</v>
      </c>
      <c r="AA51" s="7">
        <f t="shared" si="9"/>
        <v>0</v>
      </c>
      <c r="AB51" s="14">
        <f t="shared" si="10"/>
        <v>0</v>
      </c>
      <c r="AC51" s="3">
        <v>0</v>
      </c>
      <c r="AD51" s="67">
        <f t="shared" si="11"/>
        <v>0</v>
      </c>
      <c r="AE51" s="3"/>
      <c r="AF51" s="67">
        <f t="shared" si="12"/>
        <v>0</v>
      </c>
      <c r="AG51" s="3"/>
      <c r="AH51" s="7">
        <f t="shared" si="13"/>
        <v>0</v>
      </c>
      <c r="AI51" s="14">
        <f t="shared" si="14"/>
        <v>0</v>
      </c>
      <c r="AL51" s="71">
        <f t="shared" si="15"/>
        <v>897.57</v>
      </c>
    </row>
    <row r="52" spans="1:38" hidden="1" x14ac:dyDescent="0.35">
      <c r="A52" s="2" t="s">
        <v>36</v>
      </c>
      <c r="B52" s="2" t="s">
        <v>31</v>
      </c>
      <c r="C52" s="2" t="s">
        <v>19</v>
      </c>
      <c r="D52" s="2" t="s">
        <v>20</v>
      </c>
      <c r="E52" s="11" t="s">
        <v>35</v>
      </c>
      <c r="F52" s="21" t="str">
        <f t="shared" si="0"/>
        <v>FCO-VULN02/P0303-00/RWA</v>
      </c>
      <c r="G52" s="12">
        <v>99.73</v>
      </c>
      <c r="H52" s="31">
        <v>0</v>
      </c>
      <c r="I52" s="5">
        <f t="shared" si="16"/>
        <v>0</v>
      </c>
      <c r="J52" s="31">
        <v>0</v>
      </c>
      <c r="K52" s="5">
        <f t="shared" si="1"/>
        <v>0</v>
      </c>
      <c r="L52" s="31">
        <v>2</v>
      </c>
      <c r="M52" s="7">
        <f t="shared" si="2"/>
        <v>199.46</v>
      </c>
      <c r="N52" s="14">
        <f t="shared" si="3"/>
        <v>199.46</v>
      </c>
      <c r="O52" s="3">
        <v>0</v>
      </c>
      <c r="P52" s="67">
        <f t="shared" si="4"/>
        <v>0</v>
      </c>
      <c r="Q52" s="3">
        <v>0</v>
      </c>
      <c r="R52" s="67">
        <f t="shared" si="5"/>
        <v>0</v>
      </c>
      <c r="S52" s="3">
        <v>0</v>
      </c>
      <c r="T52" s="7">
        <f t="shared" si="6"/>
        <v>0</v>
      </c>
      <c r="U52" s="14">
        <f t="shared" si="7"/>
        <v>0</v>
      </c>
      <c r="V52" s="31">
        <v>1</v>
      </c>
      <c r="W52" s="5">
        <f t="shared" si="17"/>
        <v>99.73</v>
      </c>
      <c r="X52" s="3">
        <v>0</v>
      </c>
      <c r="Y52" s="5">
        <f t="shared" si="8"/>
        <v>0</v>
      </c>
      <c r="Z52" s="3">
        <v>0</v>
      </c>
      <c r="AA52" s="7">
        <f t="shared" si="9"/>
        <v>0</v>
      </c>
      <c r="AB52" s="14">
        <f t="shared" si="10"/>
        <v>99.73</v>
      </c>
      <c r="AC52" s="3">
        <v>0</v>
      </c>
      <c r="AD52" s="67">
        <f t="shared" si="11"/>
        <v>0</v>
      </c>
      <c r="AE52" s="3"/>
      <c r="AF52" s="67">
        <f t="shared" si="12"/>
        <v>0</v>
      </c>
      <c r="AG52" s="3"/>
      <c r="AH52" s="7">
        <f t="shared" si="13"/>
        <v>0</v>
      </c>
      <c r="AI52" s="14">
        <f t="shared" si="14"/>
        <v>0</v>
      </c>
      <c r="AL52" s="71">
        <f t="shared" si="15"/>
        <v>299.19</v>
      </c>
    </row>
    <row r="53" spans="1:38" hidden="1" x14ac:dyDescent="0.35">
      <c r="A53" s="2" t="s">
        <v>36</v>
      </c>
      <c r="B53" s="2" t="s">
        <v>31</v>
      </c>
      <c r="C53" s="2" t="s">
        <v>224</v>
      </c>
      <c r="D53" s="2" t="s">
        <v>20</v>
      </c>
      <c r="E53" s="11" t="s">
        <v>33</v>
      </c>
      <c r="F53" s="21" t="str">
        <f t="shared" si="0"/>
        <v>FCO-VULN02/P0303-01/NER</v>
      </c>
      <c r="G53" s="12">
        <v>99.73</v>
      </c>
      <c r="H53" s="3">
        <v>0</v>
      </c>
      <c r="I53" s="5">
        <f t="shared" si="16"/>
        <v>0</v>
      </c>
      <c r="J53" s="3">
        <v>0</v>
      </c>
      <c r="K53" s="5">
        <f t="shared" si="1"/>
        <v>0</v>
      </c>
      <c r="L53" s="3">
        <v>0</v>
      </c>
      <c r="M53" s="7">
        <f t="shared" si="2"/>
        <v>0</v>
      </c>
      <c r="N53" s="14">
        <f t="shared" si="3"/>
        <v>0</v>
      </c>
      <c r="O53" s="3">
        <v>0</v>
      </c>
      <c r="P53" s="67">
        <f t="shared" si="4"/>
        <v>0</v>
      </c>
      <c r="Q53" s="3">
        <v>0</v>
      </c>
      <c r="R53" s="67">
        <f t="shared" si="5"/>
        <v>0</v>
      </c>
      <c r="S53" s="3">
        <v>0</v>
      </c>
      <c r="T53" s="7">
        <f t="shared" si="6"/>
        <v>0</v>
      </c>
      <c r="U53" s="14">
        <f t="shared" si="7"/>
        <v>0</v>
      </c>
      <c r="V53" s="3">
        <v>0</v>
      </c>
      <c r="W53" s="5">
        <f t="shared" si="17"/>
        <v>0</v>
      </c>
      <c r="X53" s="3">
        <v>0</v>
      </c>
      <c r="Y53" s="5">
        <f t="shared" si="8"/>
        <v>0</v>
      </c>
      <c r="Z53" s="31">
        <v>2</v>
      </c>
      <c r="AA53" s="7">
        <f t="shared" si="9"/>
        <v>199.46</v>
      </c>
      <c r="AB53" s="14">
        <f t="shared" si="10"/>
        <v>199.46</v>
      </c>
      <c r="AC53" s="3">
        <v>0</v>
      </c>
      <c r="AD53" s="67">
        <f t="shared" si="11"/>
        <v>0</v>
      </c>
      <c r="AE53" s="3"/>
      <c r="AF53" s="67">
        <f t="shared" si="12"/>
        <v>0</v>
      </c>
      <c r="AG53" s="3"/>
      <c r="AH53" s="7">
        <f t="shared" si="13"/>
        <v>0</v>
      </c>
      <c r="AI53" s="14">
        <f t="shared" si="14"/>
        <v>0</v>
      </c>
      <c r="AL53" s="71">
        <f t="shared" si="15"/>
        <v>199.46</v>
      </c>
    </row>
    <row r="54" spans="1:38" hidden="1" x14ac:dyDescent="0.35">
      <c r="A54" s="2" t="s">
        <v>36</v>
      </c>
      <c r="B54" s="2" t="s">
        <v>83</v>
      </c>
      <c r="C54" s="2" t="s">
        <v>24</v>
      </c>
      <c r="D54" s="2" t="s">
        <v>25</v>
      </c>
      <c r="E54" s="11" t="s">
        <v>14</v>
      </c>
      <c r="F54" s="21" t="str">
        <f t="shared" si="0"/>
        <v>CGE-JUST01/P0101-00/ALL</v>
      </c>
      <c r="G54" s="12">
        <v>99.73</v>
      </c>
      <c r="H54" s="3">
        <v>7</v>
      </c>
      <c r="I54" s="5">
        <f t="shared" si="16"/>
        <v>698.11</v>
      </c>
      <c r="J54" s="3">
        <v>5</v>
      </c>
      <c r="K54" s="5">
        <f t="shared" si="1"/>
        <v>498.65000000000003</v>
      </c>
      <c r="L54" s="3">
        <v>19</v>
      </c>
      <c r="M54" s="7">
        <f t="shared" si="2"/>
        <v>1894.8700000000001</v>
      </c>
      <c r="N54" s="14">
        <f t="shared" si="3"/>
        <v>3091.63</v>
      </c>
      <c r="O54" s="3">
        <v>7.5</v>
      </c>
      <c r="P54" s="67">
        <f t="shared" si="4"/>
        <v>747.97500000000002</v>
      </c>
      <c r="Q54" s="3">
        <v>41</v>
      </c>
      <c r="R54" s="67">
        <f t="shared" si="5"/>
        <v>4088.9300000000003</v>
      </c>
      <c r="S54" s="3">
        <v>14</v>
      </c>
      <c r="T54" s="7">
        <f t="shared" si="6"/>
        <v>1396.22</v>
      </c>
      <c r="U54" s="14">
        <f t="shared" si="7"/>
        <v>6233.1250000000009</v>
      </c>
      <c r="V54" s="3">
        <v>0</v>
      </c>
      <c r="W54" s="5">
        <f t="shared" si="17"/>
        <v>0</v>
      </c>
      <c r="X54" s="3">
        <v>9</v>
      </c>
      <c r="Y54" s="5">
        <f t="shared" si="8"/>
        <v>897.57</v>
      </c>
      <c r="Z54" s="3">
        <v>9</v>
      </c>
      <c r="AA54" s="7">
        <f t="shared" si="9"/>
        <v>897.57</v>
      </c>
      <c r="AB54" s="14">
        <f t="shared" si="10"/>
        <v>1795.14</v>
      </c>
      <c r="AC54" s="3">
        <v>20</v>
      </c>
      <c r="AD54" s="67">
        <f t="shared" si="11"/>
        <v>1994.6000000000001</v>
      </c>
      <c r="AE54" s="3"/>
      <c r="AF54" s="67">
        <f t="shared" si="12"/>
        <v>0</v>
      </c>
      <c r="AG54" s="3"/>
      <c r="AH54" s="7">
        <f t="shared" si="13"/>
        <v>0</v>
      </c>
      <c r="AI54" s="14">
        <f t="shared" si="14"/>
        <v>1994.6000000000001</v>
      </c>
      <c r="AL54" s="71">
        <f t="shared" si="15"/>
        <v>13114.495000000001</v>
      </c>
    </row>
    <row r="55" spans="1:38" hidden="1" x14ac:dyDescent="0.35">
      <c r="A55" s="2" t="s">
        <v>36</v>
      </c>
      <c r="B55" s="2" t="s">
        <v>83</v>
      </c>
      <c r="C55" s="2" t="s">
        <v>24</v>
      </c>
      <c r="D55" s="2" t="s">
        <v>25</v>
      </c>
      <c r="E55" s="11" t="s">
        <v>11</v>
      </c>
      <c r="F55" s="21" t="str">
        <f t="shared" si="0"/>
        <v>CGE-JUST01/P0101-00/TGO</v>
      </c>
      <c r="G55" s="12">
        <v>99.73</v>
      </c>
      <c r="H55" s="3">
        <v>0</v>
      </c>
      <c r="I55" s="5">
        <f t="shared" si="16"/>
        <v>0</v>
      </c>
      <c r="J55" s="3">
        <v>0</v>
      </c>
      <c r="K55" s="5">
        <f t="shared" si="1"/>
        <v>0</v>
      </c>
      <c r="L55" s="3">
        <v>0</v>
      </c>
      <c r="M55" s="7">
        <f t="shared" si="2"/>
        <v>0</v>
      </c>
      <c r="N55" s="14">
        <f t="shared" si="3"/>
        <v>0</v>
      </c>
      <c r="O55" s="3">
        <v>0</v>
      </c>
      <c r="P55" s="67">
        <f t="shared" si="4"/>
        <v>0</v>
      </c>
      <c r="Q55" s="3">
        <v>0</v>
      </c>
      <c r="R55" s="67">
        <f t="shared" si="5"/>
        <v>0</v>
      </c>
      <c r="S55" s="3">
        <v>0</v>
      </c>
      <c r="T55" s="7">
        <f t="shared" si="6"/>
        <v>0</v>
      </c>
      <c r="U55" s="14">
        <f t="shared" si="7"/>
        <v>0</v>
      </c>
      <c r="V55" s="3">
        <v>0</v>
      </c>
      <c r="W55" s="5">
        <f t="shared" si="17"/>
        <v>0</v>
      </c>
      <c r="X55" s="3">
        <v>0</v>
      </c>
      <c r="Y55" s="5">
        <f t="shared" si="8"/>
        <v>0</v>
      </c>
      <c r="Z55" s="3">
        <v>1</v>
      </c>
      <c r="AA55" s="7">
        <f t="shared" si="9"/>
        <v>99.73</v>
      </c>
      <c r="AB55" s="14">
        <f t="shared" si="10"/>
        <v>99.73</v>
      </c>
      <c r="AC55" s="3">
        <v>0</v>
      </c>
      <c r="AD55" s="67">
        <f t="shared" si="11"/>
        <v>0</v>
      </c>
      <c r="AE55" s="3"/>
      <c r="AF55" s="67">
        <f t="shared" si="12"/>
        <v>0</v>
      </c>
      <c r="AG55" s="3"/>
      <c r="AH55" s="7">
        <f t="shared" si="13"/>
        <v>0</v>
      </c>
      <c r="AI55" s="14">
        <f t="shared" si="14"/>
        <v>0</v>
      </c>
      <c r="AL55" s="71">
        <f t="shared" si="15"/>
        <v>99.73</v>
      </c>
    </row>
    <row r="56" spans="1:38" hidden="1" x14ac:dyDescent="0.35">
      <c r="A56" s="2" t="s">
        <v>36</v>
      </c>
      <c r="B56" s="2" t="s">
        <v>81</v>
      </c>
      <c r="C56" s="2" t="s">
        <v>24</v>
      </c>
      <c r="D56" s="2" t="s">
        <v>25</v>
      </c>
      <c r="E56" s="11" t="s">
        <v>39</v>
      </c>
      <c r="F56" s="21" t="str">
        <f t="shared" si="0"/>
        <v>EUR-ASIA01/P0101-00/THA</v>
      </c>
      <c r="G56" s="12">
        <v>99.73</v>
      </c>
      <c r="H56" s="3">
        <v>0</v>
      </c>
      <c r="I56" s="5">
        <f t="shared" si="16"/>
        <v>0</v>
      </c>
      <c r="J56" s="31">
        <v>10</v>
      </c>
      <c r="K56" s="5">
        <f t="shared" si="1"/>
        <v>997.30000000000007</v>
      </c>
      <c r="L56" s="3">
        <v>62</v>
      </c>
      <c r="M56" s="7">
        <f t="shared" si="2"/>
        <v>6183.26</v>
      </c>
      <c r="N56" s="14">
        <f t="shared" si="3"/>
        <v>7180.56</v>
      </c>
      <c r="O56" s="3">
        <v>4</v>
      </c>
      <c r="P56" s="67">
        <f t="shared" si="4"/>
        <v>398.92</v>
      </c>
      <c r="Q56" s="3">
        <v>11</v>
      </c>
      <c r="R56" s="67">
        <f t="shared" si="5"/>
        <v>1097.03</v>
      </c>
      <c r="S56" s="3">
        <v>16</v>
      </c>
      <c r="T56" s="7">
        <f t="shared" si="6"/>
        <v>1595.68</v>
      </c>
      <c r="U56" s="14">
        <f t="shared" si="7"/>
        <v>3091.63</v>
      </c>
      <c r="V56" s="3">
        <v>3</v>
      </c>
      <c r="W56" s="5">
        <f t="shared" si="17"/>
        <v>299.19</v>
      </c>
      <c r="X56" s="3">
        <v>9</v>
      </c>
      <c r="Y56" s="5">
        <f t="shared" si="8"/>
        <v>897.57</v>
      </c>
      <c r="Z56" s="3">
        <v>6</v>
      </c>
      <c r="AA56" s="7">
        <f t="shared" si="9"/>
        <v>598.38</v>
      </c>
      <c r="AB56" s="14">
        <f t="shared" si="10"/>
        <v>1795.1399999999999</v>
      </c>
      <c r="AC56" s="3">
        <v>5</v>
      </c>
      <c r="AD56" s="67">
        <f t="shared" si="11"/>
        <v>498.65000000000003</v>
      </c>
      <c r="AE56" s="3"/>
      <c r="AF56" s="67">
        <f t="shared" si="12"/>
        <v>0</v>
      </c>
      <c r="AG56" s="3"/>
      <c r="AH56" s="7">
        <f t="shared" si="13"/>
        <v>0</v>
      </c>
      <c r="AI56" s="14">
        <f t="shared" si="14"/>
        <v>498.65000000000003</v>
      </c>
      <c r="AL56" s="71">
        <f t="shared" si="15"/>
        <v>12565.98</v>
      </c>
    </row>
    <row r="57" spans="1:38" hidden="1" x14ac:dyDescent="0.35">
      <c r="A57" s="2" t="s">
        <v>36</v>
      </c>
      <c r="B57" s="2" t="s">
        <v>81</v>
      </c>
      <c r="C57" s="2" t="s">
        <v>21</v>
      </c>
      <c r="D57" s="2" t="s">
        <v>22</v>
      </c>
      <c r="E57" s="11" t="s">
        <v>18</v>
      </c>
      <c r="F57" s="21" t="str">
        <f t="shared" si="0"/>
        <v>EUR-ASIA01/P0501-00/PHL</v>
      </c>
      <c r="G57" s="12">
        <v>99.73</v>
      </c>
      <c r="H57" s="3">
        <v>0</v>
      </c>
      <c r="I57" s="5">
        <f t="shared" si="16"/>
        <v>0</v>
      </c>
      <c r="J57" s="3">
        <v>0</v>
      </c>
      <c r="K57" s="5">
        <f t="shared" si="1"/>
        <v>0</v>
      </c>
      <c r="L57" s="3">
        <v>2</v>
      </c>
      <c r="M57" s="7">
        <f t="shared" si="2"/>
        <v>199.46</v>
      </c>
      <c r="N57" s="14">
        <f t="shared" si="3"/>
        <v>199.46</v>
      </c>
      <c r="O57" s="3">
        <v>0</v>
      </c>
      <c r="P57" s="67">
        <f t="shared" si="4"/>
        <v>0</v>
      </c>
      <c r="Q57" s="3">
        <v>0</v>
      </c>
      <c r="R57" s="67">
        <f t="shared" si="5"/>
        <v>0</v>
      </c>
      <c r="S57" s="3">
        <v>0</v>
      </c>
      <c r="T57" s="7">
        <f t="shared" si="6"/>
        <v>0</v>
      </c>
      <c r="U57" s="14">
        <f t="shared" si="7"/>
        <v>0</v>
      </c>
      <c r="V57" s="3">
        <v>0</v>
      </c>
      <c r="W57" s="5">
        <f t="shared" si="17"/>
        <v>0</v>
      </c>
      <c r="X57" s="3">
        <v>0</v>
      </c>
      <c r="Y57" s="5">
        <f t="shared" si="8"/>
        <v>0</v>
      </c>
      <c r="Z57" s="3">
        <v>0</v>
      </c>
      <c r="AA57" s="7">
        <f t="shared" si="9"/>
        <v>0</v>
      </c>
      <c r="AB57" s="14">
        <f t="shared" si="10"/>
        <v>0</v>
      </c>
      <c r="AC57" s="3">
        <v>0</v>
      </c>
      <c r="AD57" s="67">
        <f t="shared" si="11"/>
        <v>0</v>
      </c>
      <c r="AE57" s="3"/>
      <c r="AF57" s="67">
        <f t="shared" si="12"/>
        <v>0</v>
      </c>
      <c r="AG57" s="3"/>
      <c r="AH57" s="7">
        <f t="shared" si="13"/>
        <v>0</v>
      </c>
      <c r="AI57" s="14">
        <f t="shared" si="14"/>
        <v>0</v>
      </c>
      <c r="AL57" s="71">
        <f t="shared" si="15"/>
        <v>199.46</v>
      </c>
    </row>
    <row r="58" spans="1:38" hidden="1" x14ac:dyDescent="0.35">
      <c r="A58" s="2" t="s">
        <v>36</v>
      </c>
      <c r="B58" s="2" t="s">
        <v>83</v>
      </c>
      <c r="C58" s="2" t="s">
        <v>16</v>
      </c>
      <c r="D58" s="2" t="s">
        <v>17</v>
      </c>
      <c r="E58" s="11" t="s">
        <v>26</v>
      </c>
      <c r="F58" s="21" t="str">
        <f t="shared" si="0"/>
        <v>CGE-JUST01/P0102-00/MDG</v>
      </c>
      <c r="G58" s="12">
        <v>99.73</v>
      </c>
      <c r="H58" s="3">
        <v>0</v>
      </c>
      <c r="I58" s="5">
        <f t="shared" si="16"/>
        <v>0</v>
      </c>
      <c r="J58" s="3">
        <v>0</v>
      </c>
      <c r="K58" s="5">
        <f t="shared" si="1"/>
        <v>0</v>
      </c>
      <c r="L58" s="3">
        <v>3</v>
      </c>
      <c r="M58" s="7">
        <f t="shared" si="2"/>
        <v>299.19</v>
      </c>
      <c r="N58" s="14">
        <f t="shared" si="3"/>
        <v>299.19</v>
      </c>
      <c r="O58" s="3">
        <v>0</v>
      </c>
      <c r="P58" s="67">
        <f t="shared" si="4"/>
        <v>0</v>
      </c>
      <c r="Q58" s="3">
        <v>0</v>
      </c>
      <c r="R58" s="67">
        <f t="shared" si="5"/>
        <v>0</v>
      </c>
      <c r="S58" s="3">
        <v>0</v>
      </c>
      <c r="T58" s="7">
        <f t="shared" si="6"/>
        <v>0</v>
      </c>
      <c r="U58" s="14">
        <f t="shared" si="7"/>
        <v>0</v>
      </c>
      <c r="V58" s="3">
        <v>0</v>
      </c>
      <c r="W58" s="5">
        <f t="shared" si="17"/>
        <v>0</v>
      </c>
      <c r="X58" s="3">
        <v>0</v>
      </c>
      <c r="Y58" s="5">
        <f t="shared" si="8"/>
        <v>0</v>
      </c>
      <c r="Z58" s="3">
        <v>0</v>
      </c>
      <c r="AA58" s="7">
        <f t="shared" si="9"/>
        <v>0</v>
      </c>
      <c r="AB58" s="14">
        <f t="shared" si="10"/>
        <v>0</v>
      </c>
      <c r="AC58" s="3">
        <v>0</v>
      </c>
      <c r="AD58" s="67">
        <f t="shared" si="11"/>
        <v>0</v>
      </c>
      <c r="AE58" s="3"/>
      <c r="AF58" s="67">
        <f t="shared" si="12"/>
        <v>0</v>
      </c>
      <c r="AG58" s="3"/>
      <c r="AH58" s="7">
        <f t="shared" si="13"/>
        <v>0</v>
      </c>
      <c r="AI58" s="14">
        <f t="shared" si="14"/>
        <v>0</v>
      </c>
      <c r="AL58" s="71">
        <f t="shared" si="15"/>
        <v>299.19</v>
      </c>
    </row>
    <row r="59" spans="1:38" hidden="1" x14ac:dyDescent="0.35">
      <c r="A59" s="2" t="s">
        <v>36</v>
      </c>
      <c r="B59" s="2" t="s">
        <v>80</v>
      </c>
      <c r="C59" s="2" t="s">
        <v>19</v>
      </c>
      <c r="D59" s="2" t="s">
        <v>20</v>
      </c>
      <c r="E59" s="11" t="s">
        <v>23</v>
      </c>
      <c r="F59" s="21" t="str">
        <f t="shared" si="0"/>
        <v>ADM-UNRE01/P0303-00/ZAF</v>
      </c>
      <c r="G59" s="12">
        <v>99.73</v>
      </c>
      <c r="H59" s="3">
        <v>0</v>
      </c>
      <c r="I59" s="5">
        <f t="shared" si="16"/>
        <v>0</v>
      </c>
      <c r="J59" s="3">
        <v>0</v>
      </c>
      <c r="K59" s="5">
        <f t="shared" si="1"/>
        <v>0</v>
      </c>
      <c r="L59" s="3">
        <v>0</v>
      </c>
      <c r="M59" s="7">
        <f t="shared" si="2"/>
        <v>0</v>
      </c>
      <c r="N59" s="14">
        <f t="shared" si="3"/>
        <v>0</v>
      </c>
      <c r="O59" s="3">
        <v>0</v>
      </c>
      <c r="P59" s="67">
        <f t="shared" si="4"/>
        <v>0</v>
      </c>
      <c r="Q59" s="3">
        <v>0</v>
      </c>
      <c r="R59" s="67">
        <f t="shared" si="5"/>
        <v>0</v>
      </c>
      <c r="S59" s="3">
        <v>5</v>
      </c>
      <c r="T59" s="7">
        <f t="shared" si="6"/>
        <v>498.65000000000003</v>
      </c>
      <c r="U59" s="14">
        <f t="shared" si="7"/>
        <v>498.65000000000003</v>
      </c>
      <c r="V59" s="3">
        <v>0</v>
      </c>
      <c r="W59" s="5">
        <f t="shared" si="17"/>
        <v>0</v>
      </c>
      <c r="X59" s="3">
        <v>0</v>
      </c>
      <c r="Y59" s="5">
        <f t="shared" si="8"/>
        <v>0</v>
      </c>
      <c r="Z59" s="3">
        <v>0</v>
      </c>
      <c r="AA59" s="7">
        <f t="shared" si="9"/>
        <v>0</v>
      </c>
      <c r="AB59" s="14">
        <f t="shared" si="10"/>
        <v>0</v>
      </c>
      <c r="AC59" s="3">
        <v>0</v>
      </c>
      <c r="AD59" s="67">
        <f t="shared" si="11"/>
        <v>0</v>
      </c>
      <c r="AE59" s="3"/>
      <c r="AF59" s="67">
        <f t="shared" si="12"/>
        <v>0</v>
      </c>
      <c r="AG59" s="3"/>
      <c r="AH59" s="7">
        <f t="shared" si="13"/>
        <v>0</v>
      </c>
      <c r="AI59" s="14">
        <f t="shared" si="14"/>
        <v>0</v>
      </c>
      <c r="AL59" s="71">
        <f t="shared" si="15"/>
        <v>498.65000000000003</v>
      </c>
    </row>
    <row r="60" spans="1:38" hidden="1" x14ac:dyDescent="0.35">
      <c r="A60" s="2" t="s">
        <v>36</v>
      </c>
      <c r="B60" s="2" t="s">
        <v>31</v>
      </c>
      <c r="C60" s="2" t="s">
        <v>19</v>
      </c>
      <c r="D60" s="2" t="s">
        <v>20</v>
      </c>
      <c r="E60" s="11" t="s">
        <v>40</v>
      </c>
      <c r="F60" s="21" t="str">
        <f t="shared" si="0"/>
        <v>FCO-VULN02/P0303-00/MEX</v>
      </c>
      <c r="G60" s="12">
        <v>99.73</v>
      </c>
      <c r="H60" s="31">
        <v>0</v>
      </c>
      <c r="I60" s="5">
        <f t="shared" si="16"/>
        <v>0</v>
      </c>
      <c r="J60" s="31">
        <v>0</v>
      </c>
      <c r="K60" s="5">
        <f t="shared" si="1"/>
        <v>0</v>
      </c>
      <c r="L60" s="31">
        <v>5</v>
      </c>
      <c r="M60" s="7">
        <f t="shared" si="2"/>
        <v>498.65000000000003</v>
      </c>
      <c r="N60" s="14">
        <f t="shared" si="3"/>
        <v>498.65000000000003</v>
      </c>
      <c r="O60" s="31">
        <v>2</v>
      </c>
      <c r="P60" s="67">
        <f t="shared" si="4"/>
        <v>199.46</v>
      </c>
      <c r="Q60" s="31">
        <v>4</v>
      </c>
      <c r="R60" s="67">
        <f t="shared" si="5"/>
        <v>398.92</v>
      </c>
      <c r="S60" s="31">
        <v>7</v>
      </c>
      <c r="T60" s="7">
        <f t="shared" si="6"/>
        <v>698.11</v>
      </c>
      <c r="U60" s="14">
        <f t="shared" si="7"/>
        <v>1296.49</v>
      </c>
      <c r="V60" s="31">
        <v>2</v>
      </c>
      <c r="W60" s="5">
        <f t="shared" si="17"/>
        <v>199.46</v>
      </c>
      <c r="X60" s="31">
        <v>5.5</v>
      </c>
      <c r="Y60" s="5">
        <f t="shared" si="8"/>
        <v>548.51499999999999</v>
      </c>
      <c r="Z60" s="31">
        <v>2</v>
      </c>
      <c r="AA60" s="7">
        <f t="shared" si="9"/>
        <v>199.46</v>
      </c>
      <c r="AB60" s="14">
        <f t="shared" si="10"/>
        <v>947.43500000000006</v>
      </c>
      <c r="AC60" s="31">
        <v>4</v>
      </c>
      <c r="AD60" s="67">
        <f t="shared" si="11"/>
        <v>398.92</v>
      </c>
      <c r="AE60" s="3"/>
      <c r="AF60" s="67">
        <f t="shared" si="12"/>
        <v>0</v>
      </c>
      <c r="AG60" s="3"/>
      <c r="AH60" s="7">
        <f t="shared" si="13"/>
        <v>0</v>
      </c>
      <c r="AI60" s="14">
        <f t="shared" si="14"/>
        <v>398.92</v>
      </c>
      <c r="AL60" s="71">
        <f t="shared" si="15"/>
        <v>3141.4950000000003</v>
      </c>
    </row>
    <row r="61" spans="1:38" hidden="1" x14ac:dyDescent="0.35">
      <c r="A61" s="2" t="s">
        <v>36</v>
      </c>
      <c r="B61" s="2" t="s">
        <v>90</v>
      </c>
      <c r="C61" s="2" t="s">
        <v>21</v>
      </c>
      <c r="D61" s="2" t="s">
        <v>22</v>
      </c>
      <c r="E61" s="11" t="s">
        <v>14</v>
      </c>
      <c r="F61" s="21" t="str">
        <f t="shared" si="0"/>
        <v>WLD-CORE01/P0501-00/ALL</v>
      </c>
      <c r="G61" s="12">
        <v>99.73</v>
      </c>
      <c r="H61" s="3">
        <v>2</v>
      </c>
      <c r="I61" s="5">
        <f t="shared" si="16"/>
        <v>199.46</v>
      </c>
      <c r="J61" s="3">
        <v>9</v>
      </c>
      <c r="K61" s="5">
        <f t="shared" si="1"/>
        <v>897.57</v>
      </c>
      <c r="L61" s="3">
        <v>3</v>
      </c>
      <c r="M61" s="7">
        <f t="shared" si="2"/>
        <v>299.19</v>
      </c>
      <c r="N61" s="14">
        <f t="shared" si="3"/>
        <v>1396.22</v>
      </c>
      <c r="O61" s="3">
        <v>3</v>
      </c>
      <c r="P61" s="67">
        <f t="shared" si="4"/>
        <v>299.19</v>
      </c>
      <c r="Q61" s="3">
        <v>2</v>
      </c>
      <c r="R61" s="67">
        <f t="shared" si="5"/>
        <v>199.46</v>
      </c>
      <c r="S61" s="3">
        <v>3</v>
      </c>
      <c r="T61" s="7">
        <f t="shared" si="6"/>
        <v>299.19</v>
      </c>
      <c r="U61" s="14">
        <f t="shared" si="7"/>
        <v>797.83999999999992</v>
      </c>
      <c r="V61" s="3">
        <v>1</v>
      </c>
      <c r="W61" s="5">
        <f t="shared" si="17"/>
        <v>99.73</v>
      </c>
      <c r="X61" s="3">
        <v>2</v>
      </c>
      <c r="Y61" s="5">
        <f t="shared" si="8"/>
        <v>199.46</v>
      </c>
      <c r="Z61" s="3">
        <v>0</v>
      </c>
      <c r="AA61" s="7">
        <f t="shared" si="9"/>
        <v>0</v>
      </c>
      <c r="AB61" s="14">
        <f t="shared" si="10"/>
        <v>299.19</v>
      </c>
      <c r="AC61" s="3">
        <v>0</v>
      </c>
      <c r="AD61" s="67">
        <f t="shared" si="11"/>
        <v>0</v>
      </c>
      <c r="AE61" s="3"/>
      <c r="AF61" s="67">
        <f t="shared" si="12"/>
        <v>0</v>
      </c>
      <c r="AG61" s="3"/>
      <c r="AH61" s="7">
        <f t="shared" si="13"/>
        <v>0</v>
      </c>
      <c r="AI61" s="14">
        <f t="shared" si="14"/>
        <v>0</v>
      </c>
      <c r="AL61" s="71">
        <f t="shared" si="15"/>
        <v>2493.25</v>
      </c>
    </row>
    <row r="62" spans="1:38" hidden="1" x14ac:dyDescent="0.35">
      <c r="A62" s="2" t="s">
        <v>36</v>
      </c>
      <c r="B62" s="2" t="s">
        <v>79</v>
      </c>
      <c r="C62" s="2" t="s">
        <v>8</v>
      </c>
      <c r="D62" s="2" t="s">
        <v>9</v>
      </c>
      <c r="E62" s="11" t="s">
        <v>35</v>
      </c>
      <c r="F62" s="21" t="str">
        <f t="shared" si="0"/>
        <v>CAN-GEND01/P0202-00/RWA</v>
      </c>
      <c r="G62" s="12">
        <v>99.73</v>
      </c>
      <c r="H62" s="3">
        <v>0</v>
      </c>
      <c r="I62" s="5">
        <f t="shared" si="16"/>
        <v>0</v>
      </c>
      <c r="J62" s="3">
        <v>0</v>
      </c>
      <c r="K62" s="5">
        <f t="shared" si="1"/>
        <v>0</v>
      </c>
      <c r="L62" s="31">
        <v>1</v>
      </c>
      <c r="M62" s="7">
        <f t="shared" si="2"/>
        <v>99.73</v>
      </c>
      <c r="N62" s="14">
        <f t="shared" si="3"/>
        <v>99.73</v>
      </c>
      <c r="O62" s="3">
        <v>0</v>
      </c>
      <c r="P62" s="67">
        <f t="shared" si="4"/>
        <v>0</v>
      </c>
      <c r="Q62" s="31">
        <v>2</v>
      </c>
      <c r="R62" s="67">
        <f t="shared" si="5"/>
        <v>199.46</v>
      </c>
      <c r="S62" s="3">
        <v>0</v>
      </c>
      <c r="T62" s="7">
        <f t="shared" si="6"/>
        <v>0</v>
      </c>
      <c r="U62" s="14">
        <f t="shared" si="7"/>
        <v>199.46</v>
      </c>
      <c r="V62" s="3">
        <v>1</v>
      </c>
      <c r="W62" s="5">
        <f t="shared" si="17"/>
        <v>99.73</v>
      </c>
      <c r="X62" s="3">
        <v>0</v>
      </c>
      <c r="Y62" s="5">
        <f t="shared" si="8"/>
        <v>0</v>
      </c>
      <c r="Z62" s="3">
        <v>0</v>
      </c>
      <c r="AA62" s="7">
        <f t="shared" si="9"/>
        <v>0</v>
      </c>
      <c r="AB62" s="14">
        <f t="shared" si="10"/>
        <v>99.73</v>
      </c>
      <c r="AC62" s="3">
        <v>0</v>
      </c>
      <c r="AD62" s="67">
        <f t="shared" si="11"/>
        <v>0</v>
      </c>
      <c r="AE62" s="3"/>
      <c r="AF62" s="67">
        <f t="shared" si="12"/>
        <v>0</v>
      </c>
      <c r="AG62" s="3"/>
      <c r="AH62" s="7">
        <f t="shared" si="13"/>
        <v>0</v>
      </c>
      <c r="AI62" s="14">
        <f t="shared" si="14"/>
        <v>0</v>
      </c>
      <c r="AL62" s="71">
        <f t="shared" si="15"/>
        <v>398.92</v>
      </c>
    </row>
    <row r="63" spans="1:38" hidden="1" x14ac:dyDescent="0.35">
      <c r="A63" s="2" t="s">
        <v>36</v>
      </c>
      <c r="B63" s="2" t="s">
        <v>31</v>
      </c>
      <c r="C63" s="2" t="s">
        <v>19</v>
      </c>
      <c r="D63" s="2" t="s">
        <v>20</v>
      </c>
      <c r="E63" s="11" t="s">
        <v>11</v>
      </c>
      <c r="F63" s="21" t="str">
        <f t="shared" si="0"/>
        <v>FCO-VULN02/P0303-00/TGO</v>
      </c>
      <c r="G63" s="12">
        <v>99.73</v>
      </c>
      <c r="H63" s="31">
        <v>0</v>
      </c>
      <c r="I63" s="5">
        <f t="shared" si="16"/>
        <v>0</v>
      </c>
      <c r="J63" s="31">
        <v>0</v>
      </c>
      <c r="K63" s="5">
        <f t="shared" si="1"/>
        <v>0</v>
      </c>
      <c r="L63" s="31">
        <v>1</v>
      </c>
      <c r="M63" s="7">
        <f t="shared" si="2"/>
        <v>99.73</v>
      </c>
      <c r="N63" s="14">
        <f t="shared" si="3"/>
        <v>99.73</v>
      </c>
      <c r="O63" s="3">
        <v>0</v>
      </c>
      <c r="P63" s="67">
        <f t="shared" si="4"/>
        <v>0</v>
      </c>
      <c r="Q63" s="3">
        <v>0</v>
      </c>
      <c r="R63" s="67">
        <f t="shared" si="5"/>
        <v>0</v>
      </c>
      <c r="S63" s="3">
        <v>0</v>
      </c>
      <c r="T63" s="7">
        <f t="shared" si="6"/>
        <v>0</v>
      </c>
      <c r="U63" s="14">
        <f t="shared" si="7"/>
        <v>0</v>
      </c>
      <c r="V63" s="3">
        <v>0</v>
      </c>
      <c r="W63" s="5">
        <f t="shared" si="17"/>
        <v>0</v>
      </c>
      <c r="X63" s="3">
        <v>0</v>
      </c>
      <c r="Y63" s="5">
        <f t="shared" si="8"/>
        <v>0</v>
      </c>
      <c r="Z63" s="3">
        <v>0</v>
      </c>
      <c r="AA63" s="7">
        <f t="shared" si="9"/>
        <v>0</v>
      </c>
      <c r="AB63" s="14">
        <f t="shared" si="10"/>
        <v>0</v>
      </c>
      <c r="AC63" s="3">
        <v>0</v>
      </c>
      <c r="AD63" s="67">
        <f t="shared" si="11"/>
        <v>0</v>
      </c>
      <c r="AE63" s="3"/>
      <c r="AF63" s="67">
        <f t="shared" si="12"/>
        <v>0</v>
      </c>
      <c r="AG63" s="3"/>
      <c r="AH63" s="7">
        <f t="shared" si="13"/>
        <v>0</v>
      </c>
      <c r="AI63" s="14">
        <f t="shared" si="14"/>
        <v>0</v>
      </c>
      <c r="AL63" s="71">
        <f t="shared" si="15"/>
        <v>99.73</v>
      </c>
    </row>
    <row r="64" spans="1:38" hidden="1" x14ac:dyDescent="0.35">
      <c r="A64" s="2" t="s">
        <v>36</v>
      </c>
      <c r="B64" s="2" t="s">
        <v>31</v>
      </c>
      <c r="C64" s="2" t="s">
        <v>19</v>
      </c>
      <c r="D64" s="2" t="s">
        <v>20</v>
      </c>
      <c r="E64" s="11" t="s">
        <v>10</v>
      </c>
      <c r="F64" s="21" t="str">
        <f t="shared" si="0"/>
        <v>FCO-VULN02/P0303-00/MAR</v>
      </c>
      <c r="G64" s="12">
        <v>99.73</v>
      </c>
      <c r="H64" s="31">
        <v>0</v>
      </c>
      <c r="I64" s="5">
        <f t="shared" si="16"/>
        <v>0</v>
      </c>
      <c r="J64" s="31">
        <v>0</v>
      </c>
      <c r="K64" s="5">
        <f t="shared" si="1"/>
        <v>0</v>
      </c>
      <c r="L64" s="31">
        <v>4</v>
      </c>
      <c r="M64" s="7">
        <f t="shared" si="2"/>
        <v>398.92</v>
      </c>
      <c r="N64" s="14">
        <f t="shared" si="3"/>
        <v>398.92</v>
      </c>
      <c r="O64" s="31">
        <v>3</v>
      </c>
      <c r="P64" s="67">
        <f t="shared" si="4"/>
        <v>299.19</v>
      </c>
      <c r="Q64" s="31">
        <v>2</v>
      </c>
      <c r="R64" s="67">
        <f t="shared" si="5"/>
        <v>199.46</v>
      </c>
      <c r="S64" s="31">
        <v>2</v>
      </c>
      <c r="T64" s="7">
        <f t="shared" si="6"/>
        <v>199.46</v>
      </c>
      <c r="U64" s="14">
        <f t="shared" si="7"/>
        <v>698.11</v>
      </c>
      <c r="V64" s="3">
        <v>0</v>
      </c>
      <c r="W64" s="5">
        <f t="shared" si="17"/>
        <v>0</v>
      </c>
      <c r="X64" s="3">
        <v>0</v>
      </c>
      <c r="Y64" s="5">
        <f t="shared" si="8"/>
        <v>0</v>
      </c>
      <c r="Z64" s="3">
        <v>0</v>
      </c>
      <c r="AA64" s="7">
        <f t="shared" si="9"/>
        <v>0</v>
      </c>
      <c r="AB64" s="14">
        <f t="shared" si="10"/>
        <v>0</v>
      </c>
      <c r="AC64" s="3">
        <v>0</v>
      </c>
      <c r="AD64" s="67">
        <f t="shared" si="11"/>
        <v>0</v>
      </c>
      <c r="AE64" s="3"/>
      <c r="AF64" s="67">
        <f t="shared" si="12"/>
        <v>0</v>
      </c>
      <c r="AG64" s="3"/>
      <c r="AH64" s="7">
        <f t="shared" si="13"/>
        <v>0</v>
      </c>
      <c r="AI64" s="14">
        <f t="shared" si="14"/>
        <v>0</v>
      </c>
      <c r="AL64" s="71">
        <f t="shared" si="15"/>
        <v>1097.03</v>
      </c>
    </row>
    <row r="65" spans="1:38" hidden="1" x14ac:dyDescent="0.35">
      <c r="A65" s="2" t="s">
        <v>36</v>
      </c>
      <c r="B65" s="2" t="s">
        <v>31</v>
      </c>
      <c r="C65" s="2" t="s">
        <v>19</v>
      </c>
      <c r="D65" s="2" t="s">
        <v>20</v>
      </c>
      <c r="E65" s="11" t="s">
        <v>15</v>
      </c>
      <c r="F65" s="21" t="str">
        <f t="shared" si="0"/>
        <v>FCO-VULN02/P0303-00/MDV</v>
      </c>
      <c r="G65" s="12">
        <v>99.73</v>
      </c>
      <c r="H65" s="31">
        <v>0</v>
      </c>
      <c r="I65" s="5">
        <f t="shared" si="16"/>
        <v>0</v>
      </c>
      <c r="J65" s="31">
        <v>0</v>
      </c>
      <c r="K65" s="5">
        <f t="shared" si="1"/>
        <v>0</v>
      </c>
      <c r="L65" s="31">
        <v>4</v>
      </c>
      <c r="M65" s="7">
        <f t="shared" si="2"/>
        <v>398.92</v>
      </c>
      <c r="N65" s="14">
        <f t="shared" si="3"/>
        <v>398.92</v>
      </c>
      <c r="O65" s="3">
        <v>0</v>
      </c>
      <c r="P65" s="67">
        <f t="shared" si="4"/>
        <v>0</v>
      </c>
      <c r="Q65" s="3">
        <v>0</v>
      </c>
      <c r="R65" s="67">
        <f t="shared" si="5"/>
        <v>0</v>
      </c>
      <c r="S65" s="3">
        <v>0</v>
      </c>
      <c r="T65" s="7">
        <f t="shared" si="6"/>
        <v>0</v>
      </c>
      <c r="U65" s="14">
        <f t="shared" si="7"/>
        <v>0</v>
      </c>
      <c r="V65" s="3">
        <v>0</v>
      </c>
      <c r="W65" s="5">
        <f t="shared" si="17"/>
        <v>0</v>
      </c>
      <c r="X65" s="3">
        <v>0</v>
      </c>
      <c r="Y65" s="5">
        <f t="shared" si="8"/>
        <v>0</v>
      </c>
      <c r="Z65" s="3">
        <v>0</v>
      </c>
      <c r="AA65" s="7">
        <f t="shared" si="9"/>
        <v>0</v>
      </c>
      <c r="AB65" s="14">
        <f t="shared" si="10"/>
        <v>0</v>
      </c>
      <c r="AC65" s="3">
        <v>0</v>
      </c>
      <c r="AD65" s="67">
        <f t="shared" si="11"/>
        <v>0</v>
      </c>
      <c r="AE65" s="3"/>
      <c r="AF65" s="67">
        <f t="shared" si="12"/>
        <v>0</v>
      </c>
      <c r="AG65" s="3"/>
      <c r="AH65" s="7">
        <f t="shared" si="13"/>
        <v>0</v>
      </c>
      <c r="AI65" s="14">
        <f t="shared" si="14"/>
        <v>0</v>
      </c>
      <c r="AL65" s="71">
        <f t="shared" si="15"/>
        <v>398.92</v>
      </c>
    </row>
    <row r="66" spans="1:38" hidden="1" x14ac:dyDescent="0.35">
      <c r="A66" s="2" t="s">
        <v>36</v>
      </c>
      <c r="B66" s="2" t="s">
        <v>79</v>
      </c>
      <c r="C66" s="2" t="s">
        <v>8</v>
      </c>
      <c r="D66" s="2" t="s">
        <v>9</v>
      </c>
      <c r="E66" s="11" t="s">
        <v>14</v>
      </c>
      <c r="F66" s="21" t="str">
        <f t="shared" si="0"/>
        <v>CAN-GEND01/P0202-00/ALL</v>
      </c>
      <c r="G66" s="12">
        <v>99.73</v>
      </c>
      <c r="H66" s="3">
        <v>0</v>
      </c>
      <c r="I66" s="5">
        <f t="shared" si="16"/>
        <v>0</v>
      </c>
      <c r="J66" s="31">
        <v>2</v>
      </c>
      <c r="K66" s="5">
        <f t="shared" si="1"/>
        <v>199.46</v>
      </c>
      <c r="L66" s="31">
        <v>3</v>
      </c>
      <c r="M66" s="7">
        <f t="shared" si="2"/>
        <v>299.19</v>
      </c>
      <c r="N66" s="14">
        <f t="shared" si="3"/>
        <v>498.65</v>
      </c>
      <c r="O66" s="3">
        <v>0</v>
      </c>
      <c r="P66" s="67">
        <f t="shared" si="4"/>
        <v>0</v>
      </c>
      <c r="Q66" s="31">
        <v>6</v>
      </c>
      <c r="R66" s="67">
        <f t="shared" si="5"/>
        <v>598.38</v>
      </c>
      <c r="S66" s="31">
        <v>5</v>
      </c>
      <c r="T66" s="7">
        <f t="shared" si="6"/>
        <v>498.65000000000003</v>
      </c>
      <c r="U66" s="14">
        <f t="shared" si="7"/>
        <v>1097.03</v>
      </c>
      <c r="V66" s="3">
        <v>0</v>
      </c>
      <c r="W66" s="5">
        <f t="shared" si="17"/>
        <v>0</v>
      </c>
      <c r="X66" s="3">
        <v>1</v>
      </c>
      <c r="Y66" s="5">
        <f t="shared" si="8"/>
        <v>99.73</v>
      </c>
      <c r="Z66" s="3">
        <v>7</v>
      </c>
      <c r="AA66" s="7">
        <f t="shared" si="9"/>
        <v>698.11</v>
      </c>
      <c r="AB66" s="14">
        <f t="shared" si="10"/>
        <v>797.84</v>
      </c>
      <c r="AC66" s="3">
        <v>3</v>
      </c>
      <c r="AD66" s="67">
        <f t="shared" si="11"/>
        <v>299.19</v>
      </c>
      <c r="AE66" s="3"/>
      <c r="AF66" s="67">
        <f t="shared" si="12"/>
        <v>0</v>
      </c>
      <c r="AG66" s="3"/>
      <c r="AH66" s="7">
        <f t="shared" si="13"/>
        <v>0</v>
      </c>
      <c r="AI66" s="14">
        <f t="shared" si="14"/>
        <v>299.19</v>
      </c>
      <c r="AL66" s="71">
        <f t="shared" si="15"/>
        <v>2692.71</v>
      </c>
    </row>
    <row r="67" spans="1:38" hidden="1" x14ac:dyDescent="0.35">
      <c r="A67" s="2" t="s">
        <v>36</v>
      </c>
      <c r="B67" s="2" t="s">
        <v>80</v>
      </c>
      <c r="C67" s="2" t="s">
        <v>41</v>
      </c>
      <c r="D67" s="2" t="s">
        <v>42</v>
      </c>
      <c r="E67" s="11" t="s">
        <v>14</v>
      </c>
      <c r="F67" s="21" t="str">
        <f t="shared" si="0"/>
        <v>ADM-UNRE01/P0602-00/ALL</v>
      </c>
      <c r="G67" s="12">
        <v>99.73</v>
      </c>
      <c r="H67" s="3">
        <v>0</v>
      </c>
      <c r="I67" s="5">
        <f t="shared" si="16"/>
        <v>0</v>
      </c>
      <c r="J67" s="3">
        <v>0</v>
      </c>
      <c r="K67" s="5">
        <f t="shared" si="1"/>
        <v>0</v>
      </c>
      <c r="L67" s="3">
        <v>2</v>
      </c>
      <c r="M67" s="7">
        <f t="shared" si="2"/>
        <v>199.46</v>
      </c>
      <c r="N67" s="14">
        <f t="shared" si="3"/>
        <v>199.46</v>
      </c>
      <c r="O67" s="3">
        <v>2</v>
      </c>
      <c r="P67" s="67">
        <f t="shared" si="4"/>
        <v>199.46</v>
      </c>
      <c r="Q67" s="3">
        <v>0</v>
      </c>
      <c r="R67" s="67">
        <f t="shared" si="5"/>
        <v>0</v>
      </c>
      <c r="S67" s="3">
        <v>3</v>
      </c>
      <c r="T67" s="7">
        <f t="shared" si="6"/>
        <v>299.19</v>
      </c>
      <c r="U67" s="14">
        <f t="shared" si="7"/>
        <v>498.65</v>
      </c>
      <c r="V67" s="3">
        <v>0</v>
      </c>
      <c r="W67" s="5">
        <f t="shared" si="17"/>
        <v>0</v>
      </c>
      <c r="X67" s="3">
        <v>0</v>
      </c>
      <c r="Y67" s="5">
        <f t="shared" si="8"/>
        <v>0</v>
      </c>
      <c r="Z67" s="3">
        <v>0</v>
      </c>
      <c r="AA67" s="7">
        <f t="shared" si="9"/>
        <v>0</v>
      </c>
      <c r="AB67" s="14">
        <f t="shared" si="10"/>
        <v>0</v>
      </c>
      <c r="AC67" s="3">
        <v>4</v>
      </c>
      <c r="AD67" s="67">
        <f t="shared" si="11"/>
        <v>398.92</v>
      </c>
      <c r="AE67" s="3"/>
      <c r="AF67" s="67">
        <f t="shared" si="12"/>
        <v>0</v>
      </c>
      <c r="AG67" s="3"/>
      <c r="AH67" s="7">
        <f t="shared" si="13"/>
        <v>0</v>
      </c>
      <c r="AI67" s="14">
        <f t="shared" si="14"/>
        <v>398.92</v>
      </c>
      <c r="AL67" s="71">
        <f t="shared" si="15"/>
        <v>1097.03</v>
      </c>
    </row>
    <row r="68" spans="1:38" hidden="1" x14ac:dyDescent="0.35">
      <c r="A68" s="2" t="s">
        <v>36</v>
      </c>
      <c r="B68" s="2" t="s">
        <v>83</v>
      </c>
      <c r="C68" s="2" t="s">
        <v>19</v>
      </c>
      <c r="D68" s="2" t="s">
        <v>20</v>
      </c>
      <c r="E68" s="11" t="s">
        <v>14</v>
      </c>
      <c r="F68" s="21" t="str">
        <f t="shared" si="0"/>
        <v>CGE-JUST01/P0303-00/ALL</v>
      </c>
      <c r="G68" s="33">
        <v>99.73</v>
      </c>
      <c r="H68" s="3">
        <v>28</v>
      </c>
      <c r="I68" s="5">
        <f t="shared" si="16"/>
        <v>2792.44</v>
      </c>
      <c r="J68" s="3">
        <v>0</v>
      </c>
      <c r="K68" s="5">
        <f t="shared" si="1"/>
        <v>0</v>
      </c>
      <c r="L68" s="3">
        <v>0</v>
      </c>
      <c r="M68" s="7">
        <f t="shared" si="2"/>
        <v>0</v>
      </c>
      <c r="N68" s="14">
        <f t="shared" si="3"/>
        <v>2792.44</v>
      </c>
      <c r="O68" s="3">
        <v>0</v>
      </c>
      <c r="P68" s="67">
        <f t="shared" si="4"/>
        <v>0</v>
      </c>
      <c r="Q68" s="3">
        <v>0</v>
      </c>
      <c r="R68" s="67">
        <f t="shared" si="5"/>
        <v>0</v>
      </c>
      <c r="S68" s="3">
        <v>0</v>
      </c>
      <c r="T68" s="7">
        <f t="shared" si="6"/>
        <v>0</v>
      </c>
      <c r="U68" s="14">
        <f t="shared" si="7"/>
        <v>0</v>
      </c>
      <c r="V68" s="3">
        <v>0</v>
      </c>
      <c r="W68" s="5">
        <f t="shared" si="17"/>
        <v>0</v>
      </c>
      <c r="X68" s="3">
        <v>0</v>
      </c>
      <c r="Y68" s="5">
        <f t="shared" si="8"/>
        <v>0</v>
      </c>
      <c r="Z68" s="3">
        <v>0</v>
      </c>
      <c r="AA68" s="7">
        <f t="shared" si="9"/>
        <v>0</v>
      </c>
      <c r="AB68" s="14">
        <f t="shared" si="10"/>
        <v>0</v>
      </c>
      <c r="AC68" s="3">
        <v>0</v>
      </c>
      <c r="AD68" s="67">
        <f t="shared" si="11"/>
        <v>0</v>
      </c>
      <c r="AE68" s="3"/>
      <c r="AF68" s="67">
        <f t="shared" si="12"/>
        <v>0</v>
      </c>
      <c r="AG68" s="3"/>
      <c r="AH68" s="7">
        <f t="shared" si="13"/>
        <v>0</v>
      </c>
      <c r="AI68" s="14">
        <f t="shared" si="14"/>
        <v>0</v>
      </c>
      <c r="AL68" s="71">
        <f t="shared" si="15"/>
        <v>2792.44</v>
      </c>
    </row>
    <row r="69" spans="1:38" hidden="1" x14ac:dyDescent="0.35">
      <c r="A69" s="2" t="s">
        <v>36</v>
      </c>
      <c r="B69" s="2" t="s">
        <v>83</v>
      </c>
      <c r="C69" s="2" t="s">
        <v>59</v>
      </c>
      <c r="D69" s="2" t="s">
        <v>60</v>
      </c>
      <c r="E69" s="11" t="s">
        <v>45</v>
      </c>
      <c r="F69" s="21" t="str">
        <f t="shared" si="0"/>
        <v>CGE-JUST01/P0401-00/BRA</v>
      </c>
      <c r="G69" s="33">
        <v>99.73</v>
      </c>
      <c r="H69" s="3">
        <v>0</v>
      </c>
      <c r="I69" s="5">
        <f t="shared" si="16"/>
        <v>0</v>
      </c>
      <c r="J69" s="3">
        <v>0</v>
      </c>
      <c r="K69" s="5">
        <f t="shared" si="1"/>
        <v>0</v>
      </c>
      <c r="L69" s="3">
        <v>0</v>
      </c>
      <c r="M69" s="7">
        <f t="shared" si="2"/>
        <v>0</v>
      </c>
      <c r="N69" s="14">
        <f t="shared" si="3"/>
        <v>0</v>
      </c>
      <c r="O69" s="3">
        <v>0</v>
      </c>
      <c r="P69" s="67">
        <f t="shared" si="4"/>
        <v>0</v>
      </c>
      <c r="Q69" s="3">
        <v>0</v>
      </c>
      <c r="R69" s="67">
        <f t="shared" si="5"/>
        <v>0</v>
      </c>
      <c r="S69" s="3">
        <v>2</v>
      </c>
      <c r="T69" s="7">
        <f t="shared" si="6"/>
        <v>199.46</v>
      </c>
      <c r="U69" s="14">
        <f t="shared" si="7"/>
        <v>199.46</v>
      </c>
      <c r="V69" s="3">
        <v>4</v>
      </c>
      <c r="W69" s="5">
        <f t="shared" si="17"/>
        <v>398.92</v>
      </c>
      <c r="X69" s="3">
        <v>14</v>
      </c>
      <c r="Y69" s="5">
        <f t="shared" si="8"/>
        <v>1396.22</v>
      </c>
      <c r="Z69" s="3">
        <v>5</v>
      </c>
      <c r="AA69" s="7">
        <f t="shared" si="9"/>
        <v>498.65000000000003</v>
      </c>
      <c r="AB69" s="14">
        <f t="shared" si="10"/>
        <v>2293.79</v>
      </c>
      <c r="AC69" s="3">
        <v>7</v>
      </c>
      <c r="AD69" s="67">
        <f t="shared" si="11"/>
        <v>698.11</v>
      </c>
      <c r="AE69" s="3"/>
      <c r="AF69" s="67">
        <f t="shared" si="12"/>
        <v>0</v>
      </c>
      <c r="AG69" s="3"/>
      <c r="AH69" s="7">
        <f t="shared" si="13"/>
        <v>0</v>
      </c>
      <c r="AI69" s="14">
        <f t="shared" si="14"/>
        <v>698.11</v>
      </c>
      <c r="AL69" s="71">
        <f t="shared" si="15"/>
        <v>3191.36</v>
      </c>
    </row>
    <row r="70" spans="1:38" hidden="1" x14ac:dyDescent="0.35">
      <c r="A70" s="2" t="s">
        <v>36</v>
      </c>
      <c r="B70" s="2" t="s">
        <v>83</v>
      </c>
      <c r="C70" s="2" t="s">
        <v>59</v>
      </c>
      <c r="D70" s="2" t="s">
        <v>60</v>
      </c>
      <c r="E70" s="11" t="s">
        <v>14</v>
      </c>
      <c r="F70" s="21" t="str">
        <f t="shared" si="0"/>
        <v>CGE-JUST01/P0401-00/ALL</v>
      </c>
      <c r="G70" s="33">
        <v>99.73</v>
      </c>
      <c r="H70" s="3">
        <v>0</v>
      </c>
      <c r="I70" s="5">
        <f t="shared" si="16"/>
        <v>0</v>
      </c>
      <c r="J70" s="3">
        <v>0</v>
      </c>
      <c r="K70" s="5">
        <f t="shared" si="1"/>
        <v>0</v>
      </c>
      <c r="L70" s="3">
        <v>0</v>
      </c>
      <c r="M70" s="7">
        <f t="shared" si="2"/>
        <v>0</v>
      </c>
      <c r="N70" s="14">
        <f t="shared" si="3"/>
        <v>0</v>
      </c>
      <c r="O70" s="3">
        <v>0</v>
      </c>
      <c r="P70" s="67">
        <f t="shared" si="4"/>
        <v>0</v>
      </c>
      <c r="Q70" s="3">
        <v>0</v>
      </c>
      <c r="R70" s="67">
        <f t="shared" si="5"/>
        <v>0</v>
      </c>
      <c r="S70" s="3">
        <v>0</v>
      </c>
      <c r="T70" s="7">
        <f t="shared" si="6"/>
        <v>0</v>
      </c>
      <c r="U70" s="14">
        <f t="shared" si="7"/>
        <v>0</v>
      </c>
      <c r="V70" s="3">
        <v>0</v>
      </c>
      <c r="W70" s="5">
        <f t="shared" si="17"/>
        <v>0</v>
      </c>
      <c r="X70" s="3">
        <v>0</v>
      </c>
      <c r="Y70" s="5">
        <f t="shared" si="8"/>
        <v>0</v>
      </c>
      <c r="Z70" s="3">
        <v>3</v>
      </c>
      <c r="AA70" s="7">
        <f t="shared" si="9"/>
        <v>299.19</v>
      </c>
      <c r="AB70" s="14">
        <f t="shared" si="10"/>
        <v>299.19</v>
      </c>
      <c r="AC70" s="3">
        <v>0</v>
      </c>
      <c r="AD70" s="67">
        <f t="shared" si="11"/>
        <v>0</v>
      </c>
      <c r="AE70" s="3"/>
      <c r="AF70" s="67">
        <f t="shared" si="12"/>
        <v>0</v>
      </c>
      <c r="AG70" s="3"/>
      <c r="AH70" s="7">
        <f t="shared" si="13"/>
        <v>0</v>
      </c>
      <c r="AI70" s="14">
        <f t="shared" si="14"/>
        <v>0</v>
      </c>
      <c r="AL70" s="71">
        <f t="shared" si="15"/>
        <v>299.19</v>
      </c>
    </row>
    <row r="71" spans="1:38" hidden="1" x14ac:dyDescent="0.35">
      <c r="A71" s="2" t="s">
        <v>36</v>
      </c>
      <c r="B71" s="2" t="s">
        <v>31</v>
      </c>
      <c r="C71" s="2" t="s">
        <v>19</v>
      </c>
      <c r="D71" s="2" t="s">
        <v>20</v>
      </c>
      <c r="E71" s="11" t="s">
        <v>14</v>
      </c>
      <c r="F71" s="21" t="str">
        <f t="shared" si="0"/>
        <v>FCO-VULN02/P0303-00/ALL</v>
      </c>
      <c r="G71" s="33">
        <v>99.73</v>
      </c>
      <c r="H71" s="31">
        <v>25</v>
      </c>
      <c r="I71" s="5">
        <f t="shared" si="16"/>
        <v>2493.25</v>
      </c>
      <c r="J71" s="31">
        <v>11</v>
      </c>
      <c r="K71" s="5">
        <f t="shared" si="1"/>
        <v>1097.03</v>
      </c>
      <c r="L71" s="31">
        <v>2</v>
      </c>
      <c r="M71" s="7">
        <f t="shared" si="2"/>
        <v>199.46</v>
      </c>
      <c r="N71" s="14">
        <f t="shared" si="3"/>
        <v>3789.74</v>
      </c>
      <c r="O71" s="31">
        <v>2</v>
      </c>
      <c r="P71" s="67">
        <f t="shared" si="4"/>
        <v>199.46</v>
      </c>
      <c r="Q71" s="31">
        <v>13</v>
      </c>
      <c r="R71" s="67">
        <f t="shared" si="5"/>
        <v>1296.49</v>
      </c>
      <c r="S71" s="3">
        <v>0</v>
      </c>
      <c r="T71" s="7">
        <f t="shared" si="6"/>
        <v>0</v>
      </c>
      <c r="U71" s="14">
        <f t="shared" si="7"/>
        <v>1495.95</v>
      </c>
      <c r="V71" s="3">
        <v>0</v>
      </c>
      <c r="W71" s="5">
        <f t="shared" si="17"/>
        <v>0</v>
      </c>
      <c r="X71" s="31">
        <v>4</v>
      </c>
      <c r="Y71" s="5">
        <f t="shared" si="8"/>
        <v>398.92</v>
      </c>
      <c r="Z71" s="31">
        <v>2</v>
      </c>
      <c r="AA71" s="7">
        <f t="shared" si="9"/>
        <v>199.46</v>
      </c>
      <c r="AB71" s="14">
        <f t="shared" si="10"/>
        <v>598.38</v>
      </c>
      <c r="AC71" s="3">
        <v>0</v>
      </c>
      <c r="AD71" s="67">
        <f t="shared" si="11"/>
        <v>0</v>
      </c>
      <c r="AE71" s="3"/>
      <c r="AF71" s="67">
        <f t="shared" si="12"/>
        <v>0</v>
      </c>
      <c r="AG71" s="3"/>
      <c r="AH71" s="7">
        <f t="shared" si="13"/>
        <v>0</v>
      </c>
      <c r="AI71" s="14">
        <f t="shared" si="14"/>
        <v>0</v>
      </c>
      <c r="AL71" s="71">
        <f t="shared" si="15"/>
        <v>5884.07</v>
      </c>
    </row>
    <row r="72" spans="1:38" hidden="1" x14ac:dyDescent="0.35">
      <c r="A72" s="2" t="s">
        <v>36</v>
      </c>
      <c r="B72" s="2" t="s">
        <v>392</v>
      </c>
      <c r="C72" s="2" t="s">
        <v>19</v>
      </c>
      <c r="D72" s="2" t="s">
        <v>20</v>
      </c>
      <c r="E72" s="11" t="s">
        <v>14</v>
      </c>
      <c r="F72" s="21" t="str">
        <f t="shared" si="0"/>
        <v>DFA-CORE01/P0303-00/ALL</v>
      </c>
      <c r="G72" s="33">
        <v>99.73</v>
      </c>
      <c r="H72" s="145">
        <v>0</v>
      </c>
      <c r="I72" s="5">
        <f t="shared" si="16"/>
        <v>0</v>
      </c>
      <c r="J72" s="145">
        <v>0</v>
      </c>
      <c r="K72" s="5">
        <f t="shared" si="1"/>
        <v>0</v>
      </c>
      <c r="L72" s="145">
        <v>0</v>
      </c>
      <c r="M72" s="7">
        <f t="shared" si="2"/>
        <v>0</v>
      </c>
      <c r="N72" s="14">
        <f t="shared" si="3"/>
        <v>0</v>
      </c>
      <c r="O72" s="145">
        <v>0</v>
      </c>
      <c r="P72" s="67">
        <f t="shared" si="4"/>
        <v>0</v>
      </c>
      <c r="Q72" s="145">
        <v>0</v>
      </c>
      <c r="R72" s="67">
        <f t="shared" si="5"/>
        <v>0</v>
      </c>
      <c r="S72" s="3">
        <v>0</v>
      </c>
      <c r="T72" s="7">
        <f t="shared" si="6"/>
        <v>0</v>
      </c>
      <c r="U72" s="14">
        <f t="shared" si="7"/>
        <v>0</v>
      </c>
      <c r="V72" s="3">
        <v>0</v>
      </c>
      <c r="W72" s="5">
        <f t="shared" si="17"/>
        <v>0</v>
      </c>
      <c r="X72" s="3">
        <v>0</v>
      </c>
      <c r="Y72" s="5">
        <f t="shared" si="8"/>
        <v>0</v>
      </c>
      <c r="Z72" s="3">
        <v>0</v>
      </c>
      <c r="AA72" s="7">
        <f t="shared" si="9"/>
        <v>0</v>
      </c>
      <c r="AB72" s="14">
        <f t="shared" si="10"/>
        <v>0</v>
      </c>
      <c r="AC72" s="3">
        <v>14</v>
      </c>
      <c r="AD72" s="67">
        <f t="shared" si="11"/>
        <v>1396.22</v>
      </c>
      <c r="AE72" s="3"/>
      <c r="AF72" s="67">
        <f t="shared" si="12"/>
        <v>0</v>
      </c>
      <c r="AG72" s="3"/>
      <c r="AH72" s="7">
        <f t="shared" si="13"/>
        <v>0</v>
      </c>
      <c r="AI72" s="14">
        <f t="shared" si="14"/>
        <v>1396.22</v>
      </c>
      <c r="AL72" s="71">
        <f t="shared" si="15"/>
        <v>1396.22</v>
      </c>
    </row>
    <row r="73" spans="1:38" hidden="1" x14ac:dyDescent="0.35">
      <c r="A73" s="2" t="s">
        <v>36</v>
      </c>
      <c r="B73" s="2" t="s">
        <v>392</v>
      </c>
      <c r="C73" s="2" t="s">
        <v>19</v>
      </c>
      <c r="D73" s="2" t="s">
        <v>20</v>
      </c>
      <c r="E73" s="11" t="s">
        <v>23</v>
      </c>
      <c r="F73" s="21" t="str">
        <f t="shared" si="0"/>
        <v>DFA-CORE01/P0303-00/ZAF</v>
      </c>
      <c r="G73" s="33">
        <v>99.73</v>
      </c>
      <c r="H73" s="145">
        <v>0</v>
      </c>
      <c r="I73" s="5">
        <f t="shared" si="16"/>
        <v>0</v>
      </c>
      <c r="J73" s="145">
        <v>0</v>
      </c>
      <c r="K73" s="5">
        <f t="shared" si="1"/>
        <v>0</v>
      </c>
      <c r="L73" s="145">
        <v>0</v>
      </c>
      <c r="M73" s="7">
        <f t="shared" si="2"/>
        <v>0</v>
      </c>
      <c r="N73" s="14">
        <f t="shared" si="3"/>
        <v>0</v>
      </c>
      <c r="O73" s="145">
        <v>0</v>
      </c>
      <c r="P73" s="67">
        <f t="shared" si="4"/>
        <v>0</v>
      </c>
      <c r="Q73" s="145">
        <v>0</v>
      </c>
      <c r="R73" s="67">
        <f t="shared" si="5"/>
        <v>0</v>
      </c>
      <c r="S73" s="3">
        <v>0</v>
      </c>
      <c r="T73" s="7">
        <f t="shared" si="6"/>
        <v>0</v>
      </c>
      <c r="U73" s="14">
        <f t="shared" si="7"/>
        <v>0</v>
      </c>
      <c r="V73" s="3">
        <v>0</v>
      </c>
      <c r="W73" s="5">
        <f t="shared" si="17"/>
        <v>0</v>
      </c>
      <c r="X73" s="3">
        <v>0</v>
      </c>
      <c r="Y73" s="5">
        <f t="shared" si="8"/>
        <v>0</v>
      </c>
      <c r="Z73" s="3">
        <v>0</v>
      </c>
      <c r="AA73" s="7">
        <f t="shared" si="9"/>
        <v>0</v>
      </c>
      <c r="AB73" s="14">
        <f t="shared" si="10"/>
        <v>0</v>
      </c>
      <c r="AC73" s="3">
        <v>4</v>
      </c>
      <c r="AD73" s="67">
        <f t="shared" si="11"/>
        <v>398.92</v>
      </c>
      <c r="AE73" s="3"/>
      <c r="AF73" s="67">
        <f t="shared" si="12"/>
        <v>0</v>
      </c>
      <c r="AG73" s="3"/>
      <c r="AH73" s="7">
        <f t="shared" si="13"/>
        <v>0</v>
      </c>
      <c r="AI73" s="14">
        <f t="shared" si="14"/>
        <v>398.92</v>
      </c>
      <c r="AL73" s="71">
        <f t="shared" si="15"/>
        <v>398.92</v>
      </c>
    </row>
    <row r="74" spans="1:38" hidden="1" x14ac:dyDescent="0.35">
      <c r="A74" s="2" t="s">
        <v>36</v>
      </c>
      <c r="B74" s="2" t="s">
        <v>80</v>
      </c>
      <c r="C74" s="2" t="s">
        <v>43</v>
      </c>
      <c r="D74" s="2" t="s">
        <v>44</v>
      </c>
      <c r="E74" s="11" t="s">
        <v>45</v>
      </c>
      <c r="F74" s="21" t="str">
        <f t="shared" si="0"/>
        <v>ADM-UNRE01/P0702-00/BRA</v>
      </c>
      <c r="G74" s="12">
        <v>99.73</v>
      </c>
      <c r="H74" s="3">
        <v>0</v>
      </c>
      <c r="I74" s="5">
        <f t="shared" si="16"/>
        <v>0</v>
      </c>
      <c r="J74" s="3">
        <v>0</v>
      </c>
      <c r="K74" s="5">
        <f t="shared" si="1"/>
        <v>0</v>
      </c>
      <c r="L74" s="3">
        <v>4</v>
      </c>
      <c r="M74" s="7">
        <f t="shared" si="2"/>
        <v>398.92</v>
      </c>
      <c r="N74" s="14">
        <f t="shared" si="3"/>
        <v>398.92</v>
      </c>
      <c r="O74" s="3">
        <v>0</v>
      </c>
      <c r="P74" s="67">
        <f t="shared" si="4"/>
        <v>0</v>
      </c>
      <c r="Q74" s="3">
        <v>0</v>
      </c>
      <c r="R74" s="67">
        <f t="shared" si="5"/>
        <v>0</v>
      </c>
      <c r="S74" s="3">
        <v>0</v>
      </c>
      <c r="T74" s="7">
        <f t="shared" si="6"/>
        <v>0</v>
      </c>
      <c r="U74" s="14">
        <f t="shared" si="7"/>
        <v>0</v>
      </c>
      <c r="V74" s="3">
        <v>0</v>
      </c>
      <c r="W74" s="5">
        <f t="shared" si="17"/>
        <v>0</v>
      </c>
      <c r="X74" s="3">
        <v>0</v>
      </c>
      <c r="Y74" s="5">
        <f t="shared" si="8"/>
        <v>0</v>
      </c>
      <c r="Z74" s="3">
        <v>0</v>
      </c>
      <c r="AA74" s="7">
        <f t="shared" si="9"/>
        <v>0</v>
      </c>
      <c r="AB74" s="14">
        <f t="shared" si="10"/>
        <v>0</v>
      </c>
      <c r="AC74" s="3">
        <v>0</v>
      </c>
      <c r="AD74" s="67">
        <f t="shared" si="11"/>
        <v>0</v>
      </c>
      <c r="AE74" s="3"/>
      <c r="AF74" s="67">
        <f t="shared" si="12"/>
        <v>0</v>
      </c>
      <c r="AG74" s="3"/>
      <c r="AH74" s="7">
        <f t="shared" si="13"/>
        <v>0</v>
      </c>
      <c r="AI74" s="14">
        <f t="shared" si="14"/>
        <v>0</v>
      </c>
      <c r="AL74" s="71">
        <f t="shared" si="15"/>
        <v>398.92</v>
      </c>
    </row>
    <row r="75" spans="1:38" hidden="1" x14ac:dyDescent="0.35">
      <c r="A75" s="2" t="s">
        <v>36</v>
      </c>
      <c r="B75" s="2" t="s">
        <v>81</v>
      </c>
      <c r="C75" s="2" t="s">
        <v>24</v>
      </c>
      <c r="D75" s="2" t="s">
        <v>25</v>
      </c>
      <c r="E75" s="11" t="s">
        <v>39</v>
      </c>
      <c r="F75" s="21" t="str">
        <f t="shared" si="0"/>
        <v>EUR-ASIA01/P0101-00/THA</v>
      </c>
      <c r="G75" s="12">
        <v>99.73</v>
      </c>
      <c r="H75" s="31">
        <v>4</v>
      </c>
      <c r="I75" s="5">
        <f t="shared" si="16"/>
        <v>398.92</v>
      </c>
      <c r="J75" s="3">
        <v>0</v>
      </c>
      <c r="K75" s="5">
        <f t="shared" si="1"/>
        <v>0</v>
      </c>
      <c r="L75" s="3">
        <v>0</v>
      </c>
      <c r="M75" s="7">
        <f t="shared" si="2"/>
        <v>0</v>
      </c>
      <c r="N75" s="14">
        <f t="shared" si="3"/>
        <v>398.92</v>
      </c>
      <c r="O75" s="3">
        <v>0</v>
      </c>
      <c r="P75" s="67">
        <f t="shared" si="4"/>
        <v>0</v>
      </c>
      <c r="Q75" s="3">
        <v>0</v>
      </c>
      <c r="R75" s="67">
        <f t="shared" si="5"/>
        <v>0</v>
      </c>
      <c r="S75" s="3">
        <v>0</v>
      </c>
      <c r="T75" s="7">
        <f t="shared" si="6"/>
        <v>0</v>
      </c>
      <c r="U75" s="14">
        <f t="shared" si="7"/>
        <v>0</v>
      </c>
      <c r="V75" s="3">
        <v>0</v>
      </c>
      <c r="W75" s="5">
        <f t="shared" si="17"/>
        <v>0</v>
      </c>
      <c r="X75" s="3">
        <v>0</v>
      </c>
      <c r="Y75" s="5">
        <f t="shared" si="8"/>
        <v>0</v>
      </c>
      <c r="Z75" s="3">
        <v>0</v>
      </c>
      <c r="AA75" s="7">
        <f t="shared" si="9"/>
        <v>0</v>
      </c>
      <c r="AB75" s="14">
        <f t="shared" si="10"/>
        <v>0</v>
      </c>
      <c r="AC75" s="3">
        <v>0</v>
      </c>
      <c r="AD75" s="67">
        <f t="shared" si="11"/>
        <v>0</v>
      </c>
      <c r="AE75" s="3"/>
      <c r="AF75" s="67">
        <f t="shared" si="12"/>
        <v>0</v>
      </c>
      <c r="AG75" s="3"/>
      <c r="AH75" s="7">
        <f t="shared" si="13"/>
        <v>0</v>
      </c>
      <c r="AI75" s="14">
        <f t="shared" si="14"/>
        <v>0</v>
      </c>
      <c r="AL75" s="71">
        <f t="shared" si="15"/>
        <v>398.92</v>
      </c>
    </row>
    <row r="76" spans="1:38" hidden="1" x14ac:dyDescent="0.35">
      <c r="A76" s="2" t="s">
        <v>36</v>
      </c>
      <c r="B76" s="2" t="s">
        <v>80</v>
      </c>
      <c r="C76" s="2" t="s">
        <v>43</v>
      </c>
      <c r="D76" s="2" t="s">
        <v>44</v>
      </c>
      <c r="E76" s="11" t="s">
        <v>14</v>
      </c>
      <c r="F76" s="21" t="str">
        <f t="shared" si="0"/>
        <v>ADM-UNRE01/P0702-00/ALL</v>
      </c>
      <c r="G76" s="12">
        <v>99.73</v>
      </c>
      <c r="H76" s="3">
        <v>1</v>
      </c>
      <c r="I76" s="5">
        <f t="shared" si="16"/>
        <v>99.73</v>
      </c>
      <c r="J76" s="3">
        <v>3</v>
      </c>
      <c r="K76" s="5">
        <f t="shared" si="1"/>
        <v>299.19</v>
      </c>
      <c r="L76" s="3">
        <v>0</v>
      </c>
      <c r="M76" s="7">
        <f t="shared" si="2"/>
        <v>0</v>
      </c>
      <c r="N76" s="14">
        <f t="shared" si="3"/>
        <v>398.92</v>
      </c>
      <c r="O76" s="3">
        <v>6.5</v>
      </c>
      <c r="P76" s="67">
        <f t="shared" si="4"/>
        <v>648.245</v>
      </c>
      <c r="Q76" s="3">
        <v>3</v>
      </c>
      <c r="R76" s="67">
        <f t="shared" si="5"/>
        <v>299.19</v>
      </c>
      <c r="S76" s="3">
        <v>1</v>
      </c>
      <c r="T76" s="7">
        <f t="shared" si="6"/>
        <v>99.73</v>
      </c>
      <c r="U76" s="14">
        <f t="shared" si="7"/>
        <v>1047.165</v>
      </c>
      <c r="V76" s="3">
        <v>0</v>
      </c>
      <c r="W76" s="5">
        <f t="shared" si="17"/>
        <v>0</v>
      </c>
      <c r="X76" s="3">
        <v>2</v>
      </c>
      <c r="Y76" s="5">
        <f t="shared" si="8"/>
        <v>199.46</v>
      </c>
      <c r="Z76" s="3">
        <v>3</v>
      </c>
      <c r="AA76" s="7">
        <f t="shared" si="9"/>
        <v>299.19</v>
      </c>
      <c r="AB76" s="14">
        <f t="shared" si="10"/>
        <v>498.65</v>
      </c>
      <c r="AC76" s="3">
        <v>6</v>
      </c>
      <c r="AD76" s="67">
        <f t="shared" si="11"/>
        <v>598.38</v>
      </c>
      <c r="AE76" s="3"/>
      <c r="AF76" s="67">
        <f t="shared" si="12"/>
        <v>0</v>
      </c>
      <c r="AG76" s="3"/>
      <c r="AH76" s="7">
        <f t="shared" si="13"/>
        <v>0</v>
      </c>
      <c r="AI76" s="14">
        <f t="shared" si="14"/>
        <v>598.38</v>
      </c>
      <c r="AL76" s="71">
        <f t="shared" si="15"/>
        <v>2543.1150000000002</v>
      </c>
    </row>
    <row r="77" spans="1:38" hidden="1" x14ac:dyDescent="0.35">
      <c r="A77" s="2" t="s">
        <v>36</v>
      </c>
      <c r="B77" s="2" t="s">
        <v>79</v>
      </c>
      <c r="C77" s="2" t="s">
        <v>46</v>
      </c>
      <c r="D77" s="2" t="s">
        <v>47</v>
      </c>
      <c r="E77" s="11" t="s">
        <v>10</v>
      </c>
      <c r="F77" s="21" t="str">
        <f t="shared" si="0"/>
        <v>CAN-GEND01/P0201-00/MAR</v>
      </c>
      <c r="G77" s="12">
        <v>99.73</v>
      </c>
      <c r="H77" s="31">
        <v>1</v>
      </c>
      <c r="I77" s="5">
        <f t="shared" si="16"/>
        <v>99.73</v>
      </c>
      <c r="J77" s="3">
        <v>0</v>
      </c>
      <c r="K77" s="5">
        <f t="shared" si="1"/>
        <v>0</v>
      </c>
      <c r="L77" s="3">
        <v>0</v>
      </c>
      <c r="M77" s="7">
        <f t="shared" si="2"/>
        <v>0</v>
      </c>
      <c r="N77" s="14">
        <f t="shared" si="3"/>
        <v>99.73</v>
      </c>
      <c r="O77" s="3">
        <v>0</v>
      </c>
      <c r="P77" s="67">
        <f t="shared" si="4"/>
        <v>0</v>
      </c>
      <c r="Q77" s="3">
        <v>0</v>
      </c>
      <c r="R77" s="67">
        <f t="shared" si="5"/>
        <v>0</v>
      </c>
      <c r="S77" s="3">
        <v>0</v>
      </c>
      <c r="T77" s="7">
        <f t="shared" si="6"/>
        <v>0</v>
      </c>
      <c r="U77" s="14">
        <f t="shared" si="7"/>
        <v>0</v>
      </c>
      <c r="V77" s="3">
        <v>0</v>
      </c>
      <c r="W77" s="5">
        <f t="shared" si="17"/>
        <v>0</v>
      </c>
      <c r="X77" s="3">
        <v>0</v>
      </c>
      <c r="Y77" s="5">
        <f t="shared" si="8"/>
        <v>0</v>
      </c>
      <c r="Z77" s="3">
        <v>0</v>
      </c>
      <c r="AA77" s="7">
        <f t="shared" si="9"/>
        <v>0</v>
      </c>
      <c r="AB77" s="14">
        <f t="shared" si="10"/>
        <v>0</v>
      </c>
      <c r="AC77" s="3">
        <v>0</v>
      </c>
      <c r="AD77" s="67">
        <f t="shared" si="11"/>
        <v>0</v>
      </c>
      <c r="AE77" s="3"/>
      <c r="AF77" s="67">
        <f t="shared" si="12"/>
        <v>0</v>
      </c>
      <c r="AG77" s="3"/>
      <c r="AH77" s="7">
        <f t="shared" si="13"/>
        <v>0</v>
      </c>
      <c r="AI77" s="14">
        <f t="shared" si="14"/>
        <v>0</v>
      </c>
      <c r="AL77" s="71">
        <f t="shared" si="15"/>
        <v>99.73</v>
      </c>
    </row>
    <row r="78" spans="1:38" hidden="1" x14ac:dyDescent="0.35">
      <c r="A78" s="2" t="s">
        <v>36</v>
      </c>
      <c r="B78" s="2" t="s">
        <v>80</v>
      </c>
      <c r="C78" s="2" t="s">
        <v>48</v>
      </c>
      <c r="D78" s="2" t="s">
        <v>49</v>
      </c>
      <c r="E78" s="11" t="s">
        <v>14</v>
      </c>
      <c r="F78" s="21" t="str">
        <f t="shared" si="0"/>
        <v>ADM-UNRE01/P0707-00/ALL</v>
      </c>
      <c r="G78" s="12">
        <v>99.73</v>
      </c>
      <c r="H78" s="3">
        <v>2</v>
      </c>
      <c r="I78" s="5">
        <f t="shared" si="16"/>
        <v>199.46</v>
      </c>
      <c r="J78" s="3">
        <v>8</v>
      </c>
      <c r="K78" s="5">
        <f t="shared" si="1"/>
        <v>797.84</v>
      </c>
      <c r="L78" s="3">
        <v>0</v>
      </c>
      <c r="M78" s="7">
        <f t="shared" si="2"/>
        <v>0</v>
      </c>
      <c r="N78" s="14">
        <f t="shared" si="3"/>
        <v>997.30000000000007</v>
      </c>
      <c r="O78" s="3">
        <v>0</v>
      </c>
      <c r="P78" s="67">
        <f t="shared" si="4"/>
        <v>0</v>
      </c>
      <c r="Q78" s="3">
        <v>0</v>
      </c>
      <c r="R78" s="67">
        <f t="shared" si="5"/>
        <v>0</v>
      </c>
      <c r="S78" s="3">
        <v>0</v>
      </c>
      <c r="T78" s="7">
        <f t="shared" si="6"/>
        <v>0</v>
      </c>
      <c r="U78" s="14">
        <f t="shared" si="7"/>
        <v>0</v>
      </c>
      <c r="V78" s="3">
        <v>0</v>
      </c>
      <c r="W78" s="5">
        <f t="shared" si="17"/>
        <v>0</v>
      </c>
      <c r="X78" s="3">
        <v>0</v>
      </c>
      <c r="Y78" s="5">
        <f t="shared" si="8"/>
        <v>0</v>
      </c>
      <c r="Z78" s="3">
        <v>0</v>
      </c>
      <c r="AA78" s="7">
        <f t="shared" si="9"/>
        <v>0</v>
      </c>
      <c r="AB78" s="14">
        <f t="shared" si="10"/>
        <v>0</v>
      </c>
      <c r="AC78" s="3">
        <v>0</v>
      </c>
      <c r="AD78" s="67">
        <f t="shared" si="11"/>
        <v>0</v>
      </c>
      <c r="AE78" s="3"/>
      <c r="AF78" s="67">
        <f t="shared" si="12"/>
        <v>0</v>
      </c>
      <c r="AG78" s="3"/>
      <c r="AH78" s="7">
        <f t="shared" si="13"/>
        <v>0</v>
      </c>
      <c r="AI78" s="14">
        <f t="shared" si="14"/>
        <v>0</v>
      </c>
      <c r="AL78" s="71">
        <f t="shared" ref="AL78:AL173" si="29">N78+U78+AB78+AI78</f>
        <v>997.30000000000007</v>
      </c>
    </row>
    <row r="79" spans="1:38" hidden="1" x14ac:dyDescent="0.35">
      <c r="A79" s="2" t="s">
        <v>36</v>
      </c>
      <c r="B79" s="2" t="s">
        <v>31</v>
      </c>
      <c r="C79" s="2" t="s">
        <v>19</v>
      </c>
      <c r="D79" s="2" t="s">
        <v>20</v>
      </c>
      <c r="E79" s="11" t="s">
        <v>23</v>
      </c>
      <c r="F79" s="21" t="str">
        <f t="shared" si="0"/>
        <v>FCO-VULN02/P0303-00/ZAF</v>
      </c>
      <c r="G79" s="12">
        <v>99.73</v>
      </c>
      <c r="H79" s="31">
        <v>2</v>
      </c>
      <c r="I79" s="5">
        <f t="shared" si="16"/>
        <v>199.46</v>
      </c>
      <c r="J79" s="31">
        <v>2</v>
      </c>
      <c r="K79" s="5">
        <f t="shared" si="1"/>
        <v>199.46</v>
      </c>
      <c r="L79" s="31">
        <v>0</v>
      </c>
      <c r="M79" s="7">
        <f t="shared" si="2"/>
        <v>0</v>
      </c>
      <c r="N79" s="14">
        <f t="shared" si="3"/>
        <v>398.92</v>
      </c>
      <c r="O79" s="3">
        <v>0</v>
      </c>
      <c r="P79" s="67">
        <f t="shared" si="4"/>
        <v>0</v>
      </c>
      <c r="Q79" s="31">
        <v>3</v>
      </c>
      <c r="R79" s="67">
        <f t="shared" si="5"/>
        <v>299.19</v>
      </c>
      <c r="S79" s="3">
        <v>0</v>
      </c>
      <c r="T79" s="7">
        <f t="shared" si="6"/>
        <v>0</v>
      </c>
      <c r="U79" s="14">
        <f t="shared" si="7"/>
        <v>299.19</v>
      </c>
      <c r="V79" s="31">
        <v>2</v>
      </c>
      <c r="W79" s="5">
        <f t="shared" si="17"/>
        <v>199.46</v>
      </c>
      <c r="X79" s="31">
        <v>1</v>
      </c>
      <c r="Y79" s="5">
        <f t="shared" si="8"/>
        <v>99.73</v>
      </c>
      <c r="Z79" s="31">
        <v>3</v>
      </c>
      <c r="AA79" s="7">
        <f t="shared" si="9"/>
        <v>299.19</v>
      </c>
      <c r="AB79" s="14">
        <f t="shared" si="10"/>
        <v>598.38</v>
      </c>
      <c r="AC79" s="3">
        <v>0</v>
      </c>
      <c r="AD79" s="67">
        <f t="shared" si="11"/>
        <v>0</v>
      </c>
      <c r="AE79" s="3"/>
      <c r="AF79" s="67">
        <f t="shared" si="12"/>
        <v>0</v>
      </c>
      <c r="AG79" s="3"/>
      <c r="AH79" s="7">
        <f t="shared" si="13"/>
        <v>0</v>
      </c>
      <c r="AI79" s="14">
        <f t="shared" si="14"/>
        <v>0</v>
      </c>
      <c r="AL79" s="71">
        <f t="shared" si="29"/>
        <v>1296.49</v>
      </c>
    </row>
    <row r="80" spans="1:38" hidden="1" x14ac:dyDescent="0.35">
      <c r="A80" s="2" t="s">
        <v>36</v>
      </c>
      <c r="B80" s="2" t="s">
        <v>96</v>
      </c>
      <c r="C80" s="2" t="s">
        <v>24</v>
      </c>
      <c r="D80" s="2" t="s">
        <v>25</v>
      </c>
      <c r="E80" s="11" t="s">
        <v>26</v>
      </c>
      <c r="F80" s="21" t="str">
        <f t="shared" si="0"/>
        <v>PLO-MDGR01/P0101-00/MDG</v>
      </c>
      <c r="G80" s="12">
        <v>99.73</v>
      </c>
      <c r="H80" s="3">
        <v>0</v>
      </c>
      <c r="I80" s="5">
        <f t="shared" si="16"/>
        <v>0</v>
      </c>
      <c r="J80" s="3">
        <v>1</v>
      </c>
      <c r="K80" s="5">
        <f t="shared" si="1"/>
        <v>99.73</v>
      </c>
      <c r="L80" s="3">
        <v>0</v>
      </c>
      <c r="M80" s="7">
        <f t="shared" si="2"/>
        <v>0</v>
      </c>
      <c r="N80" s="14">
        <f t="shared" si="3"/>
        <v>99.73</v>
      </c>
      <c r="O80" s="3">
        <v>0</v>
      </c>
      <c r="P80" s="67">
        <f t="shared" si="4"/>
        <v>0</v>
      </c>
      <c r="Q80" s="3">
        <v>1</v>
      </c>
      <c r="R80" s="67">
        <f t="shared" si="5"/>
        <v>99.73</v>
      </c>
      <c r="S80" s="3">
        <v>0</v>
      </c>
      <c r="T80" s="7">
        <f t="shared" si="6"/>
        <v>0</v>
      </c>
      <c r="U80" s="14">
        <f t="shared" si="7"/>
        <v>99.73</v>
      </c>
      <c r="V80" s="3">
        <v>0</v>
      </c>
      <c r="W80" s="5">
        <f t="shared" si="17"/>
        <v>0</v>
      </c>
      <c r="X80" s="3">
        <v>0</v>
      </c>
      <c r="Y80" s="5">
        <f t="shared" si="8"/>
        <v>0</v>
      </c>
      <c r="Z80" s="3">
        <v>0</v>
      </c>
      <c r="AA80" s="7">
        <f t="shared" si="9"/>
        <v>0</v>
      </c>
      <c r="AB80" s="14">
        <f t="shared" si="10"/>
        <v>0</v>
      </c>
      <c r="AC80" s="3">
        <v>0</v>
      </c>
      <c r="AD80" s="67">
        <f t="shared" si="11"/>
        <v>0</v>
      </c>
      <c r="AE80" s="3"/>
      <c r="AF80" s="67">
        <f t="shared" si="12"/>
        <v>0</v>
      </c>
      <c r="AG80" s="3"/>
      <c r="AH80" s="7">
        <f t="shared" si="13"/>
        <v>0</v>
      </c>
      <c r="AI80" s="14">
        <f t="shared" si="14"/>
        <v>0</v>
      </c>
      <c r="AL80" s="71">
        <f t="shared" si="29"/>
        <v>199.46</v>
      </c>
    </row>
    <row r="81" spans="1:38" hidden="1" x14ac:dyDescent="0.35">
      <c r="A81" s="2" t="s">
        <v>36</v>
      </c>
      <c r="B81" s="2" t="s">
        <v>31</v>
      </c>
      <c r="C81" s="2" t="s">
        <v>19</v>
      </c>
      <c r="D81" s="2" t="s">
        <v>20</v>
      </c>
      <c r="E81" s="11" t="s">
        <v>50</v>
      </c>
      <c r="F81" s="21" t="str">
        <f t="shared" si="0"/>
        <v>FCO-VULN02/P0303-00/XOT</v>
      </c>
      <c r="G81" s="12">
        <v>99.73</v>
      </c>
      <c r="H81" s="31">
        <v>0</v>
      </c>
      <c r="I81" s="5">
        <f t="shared" si="16"/>
        <v>0</v>
      </c>
      <c r="J81" s="31">
        <v>3</v>
      </c>
      <c r="K81" s="5">
        <f t="shared" si="1"/>
        <v>299.19</v>
      </c>
      <c r="L81" s="31">
        <v>0</v>
      </c>
      <c r="M81" s="7">
        <f t="shared" si="2"/>
        <v>0</v>
      </c>
      <c r="N81" s="14">
        <f t="shared" si="3"/>
        <v>299.19</v>
      </c>
      <c r="O81" s="3">
        <v>0</v>
      </c>
      <c r="P81" s="67">
        <f t="shared" si="4"/>
        <v>0</v>
      </c>
      <c r="Q81" s="31">
        <v>2</v>
      </c>
      <c r="R81" s="67">
        <f t="shared" si="5"/>
        <v>199.46</v>
      </c>
      <c r="S81" s="31">
        <v>2</v>
      </c>
      <c r="T81" s="7">
        <f t="shared" si="6"/>
        <v>199.46</v>
      </c>
      <c r="U81" s="14">
        <f t="shared" si="7"/>
        <v>398.92</v>
      </c>
      <c r="V81" s="3">
        <v>0</v>
      </c>
      <c r="W81" s="5">
        <f t="shared" si="17"/>
        <v>0</v>
      </c>
      <c r="X81" s="3">
        <v>0</v>
      </c>
      <c r="Y81" s="5">
        <f t="shared" si="8"/>
        <v>0</v>
      </c>
      <c r="Z81" s="31">
        <v>2</v>
      </c>
      <c r="AA81" s="7">
        <f t="shared" si="9"/>
        <v>199.46</v>
      </c>
      <c r="AB81" s="14">
        <f t="shared" si="10"/>
        <v>199.46</v>
      </c>
      <c r="AC81" s="3">
        <v>0</v>
      </c>
      <c r="AD81" s="67">
        <f t="shared" si="11"/>
        <v>0</v>
      </c>
      <c r="AE81" s="3"/>
      <c r="AF81" s="67">
        <f t="shared" si="12"/>
        <v>0</v>
      </c>
      <c r="AG81" s="3"/>
      <c r="AH81" s="7">
        <f t="shared" si="13"/>
        <v>0</v>
      </c>
      <c r="AI81" s="14">
        <f t="shared" si="14"/>
        <v>0</v>
      </c>
      <c r="AL81" s="71">
        <f t="shared" si="29"/>
        <v>897.57</v>
      </c>
    </row>
    <row r="82" spans="1:38" hidden="1" x14ac:dyDescent="0.35">
      <c r="A82" s="2" t="s">
        <v>36</v>
      </c>
      <c r="B82" s="2" t="s">
        <v>31</v>
      </c>
      <c r="C82" s="2" t="s">
        <v>19</v>
      </c>
      <c r="D82" s="2" t="s">
        <v>20</v>
      </c>
      <c r="E82" s="11" t="s">
        <v>26</v>
      </c>
      <c r="F82" s="21" t="str">
        <f t="shared" si="0"/>
        <v>FCO-VULN02/P0303-00/MDG</v>
      </c>
      <c r="G82" s="12">
        <v>99.73</v>
      </c>
      <c r="H82" s="31">
        <v>0</v>
      </c>
      <c r="I82" s="5">
        <f t="shared" si="16"/>
        <v>0</v>
      </c>
      <c r="J82" s="31">
        <v>4</v>
      </c>
      <c r="K82" s="5">
        <f t="shared" si="1"/>
        <v>398.92</v>
      </c>
      <c r="L82" s="31">
        <v>0</v>
      </c>
      <c r="M82" s="7">
        <f t="shared" si="2"/>
        <v>0</v>
      </c>
      <c r="N82" s="14">
        <f t="shared" si="3"/>
        <v>398.92</v>
      </c>
      <c r="O82" s="3">
        <v>0</v>
      </c>
      <c r="P82" s="67">
        <f t="shared" si="4"/>
        <v>0</v>
      </c>
      <c r="Q82" s="3">
        <v>0</v>
      </c>
      <c r="R82" s="67">
        <f t="shared" si="5"/>
        <v>0</v>
      </c>
      <c r="S82" s="3">
        <v>0</v>
      </c>
      <c r="T82" s="7">
        <f t="shared" si="6"/>
        <v>0</v>
      </c>
      <c r="U82" s="14">
        <f t="shared" si="7"/>
        <v>0</v>
      </c>
      <c r="V82" s="3">
        <v>0</v>
      </c>
      <c r="W82" s="5">
        <f t="shared" si="17"/>
        <v>0</v>
      </c>
      <c r="X82" s="31">
        <v>3</v>
      </c>
      <c r="Y82" s="5">
        <f t="shared" si="8"/>
        <v>299.19</v>
      </c>
      <c r="Z82" s="3">
        <v>0</v>
      </c>
      <c r="AA82" s="7">
        <f t="shared" si="9"/>
        <v>0</v>
      </c>
      <c r="AB82" s="14">
        <f t="shared" si="10"/>
        <v>299.19</v>
      </c>
      <c r="AC82" s="3">
        <v>0</v>
      </c>
      <c r="AD82" s="67">
        <f t="shared" si="11"/>
        <v>0</v>
      </c>
      <c r="AE82" s="3"/>
      <c r="AF82" s="67">
        <f t="shared" si="12"/>
        <v>0</v>
      </c>
      <c r="AG82" s="3"/>
      <c r="AH82" s="7">
        <f t="shared" si="13"/>
        <v>0</v>
      </c>
      <c r="AI82" s="14">
        <f t="shared" si="14"/>
        <v>0</v>
      </c>
      <c r="AL82" s="71">
        <f t="shared" si="29"/>
        <v>698.11</v>
      </c>
    </row>
    <row r="83" spans="1:38" hidden="1" x14ac:dyDescent="0.35">
      <c r="A83" s="2" t="s">
        <v>36</v>
      </c>
      <c r="B83" s="2" t="s">
        <v>80</v>
      </c>
      <c r="C83" s="2" t="s">
        <v>19</v>
      </c>
      <c r="D83" s="2" t="s">
        <v>20</v>
      </c>
      <c r="E83" s="11" t="s">
        <v>35</v>
      </c>
      <c r="F83" s="21" t="str">
        <f t="shared" si="0"/>
        <v>ADM-UNRE01/P0303-00/RWA</v>
      </c>
      <c r="G83" s="12">
        <v>99.73</v>
      </c>
      <c r="H83" s="3">
        <v>0</v>
      </c>
      <c r="I83" s="5">
        <f t="shared" si="16"/>
        <v>0</v>
      </c>
      <c r="J83" s="3">
        <v>3</v>
      </c>
      <c r="K83" s="5">
        <f t="shared" si="1"/>
        <v>299.19</v>
      </c>
      <c r="L83" s="3">
        <v>0</v>
      </c>
      <c r="M83" s="7">
        <f t="shared" si="2"/>
        <v>0</v>
      </c>
      <c r="N83" s="14">
        <f t="shared" si="3"/>
        <v>299.19</v>
      </c>
      <c r="O83" s="3">
        <v>0</v>
      </c>
      <c r="P83" s="67">
        <f t="shared" si="4"/>
        <v>0</v>
      </c>
      <c r="Q83" s="3">
        <v>0</v>
      </c>
      <c r="R83" s="67">
        <f t="shared" si="5"/>
        <v>0</v>
      </c>
      <c r="S83" s="3">
        <v>0</v>
      </c>
      <c r="T83" s="7">
        <f t="shared" si="6"/>
        <v>0</v>
      </c>
      <c r="U83" s="14">
        <f t="shared" si="7"/>
        <v>0</v>
      </c>
      <c r="V83" s="3">
        <v>0</v>
      </c>
      <c r="W83" s="5">
        <f t="shared" si="17"/>
        <v>0</v>
      </c>
      <c r="X83" s="3">
        <v>0</v>
      </c>
      <c r="Y83" s="5">
        <f t="shared" si="8"/>
        <v>0</v>
      </c>
      <c r="Z83" s="3">
        <v>0</v>
      </c>
      <c r="AA83" s="7">
        <f t="shared" si="9"/>
        <v>0</v>
      </c>
      <c r="AB83" s="14">
        <f t="shared" si="10"/>
        <v>0</v>
      </c>
      <c r="AC83" s="3">
        <v>0</v>
      </c>
      <c r="AD83" s="67">
        <f t="shared" si="11"/>
        <v>0</v>
      </c>
      <c r="AE83" s="3"/>
      <c r="AF83" s="67">
        <f t="shared" si="12"/>
        <v>0</v>
      </c>
      <c r="AG83" s="3"/>
      <c r="AH83" s="7">
        <f t="shared" si="13"/>
        <v>0</v>
      </c>
      <c r="AI83" s="14">
        <f t="shared" si="14"/>
        <v>0</v>
      </c>
      <c r="AL83" s="71">
        <f t="shared" si="29"/>
        <v>299.19</v>
      </c>
    </row>
    <row r="84" spans="1:38" hidden="1" x14ac:dyDescent="0.35">
      <c r="A84" s="2" t="s">
        <v>36</v>
      </c>
      <c r="B84" s="2" t="s">
        <v>31</v>
      </c>
      <c r="C84" s="2" t="s">
        <v>19</v>
      </c>
      <c r="D84" s="2" t="s">
        <v>20</v>
      </c>
      <c r="E84" s="11" t="s">
        <v>18</v>
      </c>
      <c r="F84" s="21" t="str">
        <f t="shared" si="0"/>
        <v>FCO-VULN02/P0303-00/PHL</v>
      </c>
      <c r="G84" s="12">
        <v>99.73</v>
      </c>
      <c r="H84" s="31">
        <v>0</v>
      </c>
      <c r="I84" s="5">
        <f t="shared" si="16"/>
        <v>0</v>
      </c>
      <c r="J84" s="31">
        <v>2</v>
      </c>
      <c r="K84" s="5">
        <f t="shared" si="1"/>
        <v>199.46</v>
      </c>
      <c r="L84" s="31">
        <v>0</v>
      </c>
      <c r="M84" s="7">
        <f t="shared" si="2"/>
        <v>0</v>
      </c>
      <c r="N84" s="14">
        <f t="shared" si="3"/>
        <v>199.46</v>
      </c>
      <c r="O84" s="3">
        <v>0</v>
      </c>
      <c r="P84" s="67">
        <f t="shared" si="4"/>
        <v>0</v>
      </c>
      <c r="Q84" s="3">
        <v>0</v>
      </c>
      <c r="R84" s="67">
        <f t="shared" si="5"/>
        <v>0</v>
      </c>
      <c r="S84" s="3">
        <v>0</v>
      </c>
      <c r="T84" s="7">
        <f t="shared" si="6"/>
        <v>0</v>
      </c>
      <c r="U84" s="14">
        <f t="shared" si="7"/>
        <v>0</v>
      </c>
      <c r="V84" s="3">
        <v>0</v>
      </c>
      <c r="W84" s="5">
        <f t="shared" si="17"/>
        <v>0</v>
      </c>
      <c r="X84" s="3">
        <v>0</v>
      </c>
      <c r="Y84" s="5">
        <f t="shared" si="8"/>
        <v>0</v>
      </c>
      <c r="Z84" s="3">
        <v>0</v>
      </c>
      <c r="AA84" s="7">
        <f t="shared" si="9"/>
        <v>0</v>
      </c>
      <c r="AB84" s="14">
        <f t="shared" si="10"/>
        <v>0</v>
      </c>
      <c r="AC84" s="3">
        <v>0</v>
      </c>
      <c r="AD84" s="67">
        <f t="shared" si="11"/>
        <v>0</v>
      </c>
      <c r="AE84" s="3"/>
      <c r="AF84" s="67">
        <f t="shared" si="12"/>
        <v>0</v>
      </c>
      <c r="AG84" s="3"/>
      <c r="AH84" s="7">
        <f t="shared" si="13"/>
        <v>0</v>
      </c>
      <c r="AI84" s="14">
        <f t="shared" si="14"/>
        <v>0</v>
      </c>
      <c r="AL84" s="71">
        <f t="shared" si="29"/>
        <v>199.46</v>
      </c>
    </row>
    <row r="85" spans="1:38" hidden="1" x14ac:dyDescent="0.35">
      <c r="A85" s="2" t="s">
        <v>36</v>
      </c>
      <c r="B85" s="2" t="s">
        <v>31</v>
      </c>
      <c r="C85" s="2" t="s">
        <v>19</v>
      </c>
      <c r="D85" s="2" t="s">
        <v>20</v>
      </c>
      <c r="E85" s="11" t="s">
        <v>34</v>
      </c>
      <c r="F85" s="21" t="str">
        <f t="shared" si="0"/>
        <v>FCO-VULN02/P0303-00/BEN</v>
      </c>
      <c r="G85" s="12">
        <v>99.73</v>
      </c>
      <c r="H85" s="31">
        <v>0</v>
      </c>
      <c r="I85" s="5">
        <f t="shared" si="16"/>
        <v>0</v>
      </c>
      <c r="J85" s="31">
        <v>4</v>
      </c>
      <c r="K85" s="5">
        <f t="shared" si="1"/>
        <v>398.92</v>
      </c>
      <c r="L85" s="31">
        <v>0</v>
      </c>
      <c r="M85" s="7">
        <f t="shared" si="2"/>
        <v>0</v>
      </c>
      <c r="N85" s="14">
        <f t="shared" si="3"/>
        <v>398.92</v>
      </c>
      <c r="O85" s="3">
        <v>0</v>
      </c>
      <c r="P85" s="67">
        <f t="shared" si="4"/>
        <v>0</v>
      </c>
      <c r="Q85" s="3">
        <v>0</v>
      </c>
      <c r="R85" s="67">
        <f t="shared" si="5"/>
        <v>0</v>
      </c>
      <c r="S85" s="3">
        <v>0</v>
      </c>
      <c r="T85" s="7">
        <f t="shared" si="6"/>
        <v>0</v>
      </c>
      <c r="U85" s="14">
        <f t="shared" si="7"/>
        <v>0</v>
      </c>
      <c r="V85" s="3">
        <v>0</v>
      </c>
      <c r="W85" s="5">
        <f t="shared" si="17"/>
        <v>0</v>
      </c>
      <c r="X85" s="3">
        <v>0</v>
      </c>
      <c r="Y85" s="5">
        <f t="shared" si="8"/>
        <v>0</v>
      </c>
      <c r="Z85" s="3">
        <v>0</v>
      </c>
      <c r="AA85" s="7">
        <f t="shared" si="9"/>
        <v>0</v>
      </c>
      <c r="AB85" s="14">
        <f t="shared" si="10"/>
        <v>0</v>
      </c>
      <c r="AC85" s="3">
        <v>0</v>
      </c>
      <c r="AD85" s="67">
        <f t="shared" si="11"/>
        <v>0</v>
      </c>
      <c r="AE85" s="3"/>
      <c r="AF85" s="67">
        <f t="shared" si="12"/>
        <v>0</v>
      </c>
      <c r="AG85" s="3"/>
      <c r="AH85" s="7">
        <f t="shared" si="13"/>
        <v>0</v>
      </c>
      <c r="AI85" s="14">
        <f t="shared" si="14"/>
        <v>0</v>
      </c>
      <c r="AL85" s="71">
        <f t="shared" si="29"/>
        <v>398.92</v>
      </c>
    </row>
    <row r="86" spans="1:38" hidden="1" x14ac:dyDescent="0.35">
      <c r="A86" s="2" t="s">
        <v>36</v>
      </c>
      <c r="B86" s="2" t="s">
        <v>79</v>
      </c>
      <c r="C86" s="2" t="s">
        <v>8</v>
      </c>
      <c r="D86" s="2" t="s">
        <v>9</v>
      </c>
      <c r="E86" s="2" t="s">
        <v>40</v>
      </c>
      <c r="F86" s="21" t="str">
        <f t="shared" si="0"/>
        <v>CAN-GEND01/P0202-00/MEX</v>
      </c>
      <c r="G86" s="12">
        <v>99.73</v>
      </c>
      <c r="H86" s="3">
        <v>0</v>
      </c>
      <c r="I86" s="5">
        <f t="shared" si="16"/>
        <v>0</v>
      </c>
      <c r="J86" s="3">
        <v>0</v>
      </c>
      <c r="K86" s="5">
        <f t="shared" si="1"/>
        <v>0</v>
      </c>
      <c r="L86" s="3">
        <v>0</v>
      </c>
      <c r="M86" s="7">
        <f t="shared" si="2"/>
        <v>0</v>
      </c>
      <c r="N86" s="14">
        <f t="shared" si="3"/>
        <v>0</v>
      </c>
      <c r="O86" s="31">
        <v>2</v>
      </c>
      <c r="P86" s="67">
        <f t="shared" si="4"/>
        <v>199.46</v>
      </c>
      <c r="Q86" s="3">
        <v>0</v>
      </c>
      <c r="R86" s="67">
        <f t="shared" si="5"/>
        <v>0</v>
      </c>
      <c r="S86" s="3">
        <v>0</v>
      </c>
      <c r="T86" s="7">
        <f t="shared" si="6"/>
        <v>0</v>
      </c>
      <c r="U86" s="14">
        <f t="shared" si="7"/>
        <v>199.46</v>
      </c>
      <c r="V86" s="3">
        <v>0</v>
      </c>
      <c r="W86" s="5">
        <f t="shared" si="17"/>
        <v>0</v>
      </c>
      <c r="X86" s="3">
        <v>0</v>
      </c>
      <c r="Y86" s="5">
        <f t="shared" si="8"/>
        <v>0</v>
      </c>
      <c r="Z86" s="3">
        <v>0</v>
      </c>
      <c r="AA86" s="7">
        <f t="shared" si="9"/>
        <v>0</v>
      </c>
      <c r="AB86" s="14">
        <f t="shared" si="10"/>
        <v>0</v>
      </c>
      <c r="AC86" s="3">
        <v>0</v>
      </c>
      <c r="AD86" s="67">
        <f t="shared" si="11"/>
        <v>0</v>
      </c>
      <c r="AE86" s="3"/>
      <c r="AF86" s="67">
        <f t="shared" si="12"/>
        <v>0</v>
      </c>
      <c r="AG86" s="3"/>
      <c r="AH86" s="7">
        <f t="shared" si="13"/>
        <v>0</v>
      </c>
      <c r="AI86" s="14">
        <f t="shared" si="14"/>
        <v>0</v>
      </c>
      <c r="AL86" s="71">
        <f t="shared" si="29"/>
        <v>199.46</v>
      </c>
    </row>
    <row r="87" spans="1:38" hidden="1" x14ac:dyDescent="0.35">
      <c r="A87" s="2" t="s">
        <v>36</v>
      </c>
      <c r="B87" s="2" t="s">
        <v>81</v>
      </c>
      <c r="C87" s="2" t="s">
        <v>70</v>
      </c>
      <c r="D87" s="2" t="s">
        <v>71</v>
      </c>
      <c r="E87" s="2" t="s">
        <v>18</v>
      </c>
      <c r="F87" s="21" t="str">
        <f t="shared" si="0"/>
        <v>EUR-ASIA01/P0103-00/PHL</v>
      </c>
      <c r="G87" s="12">
        <v>99.73</v>
      </c>
      <c r="H87" s="3">
        <v>0</v>
      </c>
      <c r="I87" s="5">
        <f t="shared" si="16"/>
        <v>0</v>
      </c>
      <c r="J87" s="3">
        <v>0</v>
      </c>
      <c r="K87" s="5">
        <f t="shared" si="1"/>
        <v>0</v>
      </c>
      <c r="L87" s="3">
        <v>0</v>
      </c>
      <c r="M87" s="7">
        <f t="shared" si="2"/>
        <v>0</v>
      </c>
      <c r="N87" s="14">
        <f t="shared" si="3"/>
        <v>0</v>
      </c>
      <c r="O87" s="3">
        <v>2</v>
      </c>
      <c r="P87" s="67">
        <f t="shared" si="4"/>
        <v>199.46</v>
      </c>
      <c r="Q87" s="3">
        <v>0</v>
      </c>
      <c r="R87" s="67">
        <f t="shared" si="5"/>
        <v>0</v>
      </c>
      <c r="S87" s="3">
        <v>0</v>
      </c>
      <c r="T87" s="7">
        <f t="shared" si="6"/>
        <v>0</v>
      </c>
      <c r="U87" s="14">
        <f t="shared" si="7"/>
        <v>199.46</v>
      </c>
      <c r="V87" s="3">
        <v>0</v>
      </c>
      <c r="W87" s="5">
        <f t="shared" si="17"/>
        <v>0</v>
      </c>
      <c r="X87" s="3">
        <v>0</v>
      </c>
      <c r="Y87" s="5">
        <f t="shared" si="8"/>
        <v>0</v>
      </c>
      <c r="Z87" s="3">
        <v>0</v>
      </c>
      <c r="AA87" s="7">
        <f t="shared" si="9"/>
        <v>0</v>
      </c>
      <c r="AB87" s="14">
        <f t="shared" si="10"/>
        <v>0</v>
      </c>
      <c r="AC87" s="3">
        <v>0</v>
      </c>
      <c r="AD87" s="67">
        <f t="shared" si="11"/>
        <v>0</v>
      </c>
      <c r="AE87" s="3"/>
      <c r="AF87" s="67">
        <f t="shared" si="12"/>
        <v>0</v>
      </c>
      <c r="AG87" s="3"/>
      <c r="AH87" s="7">
        <f t="shared" si="13"/>
        <v>0</v>
      </c>
      <c r="AI87" s="14">
        <f t="shared" si="14"/>
        <v>0</v>
      </c>
      <c r="AL87" s="71">
        <f t="shared" si="29"/>
        <v>199.46</v>
      </c>
    </row>
    <row r="88" spans="1:38" hidden="1" x14ac:dyDescent="0.35">
      <c r="A88" s="2" t="s">
        <v>36</v>
      </c>
      <c r="B88" s="2" t="s">
        <v>31</v>
      </c>
      <c r="C88" s="2" t="s">
        <v>19</v>
      </c>
      <c r="D88" s="2" t="s">
        <v>20</v>
      </c>
      <c r="E88" s="2" t="s">
        <v>45</v>
      </c>
      <c r="F88" s="21" t="str">
        <f t="shared" si="0"/>
        <v>FCO-VULN02/P0303-00/BRA</v>
      </c>
      <c r="G88" s="12">
        <v>99.73</v>
      </c>
      <c r="H88" s="3">
        <v>0</v>
      </c>
      <c r="I88" s="5">
        <f t="shared" si="16"/>
        <v>0</v>
      </c>
      <c r="J88" s="3">
        <v>0</v>
      </c>
      <c r="K88" s="5">
        <f t="shared" si="1"/>
        <v>0</v>
      </c>
      <c r="L88" s="3">
        <v>0</v>
      </c>
      <c r="M88" s="7">
        <f t="shared" si="2"/>
        <v>0</v>
      </c>
      <c r="N88" s="14">
        <f t="shared" si="3"/>
        <v>0</v>
      </c>
      <c r="O88" s="31">
        <v>2</v>
      </c>
      <c r="P88" s="67">
        <f t="shared" si="4"/>
        <v>199.46</v>
      </c>
      <c r="Q88" s="3">
        <v>0</v>
      </c>
      <c r="R88" s="67">
        <f t="shared" si="5"/>
        <v>0</v>
      </c>
      <c r="S88" s="3">
        <v>0</v>
      </c>
      <c r="T88" s="7">
        <f t="shared" si="6"/>
        <v>0</v>
      </c>
      <c r="U88" s="14">
        <f t="shared" si="7"/>
        <v>199.46</v>
      </c>
      <c r="V88" s="3">
        <v>0</v>
      </c>
      <c r="W88" s="5">
        <f t="shared" si="17"/>
        <v>0</v>
      </c>
      <c r="X88" s="3">
        <v>0</v>
      </c>
      <c r="Y88" s="5">
        <f t="shared" si="8"/>
        <v>0</v>
      </c>
      <c r="Z88" s="3">
        <v>0</v>
      </c>
      <c r="AA88" s="7">
        <f t="shared" si="9"/>
        <v>0</v>
      </c>
      <c r="AB88" s="14">
        <f t="shared" si="10"/>
        <v>0</v>
      </c>
      <c r="AC88" s="3">
        <v>0</v>
      </c>
      <c r="AD88" s="67">
        <f t="shared" si="11"/>
        <v>0</v>
      </c>
      <c r="AE88" s="3"/>
      <c r="AF88" s="67">
        <f t="shared" si="12"/>
        <v>0</v>
      </c>
      <c r="AG88" s="3"/>
      <c r="AH88" s="7">
        <f t="shared" si="13"/>
        <v>0</v>
      </c>
      <c r="AI88" s="14">
        <f t="shared" si="14"/>
        <v>0</v>
      </c>
      <c r="AL88" s="71">
        <f t="shared" si="29"/>
        <v>199.46</v>
      </c>
    </row>
    <row r="89" spans="1:38" hidden="1" x14ac:dyDescent="0.35">
      <c r="A89" s="2" t="s">
        <v>36</v>
      </c>
      <c r="B89" s="2" t="s">
        <v>90</v>
      </c>
      <c r="C89" s="2" t="s">
        <v>43</v>
      </c>
      <c r="D89" s="2" t="s">
        <v>44</v>
      </c>
      <c r="E89" s="2" t="s">
        <v>14</v>
      </c>
      <c r="F89" s="21" t="str">
        <f t="shared" si="0"/>
        <v>WLD-CORE01/P0702-00/ALL</v>
      </c>
      <c r="G89" s="12">
        <v>99.73</v>
      </c>
      <c r="H89" s="3">
        <v>0</v>
      </c>
      <c r="I89" s="5">
        <f t="shared" si="16"/>
        <v>0</v>
      </c>
      <c r="J89" s="3">
        <v>0</v>
      </c>
      <c r="K89" s="5">
        <f t="shared" si="1"/>
        <v>0</v>
      </c>
      <c r="L89" s="3">
        <v>0</v>
      </c>
      <c r="M89" s="7">
        <f t="shared" si="2"/>
        <v>0</v>
      </c>
      <c r="N89" s="14">
        <f t="shared" si="3"/>
        <v>0</v>
      </c>
      <c r="O89" s="3">
        <v>0</v>
      </c>
      <c r="P89" s="67">
        <f t="shared" si="4"/>
        <v>0</v>
      </c>
      <c r="Q89" s="3">
        <v>0</v>
      </c>
      <c r="R89" s="67">
        <f t="shared" si="5"/>
        <v>0</v>
      </c>
      <c r="S89" s="3">
        <v>0</v>
      </c>
      <c r="T89" s="7">
        <f t="shared" si="6"/>
        <v>0</v>
      </c>
      <c r="U89" s="14">
        <f t="shared" si="7"/>
        <v>0</v>
      </c>
      <c r="V89" s="3">
        <v>0</v>
      </c>
      <c r="W89" s="5">
        <f t="shared" si="17"/>
        <v>0</v>
      </c>
      <c r="X89" s="3">
        <v>2</v>
      </c>
      <c r="Y89" s="5">
        <f t="shared" si="8"/>
        <v>199.46</v>
      </c>
      <c r="Z89" s="3">
        <v>0</v>
      </c>
      <c r="AA89" s="7">
        <f t="shared" si="9"/>
        <v>0</v>
      </c>
      <c r="AB89" s="14">
        <f t="shared" si="10"/>
        <v>199.46</v>
      </c>
      <c r="AC89" s="3">
        <v>0</v>
      </c>
      <c r="AD89" s="67">
        <f t="shared" si="11"/>
        <v>0</v>
      </c>
      <c r="AE89" s="3"/>
      <c r="AF89" s="67">
        <f t="shared" si="12"/>
        <v>0</v>
      </c>
      <c r="AG89" s="3"/>
      <c r="AH89" s="7">
        <f t="shared" si="13"/>
        <v>0</v>
      </c>
      <c r="AI89" s="14">
        <f t="shared" si="14"/>
        <v>0</v>
      </c>
      <c r="AL89" s="71">
        <f t="shared" si="29"/>
        <v>199.46</v>
      </c>
    </row>
    <row r="90" spans="1:38" hidden="1" x14ac:dyDescent="0.35">
      <c r="A90" s="2" t="s">
        <v>36</v>
      </c>
      <c r="B90" s="2" t="s">
        <v>90</v>
      </c>
      <c r="C90" s="2" t="s">
        <v>52</v>
      </c>
      <c r="D90" s="2" t="s">
        <v>53</v>
      </c>
      <c r="E90" s="2" t="s">
        <v>14</v>
      </c>
      <c r="F90" s="21" t="str">
        <f t="shared" si="0"/>
        <v>WLD-CORE01/P0703-00/ALL</v>
      </c>
      <c r="G90" s="12">
        <v>99.73</v>
      </c>
      <c r="H90" s="3">
        <v>0</v>
      </c>
      <c r="I90" s="5">
        <f t="shared" si="16"/>
        <v>0</v>
      </c>
      <c r="J90" s="3">
        <v>0</v>
      </c>
      <c r="K90" s="5">
        <f t="shared" si="1"/>
        <v>0</v>
      </c>
      <c r="L90" s="3">
        <v>0</v>
      </c>
      <c r="M90" s="7">
        <f t="shared" si="2"/>
        <v>0</v>
      </c>
      <c r="N90" s="14">
        <f t="shared" si="3"/>
        <v>0</v>
      </c>
      <c r="O90" s="3">
        <v>1</v>
      </c>
      <c r="P90" s="67">
        <f t="shared" si="4"/>
        <v>99.73</v>
      </c>
      <c r="Q90" s="3">
        <v>0</v>
      </c>
      <c r="R90" s="67">
        <f t="shared" si="5"/>
        <v>0</v>
      </c>
      <c r="S90" s="3">
        <v>0</v>
      </c>
      <c r="T90" s="7">
        <f t="shared" si="6"/>
        <v>0</v>
      </c>
      <c r="U90" s="14">
        <f t="shared" si="7"/>
        <v>99.73</v>
      </c>
      <c r="V90" s="3">
        <v>0</v>
      </c>
      <c r="W90" s="5">
        <f t="shared" si="17"/>
        <v>0</v>
      </c>
      <c r="X90" s="3">
        <v>0</v>
      </c>
      <c r="Y90" s="5">
        <f t="shared" si="8"/>
        <v>0</v>
      </c>
      <c r="Z90" s="3">
        <v>0</v>
      </c>
      <c r="AA90" s="7">
        <f t="shared" si="9"/>
        <v>0</v>
      </c>
      <c r="AB90" s="14">
        <f t="shared" si="10"/>
        <v>0</v>
      </c>
      <c r="AC90" s="3">
        <v>0</v>
      </c>
      <c r="AD90" s="67">
        <f t="shared" si="11"/>
        <v>0</v>
      </c>
      <c r="AE90" s="3"/>
      <c r="AF90" s="67">
        <f t="shared" si="12"/>
        <v>0</v>
      </c>
      <c r="AG90" s="3"/>
      <c r="AH90" s="7">
        <f t="shared" si="13"/>
        <v>0</v>
      </c>
      <c r="AI90" s="14">
        <f t="shared" si="14"/>
        <v>0</v>
      </c>
      <c r="AL90" s="71">
        <f t="shared" si="29"/>
        <v>99.73</v>
      </c>
    </row>
    <row r="91" spans="1:38" x14ac:dyDescent="0.35">
      <c r="A91" s="2" t="s">
        <v>36</v>
      </c>
      <c r="B91" s="2" t="s">
        <v>97</v>
      </c>
      <c r="C91" s="2" t="s">
        <v>101</v>
      </c>
      <c r="D91" s="2" t="s">
        <v>60</v>
      </c>
      <c r="E91" s="2" t="s">
        <v>45</v>
      </c>
      <c r="F91" s="21" t="str">
        <f t="shared" si="0"/>
        <v>UNP-BRAZ01/P0401-05/BRA</v>
      </c>
      <c r="G91" s="12">
        <v>99.73</v>
      </c>
      <c r="H91" s="3">
        <v>0</v>
      </c>
      <c r="I91" s="5">
        <f t="shared" si="16"/>
        <v>0</v>
      </c>
      <c r="J91" s="3">
        <v>0</v>
      </c>
      <c r="K91" s="5">
        <f t="shared" si="1"/>
        <v>0</v>
      </c>
      <c r="L91" s="3">
        <v>0</v>
      </c>
      <c r="M91" s="7">
        <f t="shared" si="2"/>
        <v>0</v>
      </c>
      <c r="N91" s="14">
        <f t="shared" si="3"/>
        <v>0</v>
      </c>
      <c r="O91" s="3">
        <v>0</v>
      </c>
      <c r="P91" s="67">
        <f t="shared" si="4"/>
        <v>0</v>
      </c>
      <c r="Q91" s="31">
        <v>4.9000000000000004</v>
      </c>
      <c r="R91" s="67">
        <f t="shared" si="5"/>
        <v>488.67700000000008</v>
      </c>
      <c r="S91" s="3">
        <v>0</v>
      </c>
      <c r="T91" s="7">
        <f t="shared" si="6"/>
        <v>0</v>
      </c>
      <c r="U91" s="14">
        <f t="shared" si="7"/>
        <v>488.67700000000008</v>
      </c>
      <c r="V91" s="3">
        <v>0</v>
      </c>
      <c r="W91" s="5">
        <f t="shared" si="17"/>
        <v>0</v>
      </c>
      <c r="X91" s="3">
        <v>0</v>
      </c>
      <c r="Y91" s="5">
        <f t="shared" si="8"/>
        <v>0</v>
      </c>
      <c r="Z91" s="3">
        <v>0</v>
      </c>
      <c r="AA91" s="7">
        <f t="shared" si="9"/>
        <v>0</v>
      </c>
      <c r="AB91" s="14">
        <f t="shared" si="10"/>
        <v>0</v>
      </c>
      <c r="AC91" s="3">
        <v>0</v>
      </c>
      <c r="AD91" s="67">
        <f t="shared" si="11"/>
        <v>0</v>
      </c>
      <c r="AE91" s="3"/>
      <c r="AF91" s="67">
        <f t="shared" si="12"/>
        <v>0</v>
      </c>
      <c r="AG91" s="3"/>
      <c r="AH91" s="7">
        <f t="shared" si="13"/>
        <v>0</v>
      </c>
      <c r="AI91" s="14">
        <f t="shared" si="14"/>
        <v>0</v>
      </c>
      <c r="AL91" s="71">
        <f t="shared" si="29"/>
        <v>488.67700000000008</v>
      </c>
    </row>
    <row r="92" spans="1:38" x14ac:dyDescent="0.35">
      <c r="A92" s="2" t="s">
        <v>36</v>
      </c>
      <c r="B92" s="2" t="s">
        <v>97</v>
      </c>
      <c r="C92" s="2" t="s">
        <v>170</v>
      </c>
      <c r="D92" s="2" t="s">
        <v>60</v>
      </c>
      <c r="E92" s="2" t="s">
        <v>45</v>
      </c>
      <c r="F92" s="21" t="str">
        <f t="shared" ref="F92" si="30">B92&amp;"/"&amp;C92&amp;"/"&amp;E92</f>
        <v>UNP-BRAZ01/P0401-06/BRA</v>
      </c>
      <c r="G92" s="12">
        <v>99.73</v>
      </c>
      <c r="H92" s="3">
        <v>0</v>
      </c>
      <c r="I92" s="5">
        <f t="shared" ref="I92" si="31">H92*$G92</f>
        <v>0</v>
      </c>
      <c r="J92" s="3">
        <v>0</v>
      </c>
      <c r="K92" s="5">
        <f t="shared" ref="K92" si="32">J92*$G92</f>
        <v>0</v>
      </c>
      <c r="L92" s="3">
        <v>0</v>
      </c>
      <c r="M92" s="7">
        <f t="shared" ref="M92" si="33">L92*$G92</f>
        <v>0</v>
      </c>
      <c r="N92" s="14">
        <f t="shared" ref="N92" si="34">I92+K92+M92</f>
        <v>0</v>
      </c>
      <c r="O92" s="3">
        <v>0</v>
      </c>
      <c r="P92" s="67">
        <f t="shared" ref="P92" si="35">O92*$G92</f>
        <v>0</v>
      </c>
      <c r="Q92" s="3">
        <v>1.1000000000000001</v>
      </c>
      <c r="R92" s="67">
        <f t="shared" ref="R92" si="36">Q92*$G92</f>
        <v>109.70300000000002</v>
      </c>
      <c r="S92" s="3">
        <v>0</v>
      </c>
      <c r="T92" s="7">
        <f t="shared" ref="T92" si="37">S92*$G92</f>
        <v>0</v>
      </c>
      <c r="U92" s="14">
        <f t="shared" ref="U92" si="38">P92+R92+T92</f>
        <v>109.70300000000002</v>
      </c>
      <c r="V92" s="3">
        <v>0</v>
      </c>
      <c r="W92" s="5">
        <f t="shared" ref="W92" si="39">V92*$G92</f>
        <v>0</v>
      </c>
      <c r="X92" s="3">
        <v>0</v>
      </c>
      <c r="Y92" s="5">
        <f t="shared" ref="Y92" si="40">X92*$G92</f>
        <v>0</v>
      </c>
      <c r="Z92" s="3">
        <v>0</v>
      </c>
      <c r="AA92" s="7">
        <f t="shared" ref="AA92" si="41">Z92*$G92</f>
        <v>0</v>
      </c>
      <c r="AB92" s="14">
        <f t="shared" ref="AB92" si="42">W92+Y92+AA92</f>
        <v>0</v>
      </c>
      <c r="AC92" s="3">
        <v>0</v>
      </c>
      <c r="AD92" s="67">
        <f t="shared" ref="AD92" si="43">AC92*$G92</f>
        <v>0</v>
      </c>
      <c r="AE92" s="3"/>
      <c r="AF92" s="67">
        <f t="shared" ref="AF92" si="44">AE92*$G92</f>
        <v>0</v>
      </c>
      <c r="AG92" s="3"/>
      <c r="AH92" s="7">
        <f t="shared" ref="AH92" si="45">AG92*$G92</f>
        <v>0</v>
      </c>
      <c r="AI92" s="14">
        <f t="shared" ref="AI92" si="46">AD92+AF92+AH92</f>
        <v>0</v>
      </c>
      <c r="AL92" s="71">
        <f t="shared" ref="AL92" si="47">N92+U92+AB92+AI92</f>
        <v>109.70300000000002</v>
      </c>
    </row>
    <row r="93" spans="1:38" hidden="1" x14ac:dyDescent="0.35">
      <c r="A93" s="2" t="s">
        <v>36</v>
      </c>
      <c r="B93" s="2" t="s">
        <v>81</v>
      </c>
      <c r="C93" s="2" t="s">
        <v>16</v>
      </c>
      <c r="D93" s="2" t="s">
        <v>17</v>
      </c>
      <c r="E93" s="2" t="s">
        <v>18</v>
      </c>
      <c r="F93" s="21" t="str">
        <f t="shared" si="0"/>
        <v>EUR-ASIA01/P0102-00/PHL</v>
      </c>
      <c r="G93" s="12">
        <v>99.73</v>
      </c>
      <c r="H93" s="3">
        <v>0</v>
      </c>
      <c r="I93" s="5">
        <f t="shared" si="16"/>
        <v>0</v>
      </c>
      <c r="J93" s="3">
        <v>0</v>
      </c>
      <c r="K93" s="5">
        <f t="shared" si="1"/>
        <v>0</v>
      </c>
      <c r="L93" s="3">
        <v>0</v>
      </c>
      <c r="M93" s="7">
        <f t="shared" si="2"/>
        <v>0</v>
      </c>
      <c r="N93" s="14">
        <f t="shared" si="3"/>
        <v>0</v>
      </c>
      <c r="O93" s="3">
        <v>0</v>
      </c>
      <c r="P93" s="67">
        <f t="shared" si="4"/>
        <v>0</v>
      </c>
      <c r="Q93" s="3">
        <v>1</v>
      </c>
      <c r="R93" s="67">
        <f t="shared" si="5"/>
        <v>99.73</v>
      </c>
      <c r="S93" s="3">
        <v>0</v>
      </c>
      <c r="T93" s="7">
        <f t="shared" si="6"/>
        <v>0</v>
      </c>
      <c r="U93" s="14">
        <f t="shared" si="7"/>
        <v>99.73</v>
      </c>
      <c r="V93" s="3">
        <v>0</v>
      </c>
      <c r="W93" s="5">
        <f t="shared" si="17"/>
        <v>0</v>
      </c>
      <c r="X93" s="3">
        <v>0</v>
      </c>
      <c r="Y93" s="5">
        <f t="shared" si="8"/>
        <v>0</v>
      </c>
      <c r="Z93" s="3">
        <v>0</v>
      </c>
      <c r="AA93" s="7">
        <f t="shared" si="9"/>
        <v>0</v>
      </c>
      <c r="AB93" s="14">
        <f t="shared" si="10"/>
        <v>0</v>
      </c>
      <c r="AC93" s="3">
        <v>0</v>
      </c>
      <c r="AD93" s="67">
        <f t="shared" si="11"/>
        <v>0</v>
      </c>
      <c r="AE93" s="3"/>
      <c r="AF93" s="67">
        <f t="shared" si="12"/>
        <v>0</v>
      </c>
      <c r="AG93" s="3"/>
      <c r="AH93" s="7">
        <f t="shared" si="13"/>
        <v>0</v>
      </c>
      <c r="AI93" s="14">
        <f t="shared" si="14"/>
        <v>0</v>
      </c>
      <c r="AL93" s="71">
        <f t="shared" si="29"/>
        <v>99.73</v>
      </c>
    </row>
    <row r="94" spans="1:38" hidden="1" x14ac:dyDescent="0.35">
      <c r="A94" s="2" t="s">
        <v>36</v>
      </c>
      <c r="B94" s="2" t="s">
        <v>81</v>
      </c>
      <c r="C94" s="2" t="s">
        <v>56</v>
      </c>
      <c r="D94" s="2" t="s">
        <v>57</v>
      </c>
      <c r="E94" s="2" t="s">
        <v>66</v>
      </c>
      <c r="F94" s="21" t="str">
        <f t="shared" si="0"/>
        <v>EUR-ASIA01/P0601-00/MYS</v>
      </c>
      <c r="G94" s="12">
        <v>99.73</v>
      </c>
      <c r="H94" s="3">
        <v>0</v>
      </c>
      <c r="I94" s="5">
        <f t="shared" si="16"/>
        <v>0</v>
      </c>
      <c r="J94" s="3">
        <v>0</v>
      </c>
      <c r="K94" s="5">
        <f t="shared" si="1"/>
        <v>0</v>
      </c>
      <c r="L94" s="3">
        <v>0</v>
      </c>
      <c r="M94" s="7">
        <f t="shared" si="2"/>
        <v>0</v>
      </c>
      <c r="N94" s="14">
        <f t="shared" si="3"/>
        <v>0</v>
      </c>
      <c r="O94" s="3">
        <v>0</v>
      </c>
      <c r="P94" s="67">
        <f t="shared" si="4"/>
        <v>0</v>
      </c>
      <c r="Q94" s="3">
        <v>1</v>
      </c>
      <c r="R94" s="67">
        <f t="shared" si="5"/>
        <v>99.73</v>
      </c>
      <c r="S94" s="3">
        <v>0</v>
      </c>
      <c r="T94" s="7">
        <f t="shared" si="6"/>
        <v>0</v>
      </c>
      <c r="U94" s="14">
        <f t="shared" si="7"/>
        <v>99.73</v>
      </c>
      <c r="V94" s="3">
        <v>0</v>
      </c>
      <c r="W94" s="5">
        <f t="shared" si="17"/>
        <v>0</v>
      </c>
      <c r="X94" s="3">
        <v>0</v>
      </c>
      <c r="Y94" s="5">
        <f t="shared" si="8"/>
        <v>0</v>
      </c>
      <c r="Z94" s="3">
        <v>0</v>
      </c>
      <c r="AA94" s="7">
        <f t="shared" si="9"/>
        <v>0</v>
      </c>
      <c r="AB94" s="14">
        <f t="shared" si="10"/>
        <v>0</v>
      </c>
      <c r="AC94" s="3">
        <v>0</v>
      </c>
      <c r="AD94" s="67">
        <f t="shared" si="11"/>
        <v>0</v>
      </c>
      <c r="AE94" s="3"/>
      <c r="AF94" s="67">
        <f t="shared" si="12"/>
        <v>0</v>
      </c>
      <c r="AG94" s="3"/>
      <c r="AH94" s="7">
        <f t="shared" si="13"/>
        <v>0</v>
      </c>
      <c r="AI94" s="14">
        <f t="shared" si="14"/>
        <v>0</v>
      </c>
      <c r="AL94" s="71">
        <f t="shared" si="29"/>
        <v>99.73</v>
      </c>
    </row>
    <row r="95" spans="1:38" hidden="1" x14ac:dyDescent="0.35">
      <c r="A95" s="2" t="s">
        <v>36</v>
      </c>
      <c r="B95" s="2" t="s">
        <v>31</v>
      </c>
      <c r="C95" s="2" t="s">
        <v>59</v>
      </c>
      <c r="D95" s="2" t="s">
        <v>60</v>
      </c>
      <c r="E95" s="2" t="s">
        <v>50</v>
      </c>
      <c r="F95" s="21" t="str">
        <f t="shared" si="0"/>
        <v>FCO-VULN02/P0401-00/XOT</v>
      </c>
      <c r="G95" s="12">
        <v>99.73</v>
      </c>
      <c r="H95" s="3">
        <v>0</v>
      </c>
      <c r="I95" s="5">
        <f t="shared" si="16"/>
        <v>0</v>
      </c>
      <c r="J95" s="3">
        <v>0</v>
      </c>
      <c r="K95" s="5">
        <f t="shared" si="1"/>
        <v>0</v>
      </c>
      <c r="L95" s="3">
        <v>0</v>
      </c>
      <c r="M95" s="7">
        <f t="shared" si="2"/>
        <v>0</v>
      </c>
      <c r="N95" s="14">
        <f t="shared" si="3"/>
        <v>0</v>
      </c>
      <c r="O95" s="3">
        <v>0</v>
      </c>
      <c r="P95" s="67">
        <f t="shared" si="4"/>
        <v>0</v>
      </c>
      <c r="Q95" s="31">
        <v>2</v>
      </c>
      <c r="R95" s="67">
        <f t="shared" si="5"/>
        <v>199.46</v>
      </c>
      <c r="S95" s="3">
        <v>0</v>
      </c>
      <c r="T95" s="7">
        <f t="shared" si="6"/>
        <v>0</v>
      </c>
      <c r="U95" s="14">
        <f t="shared" si="7"/>
        <v>199.46</v>
      </c>
      <c r="V95" s="3">
        <v>0</v>
      </c>
      <c r="W95" s="5">
        <f t="shared" si="17"/>
        <v>0</v>
      </c>
      <c r="X95" s="3">
        <v>0</v>
      </c>
      <c r="Y95" s="5">
        <f t="shared" si="8"/>
        <v>0</v>
      </c>
      <c r="Z95" s="3">
        <v>0</v>
      </c>
      <c r="AA95" s="7">
        <f t="shared" si="9"/>
        <v>0</v>
      </c>
      <c r="AB95" s="14">
        <f t="shared" si="10"/>
        <v>0</v>
      </c>
      <c r="AC95" s="3">
        <v>0</v>
      </c>
      <c r="AD95" s="67">
        <f t="shared" si="11"/>
        <v>0</v>
      </c>
      <c r="AE95" s="3"/>
      <c r="AF95" s="67">
        <f t="shared" si="12"/>
        <v>0</v>
      </c>
      <c r="AG95" s="3"/>
      <c r="AH95" s="7">
        <f t="shared" si="13"/>
        <v>0</v>
      </c>
      <c r="AI95" s="14">
        <f t="shared" si="14"/>
        <v>0</v>
      </c>
      <c r="AL95" s="71">
        <f t="shared" si="29"/>
        <v>199.46</v>
      </c>
    </row>
    <row r="96" spans="1:38" hidden="1" x14ac:dyDescent="0.35">
      <c r="A96" s="2" t="s">
        <v>36</v>
      </c>
      <c r="B96" s="2" t="s">
        <v>83</v>
      </c>
      <c r="C96" s="2" t="s">
        <v>48</v>
      </c>
      <c r="D96" s="2" t="s">
        <v>49</v>
      </c>
      <c r="E96" s="2" t="s">
        <v>14</v>
      </c>
      <c r="F96" s="21" t="str">
        <f t="shared" si="0"/>
        <v>CGE-JUST01/P0707-00/ALL</v>
      </c>
      <c r="G96" s="12">
        <v>99.73</v>
      </c>
      <c r="H96" s="3">
        <v>0</v>
      </c>
      <c r="I96" s="5">
        <f t="shared" si="16"/>
        <v>0</v>
      </c>
      <c r="J96" s="3">
        <v>0</v>
      </c>
      <c r="K96" s="5">
        <f t="shared" si="1"/>
        <v>0</v>
      </c>
      <c r="L96" s="3">
        <v>0</v>
      </c>
      <c r="M96" s="7">
        <f t="shared" si="2"/>
        <v>0</v>
      </c>
      <c r="N96" s="14">
        <f t="shared" si="3"/>
        <v>0</v>
      </c>
      <c r="O96" s="3">
        <v>0</v>
      </c>
      <c r="P96" s="67">
        <f t="shared" si="4"/>
        <v>0</v>
      </c>
      <c r="Q96" s="3">
        <v>2</v>
      </c>
      <c r="R96" s="67">
        <f t="shared" si="5"/>
        <v>199.46</v>
      </c>
      <c r="S96" s="3">
        <v>4</v>
      </c>
      <c r="T96" s="7">
        <f t="shared" si="6"/>
        <v>398.92</v>
      </c>
      <c r="U96" s="14">
        <f t="shared" si="7"/>
        <v>598.38</v>
      </c>
      <c r="V96" s="3">
        <v>2</v>
      </c>
      <c r="W96" s="5">
        <f t="shared" si="17"/>
        <v>199.46</v>
      </c>
      <c r="X96" s="3">
        <v>1</v>
      </c>
      <c r="Y96" s="5">
        <f t="shared" si="8"/>
        <v>99.73</v>
      </c>
      <c r="Z96" s="3">
        <v>4</v>
      </c>
      <c r="AA96" s="7">
        <f t="shared" si="9"/>
        <v>398.92</v>
      </c>
      <c r="AB96" s="14">
        <f t="shared" si="10"/>
        <v>698.11</v>
      </c>
      <c r="AC96" s="3">
        <v>2</v>
      </c>
      <c r="AD96" s="67">
        <f t="shared" si="11"/>
        <v>199.46</v>
      </c>
      <c r="AE96" s="3"/>
      <c r="AF96" s="67">
        <f t="shared" si="12"/>
        <v>0</v>
      </c>
      <c r="AG96" s="3"/>
      <c r="AH96" s="7">
        <f t="shared" si="13"/>
        <v>0</v>
      </c>
      <c r="AI96" s="14">
        <f t="shared" si="14"/>
        <v>199.46</v>
      </c>
      <c r="AL96" s="71">
        <f t="shared" si="29"/>
        <v>1495.95</v>
      </c>
    </row>
    <row r="97" spans="1:38" hidden="1" x14ac:dyDescent="0.35">
      <c r="A97" s="2" t="s">
        <v>36</v>
      </c>
      <c r="B97" s="2" t="s">
        <v>83</v>
      </c>
      <c r="C97" s="2" t="s">
        <v>48</v>
      </c>
      <c r="D97" s="2" t="s">
        <v>49</v>
      </c>
      <c r="E97" s="2" t="s">
        <v>66</v>
      </c>
      <c r="F97" s="21" t="str">
        <f t="shared" si="0"/>
        <v>CGE-JUST01/P0707-00/MYS</v>
      </c>
      <c r="G97" s="12">
        <v>99.73</v>
      </c>
      <c r="H97" s="3">
        <v>0</v>
      </c>
      <c r="I97" s="5">
        <f t="shared" si="16"/>
        <v>0</v>
      </c>
      <c r="J97" s="3">
        <v>0</v>
      </c>
      <c r="K97" s="5">
        <f t="shared" si="1"/>
        <v>0</v>
      </c>
      <c r="L97" s="3">
        <v>0</v>
      </c>
      <c r="M97" s="7">
        <f t="shared" si="2"/>
        <v>0</v>
      </c>
      <c r="N97" s="14">
        <f t="shared" si="3"/>
        <v>0</v>
      </c>
      <c r="O97" s="3">
        <v>0</v>
      </c>
      <c r="P97" s="67">
        <f t="shared" si="4"/>
        <v>0</v>
      </c>
      <c r="Q97" s="3">
        <v>0</v>
      </c>
      <c r="R97" s="67">
        <f t="shared" si="5"/>
        <v>0</v>
      </c>
      <c r="S97" s="3">
        <v>0</v>
      </c>
      <c r="T97" s="7">
        <f t="shared" si="6"/>
        <v>0</v>
      </c>
      <c r="U97" s="14">
        <f t="shared" si="7"/>
        <v>0</v>
      </c>
      <c r="V97" s="3">
        <v>0</v>
      </c>
      <c r="W97" s="5">
        <f t="shared" si="17"/>
        <v>0</v>
      </c>
      <c r="X97" s="3">
        <v>0</v>
      </c>
      <c r="Y97" s="5">
        <f t="shared" si="8"/>
        <v>0</v>
      </c>
      <c r="Z97" s="3">
        <v>8</v>
      </c>
      <c r="AA97" s="7">
        <f t="shared" si="9"/>
        <v>797.84</v>
      </c>
      <c r="AB97" s="14">
        <f t="shared" si="10"/>
        <v>797.84</v>
      </c>
      <c r="AC97" s="3">
        <v>0</v>
      </c>
      <c r="AD97" s="67">
        <f t="shared" si="11"/>
        <v>0</v>
      </c>
      <c r="AE97" s="3"/>
      <c r="AF97" s="67">
        <f t="shared" si="12"/>
        <v>0</v>
      </c>
      <c r="AG97" s="3"/>
      <c r="AH97" s="7">
        <f t="shared" si="13"/>
        <v>0</v>
      </c>
      <c r="AI97" s="14">
        <f t="shared" si="14"/>
        <v>0</v>
      </c>
      <c r="AL97" s="71">
        <f t="shared" si="29"/>
        <v>797.84</v>
      </c>
    </row>
    <row r="98" spans="1:38" hidden="1" x14ac:dyDescent="0.35">
      <c r="A98" s="2" t="s">
        <v>36</v>
      </c>
      <c r="B98" s="2" t="s">
        <v>83</v>
      </c>
      <c r="C98" s="2" t="s">
        <v>48</v>
      </c>
      <c r="D98" s="2" t="s">
        <v>49</v>
      </c>
      <c r="E98" s="2" t="s">
        <v>18</v>
      </c>
      <c r="F98" s="21" t="str">
        <f t="shared" si="0"/>
        <v>CGE-JUST01/P0707-00/PHL</v>
      </c>
      <c r="G98" s="12">
        <v>99.73</v>
      </c>
      <c r="H98" s="3">
        <v>0</v>
      </c>
      <c r="I98" s="5">
        <f t="shared" si="16"/>
        <v>0</v>
      </c>
      <c r="J98" s="3">
        <v>0</v>
      </c>
      <c r="K98" s="5">
        <f t="shared" si="1"/>
        <v>0</v>
      </c>
      <c r="L98" s="3">
        <v>0</v>
      </c>
      <c r="M98" s="7">
        <f t="shared" si="2"/>
        <v>0</v>
      </c>
      <c r="N98" s="14">
        <f t="shared" si="3"/>
        <v>0</v>
      </c>
      <c r="O98" s="3">
        <v>0</v>
      </c>
      <c r="P98" s="67">
        <f t="shared" si="4"/>
        <v>0</v>
      </c>
      <c r="Q98" s="3">
        <v>0</v>
      </c>
      <c r="R98" s="67">
        <f t="shared" si="5"/>
        <v>0</v>
      </c>
      <c r="S98" s="3">
        <v>0</v>
      </c>
      <c r="T98" s="7">
        <f t="shared" si="6"/>
        <v>0</v>
      </c>
      <c r="U98" s="14">
        <f t="shared" si="7"/>
        <v>0</v>
      </c>
      <c r="V98" s="3">
        <v>0</v>
      </c>
      <c r="W98" s="5">
        <f t="shared" si="17"/>
        <v>0</v>
      </c>
      <c r="X98" s="3">
        <v>8</v>
      </c>
      <c r="Y98" s="5">
        <f t="shared" si="8"/>
        <v>797.84</v>
      </c>
      <c r="Z98" s="3">
        <v>0</v>
      </c>
      <c r="AA98" s="7">
        <f t="shared" si="9"/>
        <v>0</v>
      </c>
      <c r="AB98" s="14">
        <f t="shared" si="10"/>
        <v>797.84</v>
      </c>
      <c r="AC98" s="3">
        <v>0</v>
      </c>
      <c r="AD98" s="67">
        <f t="shared" si="11"/>
        <v>0</v>
      </c>
      <c r="AE98" s="3"/>
      <c r="AF98" s="67">
        <f t="shared" si="12"/>
        <v>0</v>
      </c>
      <c r="AG98" s="3"/>
      <c r="AH98" s="7">
        <f t="shared" si="13"/>
        <v>0</v>
      </c>
      <c r="AI98" s="14">
        <f t="shared" si="14"/>
        <v>0</v>
      </c>
      <c r="AL98" s="71">
        <f t="shared" si="29"/>
        <v>797.84</v>
      </c>
    </row>
    <row r="99" spans="1:38" hidden="1" x14ac:dyDescent="0.35">
      <c r="A99" s="2" t="s">
        <v>36</v>
      </c>
      <c r="B99" s="2" t="s">
        <v>80</v>
      </c>
      <c r="C99" s="2" t="s">
        <v>52</v>
      </c>
      <c r="D99" s="2" t="s">
        <v>53</v>
      </c>
      <c r="E99" s="2" t="s">
        <v>14</v>
      </c>
      <c r="F99" s="21" t="str">
        <f t="shared" si="0"/>
        <v>ADM-UNRE01/P0703-00/ALL</v>
      </c>
      <c r="G99" s="12">
        <v>99.73</v>
      </c>
      <c r="H99" s="3">
        <v>0</v>
      </c>
      <c r="I99" s="5">
        <f t="shared" si="16"/>
        <v>0</v>
      </c>
      <c r="J99" s="3">
        <v>0</v>
      </c>
      <c r="K99" s="5">
        <f t="shared" si="1"/>
        <v>0</v>
      </c>
      <c r="L99" s="3">
        <v>0</v>
      </c>
      <c r="M99" s="7">
        <f t="shared" si="2"/>
        <v>0</v>
      </c>
      <c r="N99" s="14">
        <f t="shared" si="3"/>
        <v>0</v>
      </c>
      <c r="O99" s="3">
        <v>0</v>
      </c>
      <c r="P99" s="67">
        <f t="shared" si="4"/>
        <v>0</v>
      </c>
      <c r="Q99" s="3">
        <v>2</v>
      </c>
      <c r="R99" s="67">
        <f t="shared" si="5"/>
        <v>199.46</v>
      </c>
      <c r="S99" s="3">
        <v>0</v>
      </c>
      <c r="T99" s="7">
        <f t="shared" si="6"/>
        <v>0</v>
      </c>
      <c r="U99" s="14">
        <f t="shared" si="7"/>
        <v>199.46</v>
      </c>
      <c r="V99" s="3">
        <v>0</v>
      </c>
      <c r="W99" s="5">
        <f t="shared" si="17"/>
        <v>0</v>
      </c>
      <c r="X99" s="3">
        <v>0</v>
      </c>
      <c r="Y99" s="5">
        <f t="shared" si="8"/>
        <v>0</v>
      </c>
      <c r="Z99" s="3">
        <v>0</v>
      </c>
      <c r="AA99" s="7">
        <f t="shared" si="9"/>
        <v>0</v>
      </c>
      <c r="AB99" s="14">
        <f t="shared" si="10"/>
        <v>0</v>
      </c>
      <c r="AC99" s="3">
        <v>0</v>
      </c>
      <c r="AD99" s="67">
        <f t="shared" si="11"/>
        <v>0</v>
      </c>
      <c r="AE99" s="3"/>
      <c r="AF99" s="67">
        <f t="shared" si="12"/>
        <v>0</v>
      </c>
      <c r="AG99" s="3"/>
      <c r="AH99" s="7">
        <f t="shared" si="13"/>
        <v>0</v>
      </c>
      <c r="AI99" s="14">
        <f t="shared" si="14"/>
        <v>0</v>
      </c>
      <c r="AL99" s="71">
        <f t="shared" si="29"/>
        <v>199.46</v>
      </c>
    </row>
    <row r="100" spans="1:38" hidden="1" x14ac:dyDescent="0.35">
      <c r="A100" s="2" t="s">
        <v>36</v>
      </c>
      <c r="B100" s="2" t="s">
        <v>81</v>
      </c>
      <c r="C100" s="2" t="s">
        <v>19</v>
      </c>
      <c r="D100" s="2" t="s">
        <v>20</v>
      </c>
      <c r="E100" s="2" t="s">
        <v>18</v>
      </c>
      <c r="F100" s="21" t="str">
        <f t="shared" si="0"/>
        <v>EUR-ASIA01/P0303-00/PHL</v>
      </c>
      <c r="G100" s="12">
        <v>99.73</v>
      </c>
      <c r="H100" s="3">
        <v>0</v>
      </c>
      <c r="I100" s="5">
        <f t="shared" si="16"/>
        <v>0</v>
      </c>
      <c r="J100" s="3">
        <v>0</v>
      </c>
      <c r="K100" s="5">
        <f t="shared" si="1"/>
        <v>0</v>
      </c>
      <c r="L100" s="3">
        <v>0</v>
      </c>
      <c r="M100" s="7">
        <f t="shared" si="2"/>
        <v>0</v>
      </c>
      <c r="N100" s="14">
        <f t="shared" si="3"/>
        <v>0</v>
      </c>
      <c r="O100" s="3">
        <v>2</v>
      </c>
      <c r="P100" s="67">
        <f t="shared" si="4"/>
        <v>199.46</v>
      </c>
      <c r="Q100" s="3">
        <v>1</v>
      </c>
      <c r="R100" s="67">
        <f t="shared" si="5"/>
        <v>99.73</v>
      </c>
      <c r="S100" s="3">
        <v>4</v>
      </c>
      <c r="T100" s="7">
        <f t="shared" si="6"/>
        <v>398.92</v>
      </c>
      <c r="U100" s="14">
        <f t="shared" si="7"/>
        <v>698.11</v>
      </c>
      <c r="V100" s="3">
        <v>4</v>
      </c>
      <c r="W100" s="5">
        <f t="shared" si="17"/>
        <v>398.92</v>
      </c>
      <c r="X100" s="3">
        <v>6</v>
      </c>
      <c r="Y100" s="5">
        <f t="shared" si="8"/>
        <v>598.38</v>
      </c>
      <c r="Z100" s="3">
        <v>8</v>
      </c>
      <c r="AA100" s="7">
        <f t="shared" si="9"/>
        <v>797.84</v>
      </c>
      <c r="AB100" s="14">
        <f t="shared" si="10"/>
        <v>1795.1399999999999</v>
      </c>
      <c r="AC100" s="3">
        <v>5</v>
      </c>
      <c r="AD100" s="67">
        <f t="shared" si="11"/>
        <v>498.65000000000003</v>
      </c>
      <c r="AE100" s="3"/>
      <c r="AF100" s="67">
        <f t="shared" si="12"/>
        <v>0</v>
      </c>
      <c r="AG100" s="3"/>
      <c r="AH100" s="7">
        <f t="shared" si="13"/>
        <v>0</v>
      </c>
      <c r="AI100" s="14">
        <f t="shared" si="14"/>
        <v>498.65000000000003</v>
      </c>
      <c r="AL100" s="71">
        <f t="shared" si="29"/>
        <v>2991.9</v>
      </c>
    </row>
    <row r="101" spans="1:38" hidden="1" x14ac:dyDescent="0.35">
      <c r="A101" s="2" t="s">
        <v>36</v>
      </c>
      <c r="B101" s="2" t="s">
        <v>151</v>
      </c>
      <c r="C101" s="2" t="s">
        <v>19</v>
      </c>
      <c r="D101" s="2" t="s">
        <v>20</v>
      </c>
      <c r="E101" s="2" t="s">
        <v>14</v>
      </c>
      <c r="F101" s="21" t="str">
        <f t="shared" si="0"/>
        <v>EUR-CONS01/P0303-00/ALL</v>
      </c>
      <c r="G101" s="12">
        <v>99.73</v>
      </c>
      <c r="H101" s="3">
        <v>0</v>
      </c>
      <c r="I101" s="5">
        <f t="shared" si="16"/>
        <v>0</v>
      </c>
      <c r="J101" s="3">
        <v>0</v>
      </c>
      <c r="K101" s="5">
        <f t="shared" si="1"/>
        <v>0</v>
      </c>
      <c r="L101" s="3">
        <v>0</v>
      </c>
      <c r="M101" s="7">
        <f t="shared" si="2"/>
        <v>0</v>
      </c>
      <c r="N101" s="14">
        <f t="shared" si="3"/>
        <v>0</v>
      </c>
      <c r="O101" s="3">
        <v>0</v>
      </c>
      <c r="P101" s="67">
        <f t="shared" si="4"/>
        <v>0</v>
      </c>
      <c r="Q101" s="3">
        <v>0</v>
      </c>
      <c r="R101" s="67">
        <f t="shared" si="5"/>
        <v>0</v>
      </c>
      <c r="S101" s="3">
        <v>10</v>
      </c>
      <c r="T101" s="7">
        <f t="shared" si="6"/>
        <v>997.30000000000007</v>
      </c>
      <c r="U101" s="14">
        <f t="shared" si="7"/>
        <v>997.30000000000007</v>
      </c>
      <c r="V101" s="3">
        <v>0</v>
      </c>
      <c r="W101" s="5">
        <f t="shared" si="17"/>
        <v>0</v>
      </c>
      <c r="X101" s="3">
        <v>3</v>
      </c>
      <c r="Y101" s="5">
        <f t="shared" si="8"/>
        <v>299.19</v>
      </c>
      <c r="Z101" s="3">
        <v>2</v>
      </c>
      <c r="AA101" s="7">
        <f t="shared" si="9"/>
        <v>199.46</v>
      </c>
      <c r="AB101" s="14">
        <f t="shared" si="10"/>
        <v>498.65</v>
      </c>
      <c r="AC101" s="3">
        <v>0</v>
      </c>
      <c r="AD101" s="67">
        <f t="shared" si="11"/>
        <v>0</v>
      </c>
      <c r="AE101" s="3"/>
      <c r="AF101" s="67">
        <f t="shared" si="12"/>
        <v>0</v>
      </c>
      <c r="AG101" s="3"/>
      <c r="AH101" s="7">
        <f t="shared" si="13"/>
        <v>0</v>
      </c>
      <c r="AI101" s="14">
        <f t="shared" si="14"/>
        <v>0</v>
      </c>
      <c r="AL101" s="71">
        <f t="shared" si="29"/>
        <v>1495.95</v>
      </c>
    </row>
    <row r="102" spans="1:38" hidden="1" x14ac:dyDescent="0.35">
      <c r="A102" s="2" t="s">
        <v>36</v>
      </c>
      <c r="B102" s="2" t="s">
        <v>151</v>
      </c>
      <c r="C102" s="2" t="s">
        <v>48</v>
      </c>
      <c r="D102" s="2" t="s">
        <v>49</v>
      </c>
      <c r="E102" s="2" t="s">
        <v>14</v>
      </c>
      <c r="F102" s="21" t="str">
        <f t="shared" si="0"/>
        <v>EUR-CONS01/P0707-00/ALL</v>
      </c>
      <c r="G102" s="12">
        <v>99.73</v>
      </c>
      <c r="H102" s="3">
        <v>0</v>
      </c>
      <c r="I102" s="5">
        <f t="shared" si="16"/>
        <v>0</v>
      </c>
      <c r="J102" s="3">
        <v>0</v>
      </c>
      <c r="K102" s="5">
        <f t="shared" si="1"/>
        <v>0</v>
      </c>
      <c r="L102" s="3">
        <v>0</v>
      </c>
      <c r="M102" s="7">
        <f t="shared" si="2"/>
        <v>0</v>
      </c>
      <c r="N102" s="14">
        <f t="shared" si="3"/>
        <v>0</v>
      </c>
      <c r="O102" s="3">
        <v>0</v>
      </c>
      <c r="P102" s="67">
        <f t="shared" si="4"/>
        <v>0</v>
      </c>
      <c r="Q102" s="3">
        <v>0</v>
      </c>
      <c r="R102" s="67">
        <f t="shared" si="5"/>
        <v>0</v>
      </c>
      <c r="S102" s="3">
        <v>2.5</v>
      </c>
      <c r="T102" s="7">
        <f t="shared" si="6"/>
        <v>249.32500000000002</v>
      </c>
      <c r="U102" s="14">
        <f t="shared" si="7"/>
        <v>249.32500000000002</v>
      </c>
      <c r="V102" s="3">
        <v>0</v>
      </c>
      <c r="W102" s="5">
        <f t="shared" si="17"/>
        <v>0</v>
      </c>
      <c r="X102" s="3">
        <v>0</v>
      </c>
      <c r="Y102" s="5">
        <f t="shared" si="8"/>
        <v>0</v>
      </c>
      <c r="Z102" s="3">
        <v>12</v>
      </c>
      <c r="AA102" s="7">
        <f t="shared" si="9"/>
        <v>1196.76</v>
      </c>
      <c r="AB102" s="14">
        <f t="shared" si="10"/>
        <v>1196.76</v>
      </c>
      <c r="AC102" s="3">
        <v>0</v>
      </c>
      <c r="AD102" s="67">
        <f t="shared" si="11"/>
        <v>0</v>
      </c>
      <c r="AE102" s="3"/>
      <c r="AF102" s="67">
        <f t="shared" si="12"/>
        <v>0</v>
      </c>
      <c r="AG102" s="3"/>
      <c r="AH102" s="7">
        <f t="shared" si="13"/>
        <v>0</v>
      </c>
      <c r="AI102" s="14">
        <f t="shared" si="14"/>
        <v>0</v>
      </c>
      <c r="AL102" s="71">
        <f t="shared" si="29"/>
        <v>1446.085</v>
      </c>
    </row>
    <row r="103" spans="1:38" hidden="1" x14ac:dyDescent="0.35">
      <c r="A103" s="2" t="s">
        <v>36</v>
      </c>
      <c r="B103" s="2" t="s">
        <v>151</v>
      </c>
      <c r="C103" s="2" t="s">
        <v>385</v>
      </c>
      <c r="D103" s="2" t="s">
        <v>386</v>
      </c>
      <c r="E103" s="2" t="s">
        <v>14</v>
      </c>
      <c r="F103" s="21" t="str">
        <f t="shared" si="0"/>
        <v>EUR-CONS01/A0902-05/ALL</v>
      </c>
      <c r="G103" s="12">
        <v>99.73</v>
      </c>
      <c r="H103" s="3">
        <v>0</v>
      </c>
      <c r="I103" s="5">
        <f t="shared" si="16"/>
        <v>0</v>
      </c>
      <c r="J103" s="3">
        <v>0</v>
      </c>
      <c r="K103" s="5">
        <f t="shared" si="1"/>
        <v>0</v>
      </c>
      <c r="L103" s="3">
        <v>0</v>
      </c>
      <c r="M103" s="7">
        <f t="shared" si="2"/>
        <v>0</v>
      </c>
      <c r="N103" s="14">
        <f t="shared" si="3"/>
        <v>0</v>
      </c>
      <c r="O103" s="3">
        <v>0</v>
      </c>
      <c r="P103" s="67">
        <f t="shared" si="4"/>
        <v>0</v>
      </c>
      <c r="Q103" s="3">
        <v>0</v>
      </c>
      <c r="R103" s="67">
        <f t="shared" si="5"/>
        <v>0</v>
      </c>
      <c r="S103" s="3">
        <v>1</v>
      </c>
      <c r="T103" s="7">
        <f t="shared" si="6"/>
        <v>99.73</v>
      </c>
      <c r="U103" s="14">
        <f t="shared" si="7"/>
        <v>99.73</v>
      </c>
      <c r="V103" s="3">
        <v>0</v>
      </c>
      <c r="W103" s="5">
        <f t="shared" si="17"/>
        <v>0</v>
      </c>
      <c r="X103" s="3">
        <v>0</v>
      </c>
      <c r="Y103" s="5">
        <f t="shared" si="8"/>
        <v>0</v>
      </c>
      <c r="Z103" s="3">
        <v>0</v>
      </c>
      <c r="AA103" s="7">
        <f t="shared" si="9"/>
        <v>0</v>
      </c>
      <c r="AB103" s="14">
        <f t="shared" si="10"/>
        <v>0</v>
      </c>
      <c r="AC103" s="3">
        <v>3</v>
      </c>
      <c r="AD103" s="67">
        <f t="shared" si="11"/>
        <v>299.19</v>
      </c>
      <c r="AE103" s="3"/>
      <c r="AF103" s="67">
        <f t="shared" si="12"/>
        <v>0</v>
      </c>
      <c r="AG103" s="3"/>
      <c r="AH103" s="7">
        <f t="shared" si="13"/>
        <v>0</v>
      </c>
      <c r="AI103" s="14">
        <f t="shared" si="14"/>
        <v>299.19</v>
      </c>
      <c r="AL103" s="71">
        <f t="shared" si="29"/>
        <v>398.92</v>
      </c>
    </row>
    <row r="104" spans="1:38" hidden="1" x14ac:dyDescent="0.35">
      <c r="A104" s="2" t="s">
        <v>36</v>
      </c>
      <c r="B104" s="2" t="s">
        <v>151</v>
      </c>
      <c r="C104" s="2" t="s">
        <v>24</v>
      </c>
      <c r="D104" s="2" t="s">
        <v>25</v>
      </c>
      <c r="E104" s="2" t="s">
        <v>23</v>
      </c>
      <c r="F104" s="21" t="str">
        <f t="shared" si="0"/>
        <v>EUR-CONS01/P0101-00/ZAF</v>
      </c>
      <c r="G104" s="12">
        <v>99.73</v>
      </c>
      <c r="H104" s="3">
        <v>0</v>
      </c>
      <c r="I104" s="5">
        <f t="shared" si="16"/>
        <v>0</v>
      </c>
      <c r="J104" s="3">
        <v>0</v>
      </c>
      <c r="K104" s="5">
        <f t="shared" si="1"/>
        <v>0</v>
      </c>
      <c r="L104" s="3">
        <v>0</v>
      </c>
      <c r="M104" s="7">
        <f t="shared" si="2"/>
        <v>0</v>
      </c>
      <c r="N104" s="14">
        <f t="shared" si="3"/>
        <v>0</v>
      </c>
      <c r="O104" s="3">
        <v>0</v>
      </c>
      <c r="P104" s="67">
        <f t="shared" si="4"/>
        <v>0</v>
      </c>
      <c r="Q104" s="3">
        <v>0</v>
      </c>
      <c r="R104" s="67">
        <f t="shared" si="5"/>
        <v>0</v>
      </c>
      <c r="S104" s="3">
        <v>0</v>
      </c>
      <c r="T104" s="7">
        <f t="shared" si="6"/>
        <v>0</v>
      </c>
      <c r="U104" s="14">
        <f t="shared" si="7"/>
        <v>0</v>
      </c>
      <c r="V104" s="3">
        <v>0</v>
      </c>
      <c r="W104" s="5">
        <f t="shared" si="17"/>
        <v>0</v>
      </c>
      <c r="X104" s="3">
        <v>3</v>
      </c>
      <c r="Y104" s="5">
        <f t="shared" si="8"/>
        <v>299.19</v>
      </c>
      <c r="Z104" s="3">
        <v>0</v>
      </c>
      <c r="AA104" s="7">
        <f t="shared" si="9"/>
        <v>0</v>
      </c>
      <c r="AB104" s="14">
        <f t="shared" si="10"/>
        <v>299.19</v>
      </c>
      <c r="AC104" s="3">
        <v>0</v>
      </c>
      <c r="AD104" s="67">
        <f t="shared" si="11"/>
        <v>0</v>
      </c>
      <c r="AE104" s="3"/>
      <c r="AF104" s="67">
        <f t="shared" si="12"/>
        <v>0</v>
      </c>
      <c r="AG104" s="3"/>
      <c r="AH104" s="7">
        <f t="shared" si="13"/>
        <v>0</v>
      </c>
      <c r="AI104" s="14">
        <f t="shared" si="14"/>
        <v>0</v>
      </c>
      <c r="AL104" s="71">
        <f t="shared" si="29"/>
        <v>299.19</v>
      </c>
    </row>
    <row r="105" spans="1:38" hidden="1" x14ac:dyDescent="0.35">
      <c r="A105" s="2" t="s">
        <v>36</v>
      </c>
      <c r="B105" s="2" t="s">
        <v>79</v>
      </c>
      <c r="C105" s="2" t="s">
        <v>62</v>
      </c>
      <c r="D105" s="2" t="s">
        <v>63</v>
      </c>
      <c r="E105" s="2" t="s">
        <v>11</v>
      </c>
      <c r="F105" s="21" t="str">
        <f t="shared" si="0"/>
        <v>CAN-GEND01/P0302-00/TGO</v>
      </c>
      <c r="G105" s="12">
        <v>99.73</v>
      </c>
      <c r="H105" s="3">
        <v>0</v>
      </c>
      <c r="I105" s="5">
        <f t="shared" si="16"/>
        <v>0</v>
      </c>
      <c r="J105" s="3">
        <v>0</v>
      </c>
      <c r="K105" s="5">
        <f t="shared" si="1"/>
        <v>0</v>
      </c>
      <c r="L105" s="3">
        <v>0</v>
      </c>
      <c r="M105" s="7">
        <f t="shared" si="2"/>
        <v>0</v>
      </c>
      <c r="N105" s="14">
        <f t="shared" si="3"/>
        <v>0</v>
      </c>
      <c r="O105" s="3">
        <v>0</v>
      </c>
      <c r="P105" s="67">
        <f t="shared" si="4"/>
        <v>0</v>
      </c>
      <c r="Q105" s="3">
        <v>0</v>
      </c>
      <c r="R105" s="67">
        <f t="shared" si="5"/>
        <v>0</v>
      </c>
      <c r="S105" s="3">
        <v>0</v>
      </c>
      <c r="T105" s="7">
        <f t="shared" si="6"/>
        <v>0</v>
      </c>
      <c r="U105" s="14">
        <f t="shared" si="7"/>
        <v>0</v>
      </c>
      <c r="V105" s="3">
        <v>2.5</v>
      </c>
      <c r="W105" s="5">
        <f t="shared" si="17"/>
        <v>249.32500000000002</v>
      </c>
      <c r="X105" s="3">
        <v>0</v>
      </c>
      <c r="Y105" s="5">
        <f t="shared" si="8"/>
        <v>0</v>
      </c>
      <c r="Z105" s="3">
        <v>0</v>
      </c>
      <c r="AA105" s="7">
        <f t="shared" si="9"/>
        <v>0</v>
      </c>
      <c r="AB105" s="14">
        <f t="shared" si="10"/>
        <v>249.32500000000002</v>
      </c>
      <c r="AC105" s="3">
        <v>0</v>
      </c>
      <c r="AD105" s="67">
        <f t="shared" si="11"/>
        <v>0</v>
      </c>
      <c r="AE105" s="3"/>
      <c r="AF105" s="67">
        <f t="shared" si="12"/>
        <v>0</v>
      </c>
      <c r="AG105" s="3"/>
      <c r="AH105" s="7">
        <f t="shared" si="13"/>
        <v>0</v>
      </c>
      <c r="AI105" s="14">
        <f t="shared" si="14"/>
        <v>0</v>
      </c>
      <c r="AL105" s="71">
        <f t="shared" si="29"/>
        <v>249.32500000000002</v>
      </c>
    </row>
    <row r="106" spans="1:38" hidden="1" x14ac:dyDescent="0.35">
      <c r="A106" s="2" t="s">
        <v>36</v>
      </c>
      <c r="B106" s="2" t="s">
        <v>79</v>
      </c>
      <c r="C106" s="2" t="s">
        <v>19</v>
      </c>
      <c r="D106" s="2" t="s">
        <v>20</v>
      </c>
      <c r="E106" s="2" t="s">
        <v>11</v>
      </c>
      <c r="F106" s="21" t="str">
        <f t="shared" si="0"/>
        <v>CAN-GEND01/P0303-00/TGO</v>
      </c>
      <c r="G106" s="12">
        <v>99.73</v>
      </c>
      <c r="H106" s="3">
        <v>0</v>
      </c>
      <c r="I106" s="5">
        <f t="shared" si="16"/>
        <v>0</v>
      </c>
      <c r="J106" s="3">
        <v>0</v>
      </c>
      <c r="K106" s="5">
        <f t="shared" si="1"/>
        <v>0</v>
      </c>
      <c r="L106" s="3">
        <v>0</v>
      </c>
      <c r="M106" s="7">
        <f t="shared" si="2"/>
        <v>0</v>
      </c>
      <c r="N106" s="14">
        <f t="shared" si="3"/>
        <v>0</v>
      </c>
      <c r="O106" s="3">
        <v>0</v>
      </c>
      <c r="P106" s="67">
        <f t="shared" si="4"/>
        <v>0</v>
      </c>
      <c r="Q106" s="3">
        <v>0</v>
      </c>
      <c r="R106" s="67">
        <f t="shared" si="5"/>
        <v>0</v>
      </c>
      <c r="S106" s="3">
        <v>0</v>
      </c>
      <c r="T106" s="7">
        <f t="shared" si="6"/>
        <v>0</v>
      </c>
      <c r="U106" s="14">
        <f t="shared" si="7"/>
        <v>0</v>
      </c>
      <c r="V106" s="3">
        <v>0</v>
      </c>
      <c r="W106" s="5">
        <f t="shared" si="17"/>
        <v>0</v>
      </c>
      <c r="X106" s="3">
        <v>0</v>
      </c>
      <c r="Y106" s="5">
        <f t="shared" si="8"/>
        <v>0</v>
      </c>
      <c r="Z106" s="3">
        <v>0</v>
      </c>
      <c r="AA106" s="7">
        <f t="shared" si="9"/>
        <v>0</v>
      </c>
      <c r="AB106" s="14">
        <f t="shared" si="10"/>
        <v>0</v>
      </c>
      <c r="AC106" s="3">
        <v>2</v>
      </c>
      <c r="AD106" s="67">
        <f t="shared" si="11"/>
        <v>199.46</v>
      </c>
      <c r="AE106" s="3"/>
      <c r="AF106" s="67">
        <f t="shared" si="12"/>
        <v>0</v>
      </c>
      <c r="AG106" s="3"/>
      <c r="AH106" s="7">
        <f t="shared" si="13"/>
        <v>0</v>
      </c>
      <c r="AI106" s="14">
        <f t="shared" si="14"/>
        <v>199.46</v>
      </c>
      <c r="AL106" s="71">
        <f t="shared" si="29"/>
        <v>199.46</v>
      </c>
    </row>
    <row r="107" spans="1:38" hidden="1" x14ac:dyDescent="0.35">
      <c r="A107" s="2" t="s">
        <v>36</v>
      </c>
      <c r="B107" s="2" t="s">
        <v>79</v>
      </c>
      <c r="C107" s="2" t="s">
        <v>19</v>
      </c>
      <c r="D107" s="2" t="s">
        <v>20</v>
      </c>
      <c r="E107" s="2" t="s">
        <v>40</v>
      </c>
      <c r="F107" s="21" t="str">
        <f t="shared" si="0"/>
        <v>CAN-GEND01/P0303-00/MEX</v>
      </c>
      <c r="G107" s="12">
        <v>99.73</v>
      </c>
      <c r="H107" s="3">
        <v>0</v>
      </c>
      <c r="I107" s="5">
        <f t="shared" si="16"/>
        <v>0</v>
      </c>
      <c r="J107" s="3">
        <v>0</v>
      </c>
      <c r="K107" s="5">
        <f t="shared" si="1"/>
        <v>0</v>
      </c>
      <c r="L107" s="3">
        <v>0</v>
      </c>
      <c r="M107" s="7">
        <f t="shared" si="2"/>
        <v>0</v>
      </c>
      <c r="N107" s="14">
        <f t="shared" si="3"/>
        <v>0</v>
      </c>
      <c r="O107" s="3">
        <v>0</v>
      </c>
      <c r="P107" s="67">
        <f t="shared" si="4"/>
        <v>0</v>
      </c>
      <c r="Q107" s="3">
        <v>0</v>
      </c>
      <c r="R107" s="67">
        <f t="shared" si="5"/>
        <v>0</v>
      </c>
      <c r="S107" s="3">
        <v>0</v>
      </c>
      <c r="T107" s="7">
        <f t="shared" si="6"/>
        <v>0</v>
      </c>
      <c r="U107" s="14">
        <f t="shared" si="7"/>
        <v>0</v>
      </c>
      <c r="V107" s="3">
        <v>0</v>
      </c>
      <c r="W107" s="5">
        <f t="shared" si="17"/>
        <v>0</v>
      </c>
      <c r="X107" s="3">
        <v>1.5</v>
      </c>
      <c r="Y107" s="5">
        <f t="shared" si="8"/>
        <v>149.595</v>
      </c>
      <c r="Z107" s="3">
        <v>0</v>
      </c>
      <c r="AA107" s="7">
        <f t="shared" si="9"/>
        <v>0</v>
      </c>
      <c r="AB107" s="14">
        <f t="shared" si="10"/>
        <v>149.595</v>
      </c>
      <c r="AC107" s="3">
        <v>0</v>
      </c>
      <c r="AD107" s="67">
        <f t="shared" si="11"/>
        <v>0</v>
      </c>
      <c r="AE107" s="3"/>
      <c r="AF107" s="67">
        <f t="shared" si="12"/>
        <v>0</v>
      </c>
      <c r="AG107" s="3"/>
      <c r="AH107" s="7">
        <f t="shared" si="13"/>
        <v>0</v>
      </c>
      <c r="AI107" s="14">
        <f t="shared" si="14"/>
        <v>0</v>
      </c>
      <c r="AL107" s="71">
        <f t="shared" si="29"/>
        <v>149.595</v>
      </c>
    </row>
    <row r="108" spans="1:38" hidden="1" x14ac:dyDescent="0.35">
      <c r="A108" s="2" t="s">
        <v>36</v>
      </c>
      <c r="B108" s="2" t="s">
        <v>79</v>
      </c>
      <c r="C108" s="2" t="s">
        <v>8</v>
      </c>
      <c r="D108" s="2" t="s">
        <v>9</v>
      </c>
      <c r="E108" s="2" t="s">
        <v>64</v>
      </c>
      <c r="F108" s="21" t="str">
        <f t="shared" si="0"/>
        <v>CAN-GEND01/P0202-00/PAN</v>
      </c>
      <c r="G108" s="12">
        <v>99.73</v>
      </c>
      <c r="H108" s="3">
        <v>0</v>
      </c>
      <c r="I108" s="5">
        <f t="shared" si="16"/>
        <v>0</v>
      </c>
      <c r="J108" s="3">
        <v>0</v>
      </c>
      <c r="K108" s="5">
        <f t="shared" si="1"/>
        <v>0</v>
      </c>
      <c r="L108" s="3">
        <v>0</v>
      </c>
      <c r="M108" s="7">
        <f t="shared" si="2"/>
        <v>0</v>
      </c>
      <c r="N108" s="14">
        <f t="shared" si="3"/>
        <v>0</v>
      </c>
      <c r="O108" s="3">
        <v>0</v>
      </c>
      <c r="P108" s="67">
        <f t="shared" si="4"/>
        <v>0</v>
      </c>
      <c r="Q108" s="3">
        <v>0</v>
      </c>
      <c r="R108" s="67">
        <f t="shared" si="5"/>
        <v>0</v>
      </c>
      <c r="S108" s="3">
        <v>0</v>
      </c>
      <c r="T108" s="7">
        <f t="shared" si="6"/>
        <v>0</v>
      </c>
      <c r="U108" s="14">
        <f t="shared" si="7"/>
        <v>0</v>
      </c>
      <c r="V108" s="3">
        <v>2</v>
      </c>
      <c r="W108" s="5">
        <f t="shared" si="17"/>
        <v>199.46</v>
      </c>
      <c r="X108" s="3">
        <v>0</v>
      </c>
      <c r="Y108" s="5">
        <f t="shared" si="8"/>
        <v>0</v>
      </c>
      <c r="Z108" s="3">
        <v>0</v>
      </c>
      <c r="AA108" s="7">
        <f t="shared" si="9"/>
        <v>0</v>
      </c>
      <c r="AB108" s="14">
        <f t="shared" si="10"/>
        <v>199.46</v>
      </c>
      <c r="AC108" s="3">
        <v>0</v>
      </c>
      <c r="AD108" s="67">
        <f t="shared" si="11"/>
        <v>0</v>
      </c>
      <c r="AE108" s="3"/>
      <c r="AF108" s="67">
        <f t="shared" si="12"/>
        <v>0</v>
      </c>
      <c r="AG108" s="3"/>
      <c r="AH108" s="7">
        <f t="shared" si="13"/>
        <v>0</v>
      </c>
      <c r="AI108" s="14">
        <f t="shared" si="14"/>
        <v>0</v>
      </c>
      <c r="AL108" s="71">
        <f t="shared" si="29"/>
        <v>199.46</v>
      </c>
    </row>
    <row r="109" spans="1:38" hidden="1" x14ac:dyDescent="0.35">
      <c r="A109" s="2" t="s">
        <v>36</v>
      </c>
      <c r="B109" s="2" t="s">
        <v>79</v>
      </c>
      <c r="C109" s="2" t="s">
        <v>8</v>
      </c>
      <c r="D109" s="2" t="s">
        <v>9</v>
      </c>
      <c r="E109" s="2" t="s">
        <v>11</v>
      </c>
      <c r="F109" s="21" t="str">
        <f t="shared" si="0"/>
        <v>CAN-GEND01/P0202-00/TGO</v>
      </c>
      <c r="G109" s="12">
        <v>99.73</v>
      </c>
      <c r="H109" s="3">
        <v>0</v>
      </c>
      <c r="I109" s="5">
        <f t="shared" si="16"/>
        <v>0</v>
      </c>
      <c r="J109" s="3">
        <v>0</v>
      </c>
      <c r="K109" s="5">
        <f t="shared" si="1"/>
        <v>0</v>
      </c>
      <c r="L109" s="3">
        <v>0</v>
      </c>
      <c r="M109" s="7">
        <f t="shared" si="2"/>
        <v>0</v>
      </c>
      <c r="N109" s="14">
        <f t="shared" si="3"/>
        <v>0</v>
      </c>
      <c r="O109" s="3">
        <v>0</v>
      </c>
      <c r="P109" s="67">
        <f t="shared" si="4"/>
        <v>0</v>
      </c>
      <c r="Q109" s="3">
        <v>0</v>
      </c>
      <c r="R109" s="67">
        <f t="shared" si="5"/>
        <v>0</v>
      </c>
      <c r="S109" s="3">
        <v>0</v>
      </c>
      <c r="T109" s="7">
        <f t="shared" si="6"/>
        <v>0</v>
      </c>
      <c r="U109" s="14">
        <f t="shared" si="7"/>
        <v>0</v>
      </c>
      <c r="V109" s="3">
        <v>0</v>
      </c>
      <c r="W109" s="5">
        <f t="shared" si="17"/>
        <v>0</v>
      </c>
      <c r="X109" s="3">
        <v>4</v>
      </c>
      <c r="Y109" s="5">
        <f t="shared" si="8"/>
        <v>398.92</v>
      </c>
      <c r="Z109" s="3">
        <v>0</v>
      </c>
      <c r="AA109" s="7">
        <f t="shared" si="9"/>
        <v>0</v>
      </c>
      <c r="AB109" s="14">
        <f t="shared" si="10"/>
        <v>398.92</v>
      </c>
      <c r="AC109" s="3">
        <v>0</v>
      </c>
      <c r="AD109" s="67">
        <f t="shared" si="11"/>
        <v>0</v>
      </c>
      <c r="AE109" s="3"/>
      <c r="AF109" s="67">
        <f t="shared" si="12"/>
        <v>0</v>
      </c>
      <c r="AG109" s="3"/>
      <c r="AH109" s="7">
        <f t="shared" si="13"/>
        <v>0</v>
      </c>
      <c r="AI109" s="14">
        <f t="shared" si="14"/>
        <v>0</v>
      </c>
      <c r="AL109" s="71">
        <f t="shared" si="29"/>
        <v>398.92</v>
      </c>
    </row>
    <row r="110" spans="1:38" hidden="1" x14ac:dyDescent="0.35">
      <c r="A110" s="2" t="s">
        <v>36</v>
      </c>
      <c r="B110" s="2" t="s">
        <v>396</v>
      </c>
      <c r="C110" s="2" t="s">
        <v>8</v>
      </c>
      <c r="D110" s="2" t="s">
        <v>9</v>
      </c>
      <c r="E110" s="2" t="s">
        <v>15</v>
      </c>
      <c r="F110" s="21" t="str">
        <f t="shared" si="0"/>
        <v>CAN-GEND02/P0202-00/MDV</v>
      </c>
      <c r="G110" s="12">
        <v>99.73</v>
      </c>
      <c r="H110" s="3">
        <v>0</v>
      </c>
      <c r="I110" s="5">
        <f t="shared" si="16"/>
        <v>0</v>
      </c>
      <c r="J110" s="3">
        <v>0</v>
      </c>
      <c r="K110" s="5">
        <f t="shared" si="1"/>
        <v>0</v>
      </c>
      <c r="L110" s="3">
        <v>0</v>
      </c>
      <c r="M110" s="7">
        <f t="shared" si="2"/>
        <v>0</v>
      </c>
      <c r="N110" s="14">
        <f t="shared" si="3"/>
        <v>0</v>
      </c>
      <c r="O110" s="3">
        <v>0</v>
      </c>
      <c r="P110" s="67">
        <f t="shared" si="4"/>
        <v>0</v>
      </c>
      <c r="Q110" s="3">
        <v>0</v>
      </c>
      <c r="R110" s="67">
        <f t="shared" si="5"/>
        <v>0</v>
      </c>
      <c r="S110" s="3">
        <v>0</v>
      </c>
      <c r="T110" s="7">
        <f t="shared" si="6"/>
        <v>0</v>
      </c>
      <c r="U110" s="14">
        <f t="shared" si="7"/>
        <v>0</v>
      </c>
      <c r="V110" s="3">
        <v>0</v>
      </c>
      <c r="W110" s="5">
        <f t="shared" si="17"/>
        <v>0</v>
      </c>
      <c r="X110" s="3">
        <v>0</v>
      </c>
      <c r="Y110" s="5">
        <f t="shared" si="8"/>
        <v>0</v>
      </c>
      <c r="Z110" s="3">
        <v>0</v>
      </c>
      <c r="AA110" s="7">
        <f t="shared" si="9"/>
        <v>0</v>
      </c>
      <c r="AB110" s="14">
        <f t="shared" si="10"/>
        <v>0</v>
      </c>
      <c r="AC110" s="3">
        <v>1</v>
      </c>
      <c r="AD110" s="67">
        <f t="shared" si="11"/>
        <v>99.73</v>
      </c>
      <c r="AE110" s="3"/>
      <c r="AF110" s="67">
        <f t="shared" si="12"/>
        <v>0</v>
      </c>
      <c r="AG110" s="3"/>
      <c r="AH110" s="7">
        <f t="shared" si="13"/>
        <v>0</v>
      </c>
      <c r="AI110" s="14">
        <f t="shared" si="14"/>
        <v>99.73</v>
      </c>
      <c r="AL110" s="71">
        <f t="shared" si="29"/>
        <v>99.73</v>
      </c>
    </row>
    <row r="111" spans="1:38" hidden="1" x14ac:dyDescent="0.35">
      <c r="A111" s="2" t="s">
        <v>36</v>
      </c>
      <c r="B111" s="2" t="s">
        <v>79</v>
      </c>
      <c r="C111" s="2" t="s">
        <v>8</v>
      </c>
      <c r="D111" s="2" t="s">
        <v>9</v>
      </c>
      <c r="E111" s="2" t="s">
        <v>26</v>
      </c>
      <c r="F111" s="21" t="str">
        <f t="shared" si="0"/>
        <v>CAN-GEND01/P0202-00/MDG</v>
      </c>
      <c r="G111" s="12">
        <v>99.73</v>
      </c>
      <c r="H111" s="3">
        <v>0</v>
      </c>
      <c r="I111" s="5">
        <f t="shared" si="16"/>
        <v>0</v>
      </c>
      <c r="J111" s="3">
        <v>0</v>
      </c>
      <c r="K111" s="5">
        <f t="shared" si="1"/>
        <v>0</v>
      </c>
      <c r="L111" s="3">
        <v>0</v>
      </c>
      <c r="M111" s="7">
        <f t="shared" si="2"/>
        <v>0</v>
      </c>
      <c r="N111" s="14">
        <f t="shared" si="3"/>
        <v>0</v>
      </c>
      <c r="O111" s="3">
        <v>0</v>
      </c>
      <c r="P111" s="67">
        <f t="shared" si="4"/>
        <v>0</v>
      </c>
      <c r="Q111" s="3">
        <v>0</v>
      </c>
      <c r="R111" s="67">
        <f t="shared" si="5"/>
        <v>0</v>
      </c>
      <c r="S111" s="3">
        <v>0</v>
      </c>
      <c r="T111" s="7">
        <f t="shared" si="6"/>
        <v>0</v>
      </c>
      <c r="U111" s="14">
        <f t="shared" si="7"/>
        <v>0</v>
      </c>
      <c r="V111" s="3">
        <v>3</v>
      </c>
      <c r="W111" s="5">
        <f t="shared" si="17"/>
        <v>299.19</v>
      </c>
      <c r="X111" s="3">
        <v>0</v>
      </c>
      <c r="Y111" s="5">
        <f t="shared" si="8"/>
        <v>0</v>
      </c>
      <c r="Z111" s="3">
        <v>0</v>
      </c>
      <c r="AA111" s="7">
        <f t="shared" si="9"/>
        <v>0</v>
      </c>
      <c r="AB111" s="14">
        <f t="shared" si="10"/>
        <v>299.19</v>
      </c>
      <c r="AC111" s="3">
        <v>0</v>
      </c>
      <c r="AD111" s="67">
        <f t="shared" si="11"/>
        <v>0</v>
      </c>
      <c r="AE111" s="3"/>
      <c r="AF111" s="67">
        <f t="shared" si="12"/>
        <v>0</v>
      </c>
      <c r="AG111" s="3"/>
      <c r="AH111" s="7">
        <f t="shared" si="13"/>
        <v>0</v>
      </c>
      <c r="AI111" s="14">
        <f t="shared" si="14"/>
        <v>0</v>
      </c>
      <c r="AL111" s="71">
        <f t="shared" si="29"/>
        <v>299.19</v>
      </c>
    </row>
    <row r="112" spans="1:38" hidden="1" x14ac:dyDescent="0.35">
      <c r="A112" s="2" t="s">
        <v>36</v>
      </c>
      <c r="B112" s="2" t="s">
        <v>83</v>
      </c>
      <c r="C112" s="2" t="s">
        <v>59</v>
      </c>
      <c r="D112" s="2" t="s">
        <v>60</v>
      </c>
      <c r="E112" s="2" t="s">
        <v>50</v>
      </c>
      <c r="F112" s="21" t="str">
        <f t="shared" si="0"/>
        <v>CGE-JUST01/P0401-00/XOT</v>
      </c>
      <c r="G112" s="12">
        <v>99.73</v>
      </c>
      <c r="H112" s="3">
        <v>0</v>
      </c>
      <c r="I112" s="5">
        <f t="shared" si="16"/>
        <v>0</v>
      </c>
      <c r="J112" s="3">
        <v>0</v>
      </c>
      <c r="K112" s="5">
        <f t="shared" si="1"/>
        <v>0</v>
      </c>
      <c r="L112" s="3">
        <v>0</v>
      </c>
      <c r="M112" s="7">
        <f t="shared" si="2"/>
        <v>0</v>
      </c>
      <c r="N112" s="14">
        <f t="shared" si="3"/>
        <v>0</v>
      </c>
      <c r="O112" s="3">
        <v>0</v>
      </c>
      <c r="P112" s="67">
        <f t="shared" si="4"/>
        <v>0</v>
      </c>
      <c r="Q112" s="3">
        <v>0</v>
      </c>
      <c r="R112" s="67">
        <f t="shared" si="5"/>
        <v>0</v>
      </c>
      <c r="S112" s="3">
        <v>0</v>
      </c>
      <c r="T112" s="7">
        <f t="shared" si="6"/>
        <v>0</v>
      </c>
      <c r="U112" s="14">
        <f t="shared" si="7"/>
        <v>0</v>
      </c>
      <c r="V112" s="3">
        <v>1</v>
      </c>
      <c r="W112" s="5">
        <f t="shared" si="17"/>
        <v>99.73</v>
      </c>
      <c r="X112" s="3">
        <v>0</v>
      </c>
      <c r="Y112" s="5">
        <f t="shared" si="8"/>
        <v>0</v>
      </c>
      <c r="Z112" s="3">
        <v>0</v>
      </c>
      <c r="AA112" s="7">
        <f t="shared" si="9"/>
        <v>0</v>
      </c>
      <c r="AB112" s="14">
        <f t="shared" si="10"/>
        <v>99.73</v>
      </c>
      <c r="AC112" s="3">
        <v>0</v>
      </c>
      <c r="AD112" s="67">
        <f t="shared" si="11"/>
        <v>0</v>
      </c>
      <c r="AE112" s="3"/>
      <c r="AF112" s="67">
        <f t="shared" si="12"/>
        <v>0</v>
      </c>
      <c r="AG112" s="3"/>
      <c r="AH112" s="7">
        <f t="shared" si="13"/>
        <v>0</v>
      </c>
      <c r="AI112" s="14">
        <f t="shared" si="14"/>
        <v>0</v>
      </c>
      <c r="AL112" s="71">
        <f t="shared" si="29"/>
        <v>99.73</v>
      </c>
    </row>
    <row r="113" spans="1:38" hidden="1" x14ac:dyDescent="0.35">
      <c r="A113" s="2" t="s">
        <v>36</v>
      </c>
      <c r="B113" s="2" t="s">
        <v>83</v>
      </c>
      <c r="C113" s="2" t="s">
        <v>24</v>
      </c>
      <c r="D113" s="2" t="s">
        <v>25</v>
      </c>
      <c r="E113" s="2" t="s">
        <v>66</v>
      </c>
      <c r="F113" s="21" t="str">
        <f t="shared" si="0"/>
        <v>CGE-JUST01/P0101-00/MYS</v>
      </c>
      <c r="G113" s="12">
        <v>99.73</v>
      </c>
      <c r="H113" s="3">
        <v>0</v>
      </c>
      <c r="I113" s="5">
        <f t="shared" si="16"/>
        <v>0</v>
      </c>
      <c r="J113" s="3">
        <v>0</v>
      </c>
      <c r="K113" s="5">
        <f t="shared" si="1"/>
        <v>0</v>
      </c>
      <c r="L113" s="3">
        <v>0</v>
      </c>
      <c r="M113" s="7">
        <f t="shared" si="2"/>
        <v>0</v>
      </c>
      <c r="N113" s="14">
        <f t="shared" si="3"/>
        <v>0</v>
      </c>
      <c r="O113" s="3">
        <v>0</v>
      </c>
      <c r="P113" s="67">
        <f t="shared" si="4"/>
        <v>0</v>
      </c>
      <c r="Q113" s="3">
        <v>0</v>
      </c>
      <c r="R113" s="67">
        <f t="shared" si="5"/>
        <v>0</v>
      </c>
      <c r="S113" s="3">
        <v>0</v>
      </c>
      <c r="T113" s="7">
        <f t="shared" si="6"/>
        <v>0</v>
      </c>
      <c r="U113" s="14">
        <f t="shared" si="7"/>
        <v>0</v>
      </c>
      <c r="V113" s="3">
        <v>2</v>
      </c>
      <c r="W113" s="5">
        <f t="shared" si="17"/>
        <v>199.46</v>
      </c>
      <c r="X113" s="3">
        <v>0</v>
      </c>
      <c r="Y113" s="5">
        <f t="shared" si="8"/>
        <v>0</v>
      </c>
      <c r="Z113" s="3">
        <v>0</v>
      </c>
      <c r="AA113" s="7">
        <f t="shared" si="9"/>
        <v>0</v>
      </c>
      <c r="AB113" s="14">
        <f t="shared" si="10"/>
        <v>199.46</v>
      </c>
      <c r="AC113" s="3">
        <v>0</v>
      </c>
      <c r="AD113" s="67">
        <f t="shared" si="11"/>
        <v>0</v>
      </c>
      <c r="AE113" s="3"/>
      <c r="AF113" s="67">
        <f t="shared" si="12"/>
        <v>0</v>
      </c>
      <c r="AG113" s="3"/>
      <c r="AH113" s="7">
        <f t="shared" si="13"/>
        <v>0</v>
      </c>
      <c r="AI113" s="14">
        <f t="shared" si="14"/>
        <v>0</v>
      </c>
      <c r="AL113" s="71">
        <f t="shared" si="29"/>
        <v>199.46</v>
      </c>
    </row>
    <row r="114" spans="1:38" hidden="1" x14ac:dyDescent="0.35">
      <c r="A114" s="2" t="s">
        <v>36</v>
      </c>
      <c r="B114" s="2" t="s">
        <v>83</v>
      </c>
      <c r="C114" s="2" t="s">
        <v>24</v>
      </c>
      <c r="D114" s="2" t="s">
        <v>25</v>
      </c>
      <c r="E114" s="2" t="s">
        <v>18</v>
      </c>
      <c r="F114" s="21" t="str">
        <f t="shared" si="0"/>
        <v>CGE-JUST01/P0101-00/PHL</v>
      </c>
      <c r="G114" s="12">
        <v>99.73</v>
      </c>
      <c r="H114" s="3">
        <v>0</v>
      </c>
      <c r="I114" s="5">
        <f t="shared" si="16"/>
        <v>0</v>
      </c>
      <c r="J114" s="3">
        <v>0</v>
      </c>
      <c r="K114" s="5">
        <f t="shared" si="1"/>
        <v>0</v>
      </c>
      <c r="L114" s="3">
        <v>0</v>
      </c>
      <c r="M114" s="7">
        <f t="shared" si="2"/>
        <v>0</v>
      </c>
      <c r="N114" s="14">
        <f t="shared" si="3"/>
        <v>0</v>
      </c>
      <c r="O114" s="3">
        <v>0</v>
      </c>
      <c r="P114" s="67">
        <f t="shared" si="4"/>
        <v>0</v>
      </c>
      <c r="Q114" s="3">
        <v>0</v>
      </c>
      <c r="R114" s="67">
        <f t="shared" si="5"/>
        <v>0</v>
      </c>
      <c r="S114" s="3">
        <v>0</v>
      </c>
      <c r="T114" s="7">
        <f t="shared" si="6"/>
        <v>0</v>
      </c>
      <c r="U114" s="14">
        <f t="shared" si="7"/>
        <v>0</v>
      </c>
      <c r="V114" s="3">
        <v>0</v>
      </c>
      <c r="W114" s="5">
        <f t="shared" si="17"/>
        <v>0</v>
      </c>
      <c r="X114" s="3">
        <v>0</v>
      </c>
      <c r="Y114" s="5">
        <f t="shared" si="8"/>
        <v>0</v>
      </c>
      <c r="Z114" s="3">
        <v>0</v>
      </c>
      <c r="AA114" s="7">
        <f t="shared" si="9"/>
        <v>0</v>
      </c>
      <c r="AB114" s="14">
        <f t="shared" si="10"/>
        <v>0</v>
      </c>
      <c r="AC114" s="3">
        <v>2</v>
      </c>
      <c r="AD114" s="67">
        <f t="shared" si="11"/>
        <v>199.46</v>
      </c>
      <c r="AE114" s="3"/>
      <c r="AF114" s="67">
        <f t="shared" si="12"/>
        <v>0</v>
      </c>
      <c r="AG114" s="3"/>
      <c r="AH114" s="7">
        <f t="shared" si="13"/>
        <v>0</v>
      </c>
      <c r="AI114" s="14">
        <f t="shared" si="14"/>
        <v>199.46</v>
      </c>
      <c r="AL114" s="71">
        <f t="shared" si="29"/>
        <v>199.46</v>
      </c>
    </row>
    <row r="115" spans="1:38" hidden="1" x14ac:dyDescent="0.35">
      <c r="A115" s="2" t="s">
        <v>36</v>
      </c>
      <c r="B115" s="2" t="s">
        <v>83</v>
      </c>
      <c r="C115" s="2" t="s">
        <v>24</v>
      </c>
      <c r="D115" s="2" t="s">
        <v>25</v>
      </c>
      <c r="E115" s="2" t="s">
        <v>26</v>
      </c>
      <c r="F115" s="21" t="str">
        <f t="shared" si="0"/>
        <v>CGE-JUST01/P0101-00/MDG</v>
      </c>
      <c r="G115" s="12">
        <v>99.73</v>
      </c>
      <c r="H115" s="3">
        <v>0</v>
      </c>
      <c r="I115" s="5">
        <f t="shared" si="16"/>
        <v>0</v>
      </c>
      <c r="J115" s="3">
        <v>0</v>
      </c>
      <c r="K115" s="5">
        <f t="shared" si="1"/>
        <v>0</v>
      </c>
      <c r="L115" s="3">
        <v>0</v>
      </c>
      <c r="M115" s="7">
        <f t="shared" si="2"/>
        <v>0</v>
      </c>
      <c r="N115" s="14">
        <f t="shared" si="3"/>
        <v>0</v>
      </c>
      <c r="O115" s="3">
        <v>0</v>
      </c>
      <c r="P115" s="67">
        <f t="shared" si="4"/>
        <v>0</v>
      </c>
      <c r="Q115" s="3">
        <v>0</v>
      </c>
      <c r="R115" s="67">
        <f t="shared" si="5"/>
        <v>0</v>
      </c>
      <c r="S115" s="3">
        <v>0</v>
      </c>
      <c r="T115" s="7">
        <f t="shared" si="6"/>
        <v>0</v>
      </c>
      <c r="U115" s="14">
        <f t="shared" si="7"/>
        <v>0</v>
      </c>
      <c r="V115" s="3">
        <v>0</v>
      </c>
      <c r="W115" s="5">
        <f t="shared" si="17"/>
        <v>0</v>
      </c>
      <c r="X115" s="3">
        <v>2</v>
      </c>
      <c r="Y115" s="5">
        <f t="shared" si="8"/>
        <v>199.46</v>
      </c>
      <c r="Z115" s="3">
        <v>0</v>
      </c>
      <c r="AA115" s="7">
        <f t="shared" si="9"/>
        <v>0</v>
      </c>
      <c r="AB115" s="14">
        <f t="shared" si="10"/>
        <v>199.46</v>
      </c>
      <c r="AC115" s="3">
        <v>1</v>
      </c>
      <c r="AD115" s="67">
        <f t="shared" si="11"/>
        <v>99.73</v>
      </c>
      <c r="AE115" s="3"/>
      <c r="AF115" s="67">
        <f t="shared" si="12"/>
        <v>0</v>
      </c>
      <c r="AG115" s="3"/>
      <c r="AH115" s="7">
        <f t="shared" si="13"/>
        <v>0</v>
      </c>
      <c r="AI115" s="14">
        <f t="shared" si="14"/>
        <v>99.73</v>
      </c>
      <c r="AL115" s="71">
        <f t="shared" si="29"/>
        <v>299.19</v>
      </c>
    </row>
    <row r="116" spans="1:38" hidden="1" x14ac:dyDescent="0.35">
      <c r="A116" s="2" t="s">
        <v>36</v>
      </c>
      <c r="B116" s="2" t="s">
        <v>83</v>
      </c>
      <c r="C116" s="2" t="s">
        <v>24</v>
      </c>
      <c r="D116" s="2" t="s">
        <v>25</v>
      </c>
      <c r="E116" s="2" t="s">
        <v>23</v>
      </c>
      <c r="F116" s="21" t="str">
        <f t="shared" si="0"/>
        <v>CGE-JUST01/P0101-00/ZAF</v>
      </c>
      <c r="G116" s="12">
        <v>99.73</v>
      </c>
      <c r="H116" s="3">
        <v>0</v>
      </c>
      <c r="I116" s="5">
        <f t="shared" si="16"/>
        <v>0</v>
      </c>
      <c r="J116" s="3">
        <v>0</v>
      </c>
      <c r="K116" s="5">
        <f t="shared" si="1"/>
        <v>0</v>
      </c>
      <c r="L116" s="3">
        <v>0</v>
      </c>
      <c r="M116" s="7">
        <f t="shared" si="2"/>
        <v>0</v>
      </c>
      <c r="N116" s="14">
        <f t="shared" si="3"/>
        <v>0</v>
      </c>
      <c r="O116" s="3">
        <v>0</v>
      </c>
      <c r="P116" s="67">
        <f t="shared" si="4"/>
        <v>0</v>
      </c>
      <c r="Q116" s="3">
        <v>0</v>
      </c>
      <c r="R116" s="67">
        <f t="shared" si="5"/>
        <v>0</v>
      </c>
      <c r="S116" s="3">
        <v>0</v>
      </c>
      <c r="T116" s="7">
        <f t="shared" si="6"/>
        <v>0</v>
      </c>
      <c r="U116" s="14">
        <f t="shared" si="7"/>
        <v>0</v>
      </c>
      <c r="V116" s="3">
        <v>0</v>
      </c>
      <c r="W116" s="5">
        <f t="shared" si="17"/>
        <v>0</v>
      </c>
      <c r="X116" s="3">
        <v>0</v>
      </c>
      <c r="Y116" s="5">
        <f t="shared" si="8"/>
        <v>0</v>
      </c>
      <c r="Z116" s="3">
        <v>0</v>
      </c>
      <c r="AA116" s="7">
        <f t="shared" si="9"/>
        <v>0</v>
      </c>
      <c r="AB116" s="14">
        <f t="shared" si="10"/>
        <v>0</v>
      </c>
      <c r="AC116" s="3">
        <v>2</v>
      </c>
      <c r="AD116" s="67">
        <f t="shared" si="11"/>
        <v>199.46</v>
      </c>
      <c r="AE116" s="3"/>
      <c r="AF116" s="67">
        <f t="shared" si="12"/>
        <v>0</v>
      </c>
      <c r="AG116" s="3"/>
      <c r="AH116" s="7">
        <f t="shared" si="13"/>
        <v>0</v>
      </c>
      <c r="AI116" s="14">
        <f t="shared" si="14"/>
        <v>199.46</v>
      </c>
      <c r="AL116" s="71">
        <f t="shared" si="29"/>
        <v>199.46</v>
      </c>
    </row>
    <row r="117" spans="1:38" hidden="1" x14ac:dyDescent="0.35">
      <c r="A117" s="2" t="s">
        <v>36</v>
      </c>
      <c r="B117" s="2" t="s">
        <v>83</v>
      </c>
      <c r="C117" s="2" t="s">
        <v>24</v>
      </c>
      <c r="D117" s="2" t="s">
        <v>25</v>
      </c>
      <c r="E117" s="2" t="s">
        <v>50</v>
      </c>
      <c r="F117" s="21" t="str">
        <f t="shared" si="0"/>
        <v>CGE-JUST01/P0101-00/XOT</v>
      </c>
      <c r="G117" s="12">
        <v>99.73</v>
      </c>
      <c r="H117" s="3">
        <v>0</v>
      </c>
      <c r="I117" s="5">
        <f t="shared" si="16"/>
        <v>0</v>
      </c>
      <c r="J117" s="3">
        <v>0</v>
      </c>
      <c r="K117" s="5">
        <f t="shared" si="1"/>
        <v>0</v>
      </c>
      <c r="L117" s="3">
        <v>0</v>
      </c>
      <c r="M117" s="7">
        <f t="shared" si="2"/>
        <v>0</v>
      </c>
      <c r="N117" s="14">
        <f t="shared" si="3"/>
        <v>0</v>
      </c>
      <c r="O117" s="3">
        <v>0</v>
      </c>
      <c r="P117" s="67">
        <f t="shared" si="4"/>
        <v>0</v>
      </c>
      <c r="Q117" s="3">
        <v>0</v>
      </c>
      <c r="R117" s="67">
        <f t="shared" si="5"/>
        <v>0</v>
      </c>
      <c r="S117" s="3">
        <v>0</v>
      </c>
      <c r="T117" s="7">
        <f t="shared" si="6"/>
        <v>0</v>
      </c>
      <c r="U117" s="14">
        <f t="shared" si="7"/>
        <v>0</v>
      </c>
      <c r="V117" s="3">
        <v>3</v>
      </c>
      <c r="W117" s="5">
        <f t="shared" si="17"/>
        <v>299.19</v>
      </c>
      <c r="X117" s="3">
        <v>0</v>
      </c>
      <c r="Y117" s="5">
        <f t="shared" si="8"/>
        <v>0</v>
      </c>
      <c r="Z117" s="3">
        <v>0</v>
      </c>
      <c r="AA117" s="7">
        <f t="shared" si="9"/>
        <v>0</v>
      </c>
      <c r="AB117" s="14">
        <f t="shared" si="10"/>
        <v>299.19</v>
      </c>
      <c r="AC117" s="3">
        <v>0</v>
      </c>
      <c r="AD117" s="67">
        <f t="shared" si="11"/>
        <v>0</v>
      </c>
      <c r="AE117" s="3"/>
      <c r="AF117" s="67">
        <f t="shared" si="12"/>
        <v>0</v>
      </c>
      <c r="AG117" s="3"/>
      <c r="AH117" s="7">
        <f t="shared" si="13"/>
        <v>0</v>
      </c>
      <c r="AI117" s="14">
        <f t="shared" si="14"/>
        <v>0</v>
      </c>
      <c r="AL117" s="71">
        <f t="shared" si="29"/>
        <v>299.19</v>
      </c>
    </row>
    <row r="118" spans="1:38" hidden="1" x14ac:dyDescent="0.35">
      <c r="A118" s="2" t="s">
        <v>36</v>
      </c>
      <c r="B118" s="2" t="s">
        <v>31</v>
      </c>
      <c r="C118" s="2" t="s">
        <v>19</v>
      </c>
      <c r="D118" s="2" t="s">
        <v>20</v>
      </c>
      <c r="E118" s="2" t="s">
        <v>32</v>
      </c>
      <c r="F118" s="21" t="str">
        <f t="shared" si="0"/>
        <v>FCO-VULN02/P0303-00/GAB</v>
      </c>
      <c r="G118" s="12">
        <v>99.73</v>
      </c>
      <c r="H118" s="3">
        <v>0</v>
      </c>
      <c r="I118" s="5">
        <f t="shared" si="16"/>
        <v>0</v>
      </c>
      <c r="J118" s="3">
        <v>0</v>
      </c>
      <c r="K118" s="5">
        <f t="shared" si="1"/>
        <v>0</v>
      </c>
      <c r="L118" s="3">
        <v>0</v>
      </c>
      <c r="M118" s="7">
        <f t="shared" si="2"/>
        <v>0</v>
      </c>
      <c r="N118" s="14">
        <f t="shared" si="3"/>
        <v>0</v>
      </c>
      <c r="O118" s="3">
        <v>0</v>
      </c>
      <c r="P118" s="67">
        <f t="shared" si="4"/>
        <v>0</v>
      </c>
      <c r="Q118" s="3">
        <v>0</v>
      </c>
      <c r="R118" s="67">
        <f t="shared" si="5"/>
        <v>0</v>
      </c>
      <c r="S118" s="3">
        <v>0</v>
      </c>
      <c r="T118" s="7">
        <f t="shared" si="6"/>
        <v>0</v>
      </c>
      <c r="U118" s="14">
        <f t="shared" si="7"/>
        <v>0</v>
      </c>
      <c r="V118" s="31">
        <v>2</v>
      </c>
      <c r="W118" s="5">
        <f t="shared" si="17"/>
        <v>199.46</v>
      </c>
      <c r="X118" s="31">
        <v>2</v>
      </c>
      <c r="Y118" s="5">
        <f t="shared" si="8"/>
        <v>199.46</v>
      </c>
      <c r="Z118" s="3">
        <v>0</v>
      </c>
      <c r="AA118" s="7">
        <f t="shared" si="9"/>
        <v>0</v>
      </c>
      <c r="AB118" s="14">
        <f t="shared" si="10"/>
        <v>398.92</v>
      </c>
      <c r="AC118" s="3">
        <v>0</v>
      </c>
      <c r="AD118" s="67">
        <f t="shared" si="11"/>
        <v>0</v>
      </c>
      <c r="AE118" s="3"/>
      <c r="AF118" s="67">
        <f t="shared" si="12"/>
        <v>0</v>
      </c>
      <c r="AG118" s="3"/>
      <c r="AH118" s="7">
        <f t="shared" si="13"/>
        <v>0</v>
      </c>
      <c r="AI118" s="14">
        <f t="shared" si="14"/>
        <v>0</v>
      </c>
      <c r="AL118" s="71">
        <f t="shared" si="29"/>
        <v>398.92</v>
      </c>
    </row>
    <row r="119" spans="1:38" hidden="1" x14ac:dyDescent="0.35">
      <c r="A119" s="2" t="s">
        <v>36</v>
      </c>
      <c r="B119" s="2" t="s">
        <v>387</v>
      </c>
      <c r="C119" s="2" t="s">
        <v>48</v>
      </c>
      <c r="D119" s="2" t="s">
        <v>49</v>
      </c>
      <c r="E119" s="2" t="s">
        <v>50</v>
      </c>
      <c r="F119" s="21" t="str">
        <f t="shared" si="0"/>
        <v>CHB-PROJ01/P0707-00/XOT</v>
      </c>
      <c r="G119" s="12">
        <v>99.73</v>
      </c>
      <c r="H119" s="3">
        <v>0</v>
      </c>
      <c r="I119" s="5">
        <f t="shared" si="16"/>
        <v>0</v>
      </c>
      <c r="J119" s="3">
        <v>0</v>
      </c>
      <c r="K119" s="5">
        <f t="shared" si="1"/>
        <v>0</v>
      </c>
      <c r="L119" s="3">
        <v>0</v>
      </c>
      <c r="M119" s="7">
        <f t="shared" si="2"/>
        <v>0</v>
      </c>
      <c r="N119" s="14">
        <f t="shared" si="3"/>
        <v>0</v>
      </c>
      <c r="O119" s="3">
        <v>0</v>
      </c>
      <c r="P119" s="67">
        <f t="shared" si="4"/>
        <v>0</v>
      </c>
      <c r="Q119" s="3">
        <v>0</v>
      </c>
      <c r="R119" s="67">
        <f t="shared" si="5"/>
        <v>0</v>
      </c>
      <c r="S119" s="3">
        <v>0</v>
      </c>
      <c r="T119" s="7">
        <f t="shared" si="6"/>
        <v>0</v>
      </c>
      <c r="U119" s="14">
        <f t="shared" si="7"/>
        <v>0</v>
      </c>
      <c r="V119" s="3">
        <v>0</v>
      </c>
      <c r="W119" s="5">
        <f t="shared" si="17"/>
        <v>0</v>
      </c>
      <c r="X119" s="3">
        <v>0</v>
      </c>
      <c r="Y119" s="5">
        <f t="shared" si="8"/>
        <v>0</v>
      </c>
      <c r="Z119" s="3">
        <v>0</v>
      </c>
      <c r="AA119" s="7">
        <f t="shared" si="9"/>
        <v>0</v>
      </c>
      <c r="AB119" s="14">
        <f t="shared" si="10"/>
        <v>0</v>
      </c>
      <c r="AC119" s="3">
        <v>2</v>
      </c>
      <c r="AD119" s="67">
        <f t="shared" si="11"/>
        <v>199.46</v>
      </c>
      <c r="AE119" s="3"/>
      <c r="AF119" s="67">
        <f t="shared" si="12"/>
        <v>0</v>
      </c>
      <c r="AG119" s="3"/>
      <c r="AH119" s="7">
        <f t="shared" si="13"/>
        <v>0</v>
      </c>
      <c r="AI119" s="14">
        <f t="shared" si="14"/>
        <v>199.46</v>
      </c>
      <c r="AL119" s="71">
        <f t="shared" si="29"/>
        <v>199.46</v>
      </c>
    </row>
    <row r="120" spans="1:38" hidden="1" x14ac:dyDescent="0.35">
      <c r="A120" s="2" t="s">
        <v>51</v>
      </c>
      <c r="B120" s="2" t="s">
        <v>31</v>
      </c>
      <c r="C120" s="2" t="s">
        <v>19</v>
      </c>
      <c r="D120" s="2" t="s">
        <v>20</v>
      </c>
      <c r="E120" s="11" t="s">
        <v>26</v>
      </c>
      <c r="F120" s="21" t="str">
        <f t="shared" si="0"/>
        <v>FCO-VULN02/P0303-00/MDG</v>
      </c>
      <c r="G120" s="12">
        <v>57.57</v>
      </c>
      <c r="H120" s="31">
        <v>0</v>
      </c>
      <c r="I120" s="5">
        <f t="shared" si="16"/>
        <v>0</v>
      </c>
      <c r="J120" s="31">
        <v>45</v>
      </c>
      <c r="K120" s="5">
        <f t="shared" si="1"/>
        <v>2590.65</v>
      </c>
      <c r="L120" s="31">
        <v>24</v>
      </c>
      <c r="M120" s="7">
        <f t="shared" si="2"/>
        <v>1381.68</v>
      </c>
      <c r="N120" s="14">
        <f t="shared" si="3"/>
        <v>3972.33</v>
      </c>
      <c r="O120" s="3">
        <v>0</v>
      </c>
      <c r="P120" s="67">
        <f t="shared" si="4"/>
        <v>0</v>
      </c>
      <c r="Q120" s="31">
        <v>5</v>
      </c>
      <c r="R120" s="67">
        <f t="shared" si="5"/>
        <v>287.85000000000002</v>
      </c>
      <c r="S120" s="3">
        <v>0</v>
      </c>
      <c r="T120" s="7">
        <f t="shared" si="6"/>
        <v>0</v>
      </c>
      <c r="U120" s="14">
        <f t="shared" si="7"/>
        <v>287.85000000000002</v>
      </c>
      <c r="V120" s="3">
        <v>0</v>
      </c>
      <c r="W120" s="5">
        <f t="shared" si="17"/>
        <v>0</v>
      </c>
      <c r="X120" s="3">
        <v>0</v>
      </c>
      <c r="Y120" s="5">
        <f t="shared" si="8"/>
        <v>0</v>
      </c>
      <c r="Z120" s="3">
        <v>0</v>
      </c>
      <c r="AA120" s="7">
        <f t="shared" si="9"/>
        <v>0</v>
      </c>
      <c r="AB120" s="14">
        <f t="shared" si="10"/>
        <v>0</v>
      </c>
      <c r="AC120" s="3">
        <v>0</v>
      </c>
      <c r="AD120" s="67">
        <f t="shared" si="11"/>
        <v>0</v>
      </c>
      <c r="AE120" s="3"/>
      <c r="AF120" s="67">
        <f t="shared" si="12"/>
        <v>0</v>
      </c>
      <c r="AG120" s="3"/>
      <c r="AH120" s="7">
        <f t="shared" si="13"/>
        <v>0</v>
      </c>
      <c r="AI120" s="14">
        <f t="shared" si="14"/>
        <v>0</v>
      </c>
      <c r="AL120" s="71">
        <f t="shared" si="29"/>
        <v>4260.18</v>
      </c>
    </row>
    <row r="121" spans="1:38" hidden="1" x14ac:dyDescent="0.35">
      <c r="A121" s="2" t="s">
        <v>51</v>
      </c>
      <c r="B121" s="2" t="s">
        <v>31</v>
      </c>
      <c r="C121" s="2" t="s">
        <v>19</v>
      </c>
      <c r="D121" s="2" t="s">
        <v>20</v>
      </c>
      <c r="E121" s="11" t="s">
        <v>14</v>
      </c>
      <c r="F121" s="21" t="str">
        <f t="shared" si="0"/>
        <v>FCO-VULN02/P0303-00/ALL</v>
      </c>
      <c r="G121" s="12">
        <v>57.57</v>
      </c>
      <c r="H121" s="31">
        <v>0</v>
      </c>
      <c r="I121" s="5">
        <f t="shared" si="16"/>
        <v>0</v>
      </c>
      <c r="J121" s="31">
        <v>8</v>
      </c>
      <c r="K121" s="5">
        <f t="shared" si="1"/>
        <v>460.56</v>
      </c>
      <c r="L121" s="31">
        <v>20</v>
      </c>
      <c r="M121" s="7">
        <f t="shared" si="2"/>
        <v>1151.4000000000001</v>
      </c>
      <c r="N121" s="14">
        <f t="shared" si="3"/>
        <v>1611.96</v>
      </c>
      <c r="O121" s="31">
        <v>3</v>
      </c>
      <c r="P121" s="67">
        <f t="shared" si="4"/>
        <v>172.71</v>
      </c>
      <c r="Q121" s="31">
        <v>38</v>
      </c>
      <c r="R121" s="67">
        <f t="shared" si="5"/>
        <v>2187.66</v>
      </c>
      <c r="S121" s="3">
        <v>0</v>
      </c>
      <c r="T121" s="7">
        <f t="shared" si="6"/>
        <v>0</v>
      </c>
      <c r="U121" s="14">
        <f t="shared" si="7"/>
        <v>2360.37</v>
      </c>
      <c r="V121" s="31">
        <v>56</v>
      </c>
      <c r="W121" s="5">
        <f t="shared" si="17"/>
        <v>3223.92</v>
      </c>
      <c r="X121" s="31">
        <v>37</v>
      </c>
      <c r="Y121" s="5">
        <f t="shared" si="8"/>
        <v>2130.09</v>
      </c>
      <c r="Z121" s="31">
        <v>44</v>
      </c>
      <c r="AA121" s="7">
        <f t="shared" si="9"/>
        <v>2533.08</v>
      </c>
      <c r="AB121" s="14">
        <f t="shared" si="10"/>
        <v>7887.09</v>
      </c>
      <c r="AC121" s="145">
        <v>0</v>
      </c>
      <c r="AD121" s="67">
        <f t="shared" si="11"/>
        <v>0</v>
      </c>
      <c r="AE121" s="3"/>
      <c r="AF121" s="67">
        <f t="shared" si="12"/>
        <v>0</v>
      </c>
      <c r="AG121" s="3"/>
      <c r="AH121" s="7">
        <f t="shared" si="13"/>
        <v>0</v>
      </c>
      <c r="AI121" s="14">
        <f t="shared" si="14"/>
        <v>0</v>
      </c>
      <c r="AL121" s="71">
        <f t="shared" si="29"/>
        <v>11859.42</v>
      </c>
    </row>
    <row r="122" spans="1:38" hidden="1" x14ac:dyDescent="0.35">
      <c r="A122" s="2" t="s">
        <v>51</v>
      </c>
      <c r="B122" s="2" t="s">
        <v>31</v>
      </c>
      <c r="C122" s="2" t="s">
        <v>19</v>
      </c>
      <c r="D122" s="2" t="s">
        <v>20</v>
      </c>
      <c r="E122" s="11" t="s">
        <v>23</v>
      </c>
      <c r="F122" s="21" t="str">
        <f t="shared" si="0"/>
        <v>FCO-VULN02/P0303-00/ZAF</v>
      </c>
      <c r="G122" s="12">
        <v>57.57</v>
      </c>
      <c r="H122" s="31">
        <v>0</v>
      </c>
      <c r="I122" s="5">
        <f t="shared" si="16"/>
        <v>0</v>
      </c>
      <c r="J122" s="31">
        <v>11</v>
      </c>
      <c r="K122" s="5">
        <f t="shared" si="1"/>
        <v>633.27</v>
      </c>
      <c r="L122" s="31">
        <v>0</v>
      </c>
      <c r="M122" s="7">
        <f t="shared" si="2"/>
        <v>0</v>
      </c>
      <c r="N122" s="14">
        <f t="shared" si="3"/>
        <v>633.27</v>
      </c>
      <c r="O122" s="31">
        <v>4</v>
      </c>
      <c r="P122" s="67">
        <f t="shared" si="4"/>
        <v>230.28</v>
      </c>
      <c r="Q122" s="31">
        <v>4</v>
      </c>
      <c r="R122" s="67">
        <f t="shared" si="5"/>
        <v>230.28</v>
      </c>
      <c r="S122" s="31">
        <v>10</v>
      </c>
      <c r="T122" s="7">
        <f t="shared" si="6"/>
        <v>575.70000000000005</v>
      </c>
      <c r="U122" s="14">
        <f t="shared" si="7"/>
        <v>1036.26</v>
      </c>
      <c r="V122" s="31">
        <v>42</v>
      </c>
      <c r="W122" s="5">
        <f t="shared" si="17"/>
        <v>2417.94</v>
      </c>
      <c r="X122" s="31">
        <v>8</v>
      </c>
      <c r="Y122" s="5">
        <f t="shared" si="8"/>
        <v>460.56</v>
      </c>
      <c r="Z122" s="31">
        <v>9</v>
      </c>
      <c r="AA122" s="7">
        <f t="shared" si="9"/>
        <v>518.13</v>
      </c>
      <c r="AB122" s="14">
        <f t="shared" si="10"/>
        <v>3396.63</v>
      </c>
      <c r="AC122" s="145">
        <v>0</v>
      </c>
      <c r="AD122" s="67">
        <f t="shared" si="11"/>
        <v>0</v>
      </c>
      <c r="AE122" s="3"/>
      <c r="AF122" s="67">
        <f t="shared" si="12"/>
        <v>0</v>
      </c>
      <c r="AG122" s="3"/>
      <c r="AH122" s="7">
        <f t="shared" si="13"/>
        <v>0</v>
      </c>
      <c r="AI122" s="14">
        <f t="shared" si="14"/>
        <v>0</v>
      </c>
      <c r="AL122" s="71">
        <f t="shared" si="29"/>
        <v>5066.16</v>
      </c>
    </row>
    <row r="123" spans="1:38" hidden="1" x14ac:dyDescent="0.35">
      <c r="A123" s="2" t="s">
        <v>51</v>
      </c>
      <c r="B123" s="2" t="s">
        <v>31</v>
      </c>
      <c r="C123" s="2" t="s">
        <v>19</v>
      </c>
      <c r="D123" s="2" t="s">
        <v>20</v>
      </c>
      <c r="E123" s="11" t="s">
        <v>35</v>
      </c>
      <c r="F123" s="21" t="str">
        <f t="shared" si="0"/>
        <v>FCO-VULN02/P0303-00/RWA</v>
      </c>
      <c r="G123" s="12">
        <v>57.57</v>
      </c>
      <c r="H123" s="31">
        <v>0</v>
      </c>
      <c r="I123" s="5">
        <f t="shared" si="16"/>
        <v>0</v>
      </c>
      <c r="J123" s="31">
        <v>0</v>
      </c>
      <c r="K123" s="5">
        <f t="shared" si="1"/>
        <v>0</v>
      </c>
      <c r="L123" s="31">
        <v>44</v>
      </c>
      <c r="M123" s="7">
        <f t="shared" si="2"/>
        <v>2533.08</v>
      </c>
      <c r="N123" s="14">
        <f t="shared" si="3"/>
        <v>2533.08</v>
      </c>
      <c r="O123" s="31">
        <v>7</v>
      </c>
      <c r="P123" s="67">
        <f t="shared" si="4"/>
        <v>402.99</v>
      </c>
      <c r="Q123" s="31">
        <v>1</v>
      </c>
      <c r="R123" s="67">
        <f t="shared" si="5"/>
        <v>57.57</v>
      </c>
      <c r="S123" s="31">
        <v>3</v>
      </c>
      <c r="T123" s="7">
        <f t="shared" si="6"/>
        <v>172.71</v>
      </c>
      <c r="U123" s="14">
        <f t="shared" si="7"/>
        <v>633.27</v>
      </c>
      <c r="V123" s="3">
        <v>0</v>
      </c>
      <c r="W123" s="5">
        <f t="shared" si="17"/>
        <v>0</v>
      </c>
      <c r="X123" s="3">
        <v>0</v>
      </c>
      <c r="Y123" s="5">
        <f t="shared" si="8"/>
        <v>0</v>
      </c>
      <c r="Z123" s="31">
        <v>2</v>
      </c>
      <c r="AA123" s="7">
        <f t="shared" si="9"/>
        <v>115.14</v>
      </c>
      <c r="AB123" s="14">
        <f t="shared" si="10"/>
        <v>115.14</v>
      </c>
      <c r="AC123" s="3">
        <v>0</v>
      </c>
      <c r="AD123" s="67">
        <f t="shared" si="11"/>
        <v>0</v>
      </c>
      <c r="AE123" s="3"/>
      <c r="AF123" s="67">
        <f t="shared" si="12"/>
        <v>0</v>
      </c>
      <c r="AG123" s="3"/>
      <c r="AH123" s="7">
        <f t="shared" si="13"/>
        <v>0</v>
      </c>
      <c r="AI123" s="14">
        <f t="shared" si="14"/>
        <v>0</v>
      </c>
      <c r="AL123" s="71">
        <f t="shared" si="29"/>
        <v>3281.49</v>
      </c>
    </row>
    <row r="124" spans="1:38" hidden="1" x14ac:dyDescent="0.35">
      <c r="A124" s="2" t="s">
        <v>51</v>
      </c>
      <c r="B124" s="2" t="s">
        <v>83</v>
      </c>
      <c r="C124" s="2" t="s">
        <v>19</v>
      </c>
      <c r="D124" s="2" t="s">
        <v>20</v>
      </c>
      <c r="E124" s="11" t="s">
        <v>14</v>
      </c>
      <c r="F124" s="21" t="str">
        <f t="shared" si="0"/>
        <v>CGE-JUST01/P0303-00/ALL</v>
      </c>
      <c r="G124" s="12">
        <v>57.57</v>
      </c>
      <c r="H124" s="3">
        <v>16</v>
      </c>
      <c r="I124" s="5">
        <f t="shared" si="16"/>
        <v>921.12</v>
      </c>
      <c r="J124" s="3">
        <v>7</v>
      </c>
      <c r="K124" s="5">
        <f t="shared" si="1"/>
        <v>402.99</v>
      </c>
      <c r="L124" s="3">
        <v>34</v>
      </c>
      <c r="M124" s="7">
        <f t="shared" si="2"/>
        <v>1957.38</v>
      </c>
      <c r="N124" s="14">
        <f t="shared" si="3"/>
        <v>3281.4900000000002</v>
      </c>
      <c r="O124" s="3">
        <v>0</v>
      </c>
      <c r="P124" s="67">
        <f t="shared" si="4"/>
        <v>0</v>
      </c>
      <c r="Q124" s="3">
        <v>0</v>
      </c>
      <c r="R124" s="67">
        <f t="shared" si="5"/>
        <v>0</v>
      </c>
      <c r="S124" s="3">
        <v>49</v>
      </c>
      <c r="T124" s="7">
        <f t="shared" si="6"/>
        <v>2820.93</v>
      </c>
      <c r="U124" s="14">
        <f t="shared" si="7"/>
        <v>2820.93</v>
      </c>
      <c r="V124" s="3">
        <v>0</v>
      </c>
      <c r="W124" s="5">
        <f t="shared" si="17"/>
        <v>0</v>
      </c>
      <c r="X124" s="3">
        <v>0</v>
      </c>
      <c r="Y124" s="5">
        <f t="shared" si="8"/>
        <v>0</v>
      </c>
      <c r="Z124" s="3">
        <v>0</v>
      </c>
      <c r="AA124" s="7">
        <f t="shared" si="9"/>
        <v>0</v>
      </c>
      <c r="AB124" s="14">
        <f t="shared" si="10"/>
        <v>0</v>
      </c>
      <c r="AC124" s="3">
        <v>0</v>
      </c>
      <c r="AD124" s="67">
        <f t="shared" si="11"/>
        <v>0</v>
      </c>
      <c r="AE124" s="3"/>
      <c r="AF124" s="67">
        <f t="shared" si="12"/>
        <v>0</v>
      </c>
      <c r="AG124" s="3"/>
      <c r="AH124" s="7">
        <f t="shared" si="13"/>
        <v>0</v>
      </c>
      <c r="AI124" s="14">
        <f t="shared" si="14"/>
        <v>0</v>
      </c>
      <c r="AL124" s="71">
        <f t="shared" si="29"/>
        <v>6102.42</v>
      </c>
    </row>
    <row r="125" spans="1:38" hidden="1" x14ac:dyDescent="0.35">
      <c r="A125" s="2" t="s">
        <v>51</v>
      </c>
      <c r="B125" s="2" t="s">
        <v>83</v>
      </c>
      <c r="C125" s="2" t="s">
        <v>19</v>
      </c>
      <c r="D125" s="2" t="s">
        <v>20</v>
      </c>
      <c r="E125" s="11" t="s">
        <v>23</v>
      </c>
      <c r="F125" s="21" t="str">
        <f t="shared" si="0"/>
        <v>CGE-JUST01/P0303-00/ZAF</v>
      </c>
      <c r="G125" s="12">
        <v>57.57</v>
      </c>
      <c r="H125" s="3">
        <v>88</v>
      </c>
      <c r="I125" s="5">
        <f t="shared" si="16"/>
        <v>5066.16</v>
      </c>
      <c r="J125" s="3">
        <v>0</v>
      </c>
      <c r="K125" s="5">
        <f t="shared" si="1"/>
        <v>0</v>
      </c>
      <c r="L125" s="3">
        <v>0</v>
      </c>
      <c r="M125" s="7">
        <f t="shared" si="2"/>
        <v>0</v>
      </c>
      <c r="N125" s="14">
        <f t="shared" si="3"/>
        <v>5066.16</v>
      </c>
      <c r="O125" s="3">
        <v>0</v>
      </c>
      <c r="P125" s="67">
        <f t="shared" si="4"/>
        <v>0</v>
      </c>
      <c r="Q125" s="3">
        <v>0</v>
      </c>
      <c r="R125" s="67">
        <f t="shared" si="5"/>
        <v>0</v>
      </c>
      <c r="S125" s="3">
        <v>0</v>
      </c>
      <c r="T125" s="7">
        <f t="shared" si="6"/>
        <v>0</v>
      </c>
      <c r="U125" s="14">
        <f t="shared" si="7"/>
        <v>0</v>
      </c>
      <c r="V125" s="3">
        <v>0</v>
      </c>
      <c r="W125" s="5">
        <f t="shared" si="17"/>
        <v>0</v>
      </c>
      <c r="X125" s="3">
        <v>0</v>
      </c>
      <c r="Y125" s="5">
        <f t="shared" si="8"/>
        <v>0</v>
      </c>
      <c r="Z125" s="3">
        <v>0</v>
      </c>
      <c r="AA125" s="7">
        <f t="shared" si="9"/>
        <v>0</v>
      </c>
      <c r="AB125" s="14">
        <f t="shared" si="10"/>
        <v>0</v>
      </c>
      <c r="AC125" s="3">
        <v>0</v>
      </c>
      <c r="AD125" s="67">
        <f t="shared" si="11"/>
        <v>0</v>
      </c>
      <c r="AE125" s="3"/>
      <c r="AF125" s="67">
        <f t="shared" si="12"/>
        <v>0</v>
      </c>
      <c r="AG125" s="3"/>
      <c r="AH125" s="7">
        <f t="shared" si="13"/>
        <v>0</v>
      </c>
      <c r="AI125" s="14">
        <f t="shared" si="14"/>
        <v>0</v>
      </c>
      <c r="AL125" s="71">
        <f t="shared" si="29"/>
        <v>5066.16</v>
      </c>
    </row>
    <row r="126" spans="1:38" hidden="1" x14ac:dyDescent="0.35">
      <c r="A126" s="2" t="s">
        <v>51</v>
      </c>
      <c r="B126" s="2" t="s">
        <v>81</v>
      </c>
      <c r="C126" s="2" t="s">
        <v>21</v>
      </c>
      <c r="D126" s="2" t="s">
        <v>22</v>
      </c>
      <c r="E126" s="11" t="s">
        <v>18</v>
      </c>
      <c r="F126" s="21" t="str">
        <f t="shared" si="0"/>
        <v>EUR-ASIA01/P0501-00/PHL</v>
      </c>
      <c r="G126" s="12">
        <v>57.57</v>
      </c>
      <c r="H126" s="31">
        <v>7</v>
      </c>
      <c r="I126" s="5">
        <f t="shared" si="16"/>
        <v>402.99</v>
      </c>
      <c r="J126" s="31">
        <v>13</v>
      </c>
      <c r="K126" s="5">
        <f t="shared" si="1"/>
        <v>748.41</v>
      </c>
      <c r="L126" s="3">
        <v>5</v>
      </c>
      <c r="M126" s="7">
        <f t="shared" si="2"/>
        <v>287.85000000000002</v>
      </c>
      <c r="N126" s="14">
        <f t="shared" si="3"/>
        <v>1439.25</v>
      </c>
      <c r="O126" s="3">
        <v>0</v>
      </c>
      <c r="P126" s="67">
        <f t="shared" si="4"/>
        <v>0</v>
      </c>
      <c r="Q126" s="3">
        <v>0</v>
      </c>
      <c r="R126" s="67">
        <f t="shared" si="5"/>
        <v>0</v>
      </c>
      <c r="S126" s="3">
        <v>0</v>
      </c>
      <c r="T126" s="7">
        <f t="shared" si="6"/>
        <v>0</v>
      </c>
      <c r="U126" s="14">
        <f t="shared" si="7"/>
        <v>0</v>
      </c>
      <c r="V126" s="3">
        <v>0</v>
      </c>
      <c r="W126" s="5">
        <f t="shared" si="17"/>
        <v>0</v>
      </c>
      <c r="X126" s="3">
        <v>0</v>
      </c>
      <c r="Y126" s="5">
        <f t="shared" si="8"/>
        <v>0</v>
      </c>
      <c r="Z126" s="3">
        <v>0</v>
      </c>
      <c r="AA126" s="7">
        <f t="shared" si="9"/>
        <v>0</v>
      </c>
      <c r="AB126" s="14">
        <f t="shared" si="10"/>
        <v>0</v>
      </c>
      <c r="AC126" s="3">
        <v>0</v>
      </c>
      <c r="AD126" s="67">
        <f t="shared" si="11"/>
        <v>0</v>
      </c>
      <c r="AE126" s="3"/>
      <c r="AF126" s="67">
        <f t="shared" si="12"/>
        <v>0</v>
      </c>
      <c r="AG126" s="3"/>
      <c r="AH126" s="7">
        <f t="shared" si="13"/>
        <v>0</v>
      </c>
      <c r="AI126" s="14">
        <f t="shared" si="14"/>
        <v>0</v>
      </c>
      <c r="AL126" s="71">
        <f t="shared" si="29"/>
        <v>1439.25</v>
      </c>
    </row>
    <row r="127" spans="1:38" hidden="1" x14ac:dyDescent="0.35">
      <c r="A127" s="2" t="s">
        <v>51</v>
      </c>
      <c r="B127" s="2" t="s">
        <v>96</v>
      </c>
      <c r="C127" s="2" t="s">
        <v>21</v>
      </c>
      <c r="D127" s="2" t="s">
        <v>22</v>
      </c>
      <c r="E127" s="11" t="s">
        <v>14</v>
      </c>
      <c r="F127" s="21" t="str">
        <f t="shared" ref="F127:F128" si="48">B127&amp;"/"&amp;C127&amp;"/"&amp;E127</f>
        <v>PLO-MDGR01/P0501-00/ALL</v>
      </c>
      <c r="G127" s="12">
        <v>57.57</v>
      </c>
      <c r="H127" s="3">
        <v>0</v>
      </c>
      <c r="I127" s="5">
        <f t="shared" ref="I127:I128" si="49">H127*$G127</f>
        <v>0</v>
      </c>
      <c r="J127" s="3">
        <v>0</v>
      </c>
      <c r="K127" s="5">
        <f t="shared" ref="K127:K128" si="50">J127*$G127</f>
        <v>0</v>
      </c>
      <c r="L127" s="3">
        <v>0</v>
      </c>
      <c r="M127" s="7">
        <f t="shared" ref="M127:M128" si="51">L127*$G127</f>
        <v>0</v>
      </c>
      <c r="N127" s="14">
        <f t="shared" ref="N127:N128" si="52">I127+K127+M127</f>
        <v>0</v>
      </c>
      <c r="O127" s="3">
        <v>4</v>
      </c>
      <c r="P127" s="67">
        <f t="shared" ref="P127:P128" si="53">O127*$G127</f>
        <v>230.28</v>
      </c>
      <c r="Q127" s="3">
        <v>0</v>
      </c>
      <c r="R127" s="67">
        <f t="shared" ref="R127:R128" si="54">Q127*$G127</f>
        <v>0</v>
      </c>
      <c r="S127" s="3">
        <v>0</v>
      </c>
      <c r="T127" s="7">
        <f t="shared" ref="T127:T128" si="55">S127*$G127</f>
        <v>0</v>
      </c>
      <c r="U127" s="14">
        <f t="shared" si="7"/>
        <v>230.28</v>
      </c>
      <c r="V127" s="3">
        <v>0</v>
      </c>
      <c r="W127" s="5">
        <f t="shared" si="17"/>
        <v>0</v>
      </c>
      <c r="X127" s="3">
        <v>0</v>
      </c>
      <c r="Y127" s="5">
        <f t="shared" si="8"/>
        <v>0</v>
      </c>
      <c r="Z127" s="3">
        <v>0</v>
      </c>
      <c r="AA127" s="7">
        <f t="shared" si="9"/>
        <v>0</v>
      </c>
      <c r="AB127" s="14">
        <f t="shared" si="10"/>
        <v>0</v>
      </c>
      <c r="AC127" s="3">
        <v>0</v>
      </c>
      <c r="AD127" s="67">
        <f t="shared" si="11"/>
        <v>0</v>
      </c>
      <c r="AE127" s="3"/>
      <c r="AF127" s="67">
        <f t="shared" si="12"/>
        <v>0</v>
      </c>
      <c r="AG127" s="3"/>
      <c r="AH127" s="7">
        <f t="shared" si="13"/>
        <v>0</v>
      </c>
      <c r="AI127" s="14">
        <f t="shared" si="14"/>
        <v>0</v>
      </c>
      <c r="AL127" s="71">
        <f t="shared" si="29"/>
        <v>230.28</v>
      </c>
    </row>
    <row r="128" spans="1:38" hidden="1" x14ac:dyDescent="0.35">
      <c r="A128" s="2" t="s">
        <v>51</v>
      </c>
      <c r="B128" s="2" t="s">
        <v>90</v>
      </c>
      <c r="C128" s="2" t="s">
        <v>21</v>
      </c>
      <c r="D128" s="2" t="s">
        <v>22</v>
      </c>
      <c r="E128" s="11" t="s">
        <v>14</v>
      </c>
      <c r="F128" s="21" t="str">
        <f t="shared" si="48"/>
        <v>WLD-CORE01/P0501-00/ALL</v>
      </c>
      <c r="G128" s="12">
        <v>57.57</v>
      </c>
      <c r="H128" s="3">
        <v>0</v>
      </c>
      <c r="I128" s="5">
        <f t="shared" si="49"/>
        <v>0</v>
      </c>
      <c r="J128" s="3">
        <v>0</v>
      </c>
      <c r="K128" s="5">
        <f t="shared" si="50"/>
        <v>0</v>
      </c>
      <c r="L128" s="3">
        <v>0</v>
      </c>
      <c r="M128" s="7">
        <f t="shared" si="51"/>
        <v>0</v>
      </c>
      <c r="N128" s="14">
        <f t="shared" si="52"/>
        <v>0</v>
      </c>
      <c r="O128" s="3">
        <v>0</v>
      </c>
      <c r="P128" s="67">
        <f t="shared" si="53"/>
        <v>0</v>
      </c>
      <c r="Q128" s="3">
        <v>7</v>
      </c>
      <c r="R128" s="67">
        <f t="shared" si="54"/>
        <v>402.99</v>
      </c>
      <c r="S128" s="3">
        <v>0</v>
      </c>
      <c r="T128" s="7">
        <f t="shared" si="55"/>
        <v>0</v>
      </c>
      <c r="U128" s="14">
        <f t="shared" si="7"/>
        <v>402.99</v>
      </c>
      <c r="V128" s="3">
        <v>0</v>
      </c>
      <c r="W128" s="5">
        <f t="shared" si="17"/>
        <v>0</v>
      </c>
      <c r="X128" s="3">
        <v>0</v>
      </c>
      <c r="Y128" s="5">
        <f t="shared" si="8"/>
        <v>0</v>
      </c>
      <c r="Z128" s="3">
        <v>0</v>
      </c>
      <c r="AA128" s="7">
        <f t="shared" si="9"/>
        <v>0</v>
      </c>
      <c r="AB128" s="14">
        <f t="shared" si="10"/>
        <v>0</v>
      </c>
      <c r="AC128" s="3">
        <v>0</v>
      </c>
      <c r="AD128" s="67">
        <f t="shared" si="11"/>
        <v>0</v>
      </c>
      <c r="AE128" s="3"/>
      <c r="AF128" s="67">
        <f t="shared" si="12"/>
        <v>0</v>
      </c>
      <c r="AG128" s="3"/>
      <c r="AH128" s="7">
        <f t="shared" si="13"/>
        <v>0</v>
      </c>
      <c r="AI128" s="14">
        <f t="shared" si="14"/>
        <v>0</v>
      </c>
      <c r="AL128" s="71">
        <f t="shared" si="29"/>
        <v>402.99</v>
      </c>
    </row>
    <row r="129" spans="1:38" hidden="1" x14ac:dyDescent="0.35">
      <c r="A129" s="2" t="s">
        <v>51</v>
      </c>
      <c r="B129" s="2" t="s">
        <v>96</v>
      </c>
      <c r="C129" s="2" t="s">
        <v>19</v>
      </c>
      <c r="D129" s="2" t="s">
        <v>20</v>
      </c>
      <c r="E129" s="11" t="s">
        <v>26</v>
      </c>
      <c r="F129" s="21" t="str">
        <f t="shared" si="0"/>
        <v>PLO-MDGR01/P0303-00/MDG</v>
      </c>
      <c r="G129" s="12">
        <v>57.57</v>
      </c>
      <c r="H129" s="3">
        <v>32</v>
      </c>
      <c r="I129" s="5">
        <f t="shared" si="16"/>
        <v>1842.24</v>
      </c>
      <c r="J129" s="3">
        <v>0</v>
      </c>
      <c r="K129" s="5">
        <f t="shared" si="1"/>
        <v>0</v>
      </c>
      <c r="L129" s="3">
        <v>0</v>
      </c>
      <c r="M129" s="7">
        <f t="shared" si="2"/>
        <v>0</v>
      </c>
      <c r="N129" s="14">
        <f t="shared" si="3"/>
        <v>1842.24</v>
      </c>
      <c r="O129" s="3">
        <v>0</v>
      </c>
      <c r="P129" s="67">
        <f t="shared" si="4"/>
        <v>0</v>
      </c>
      <c r="Q129" s="3">
        <v>0</v>
      </c>
      <c r="R129" s="67">
        <f t="shared" si="5"/>
        <v>0</v>
      </c>
      <c r="S129" s="3">
        <v>0</v>
      </c>
      <c r="T129" s="7">
        <f t="shared" si="6"/>
        <v>0</v>
      </c>
      <c r="U129" s="14">
        <f t="shared" si="7"/>
        <v>0</v>
      </c>
      <c r="V129" s="3">
        <v>0</v>
      </c>
      <c r="W129" s="5">
        <f t="shared" si="17"/>
        <v>0</v>
      </c>
      <c r="X129" s="3">
        <v>0</v>
      </c>
      <c r="Y129" s="5">
        <f t="shared" si="8"/>
        <v>0</v>
      </c>
      <c r="Z129" s="3">
        <v>0</v>
      </c>
      <c r="AA129" s="7">
        <f t="shared" si="9"/>
        <v>0</v>
      </c>
      <c r="AB129" s="14">
        <f t="shared" si="10"/>
        <v>0</v>
      </c>
      <c r="AC129" s="3">
        <v>0</v>
      </c>
      <c r="AD129" s="67">
        <f t="shared" si="11"/>
        <v>0</v>
      </c>
      <c r="AE129" s="3"/>
      <c r="AF129" s="67">
        <f t="shared" si="12"/>
        <v>0</v>
      </c>
      <c r="AG129" s="3"/>
      <c r="AH129" s="7">
        <f t="shared" si="13"/>
        <v>0</v>
      </c>
      <c r="AI129" s="14">
        <f t="shared" si="14"/>
        <v>0</v>
      </c>
      <c r="AL129" s="71">
        <f t="shared" si="29"/>
        <v>1842.24</v>
      </c>
    </row>
    <row r="130" spans="1:38" hidden="1" x14ac:dyDescent="0.35">
      <c r="A130" s="2" t="s">
        <v>51</v>
      </c>
      <c r="B130" s="2" t="s">
        <v>80</v>
      </c>
      <c r="C130" s="2" t="s">
        <v>52</v>
      </c>
      <c r="D130" s="2" t="s">
        <v>53</v>
      </c>
      <c r="E130" s="11" t="s">
        <v>14</v>
      </c>
      <c r="F130" s="21" t="str">
        <f t="shared" si="0"/>
        <v>ADM-UNRE01/P0703-00/ALL</v>
      </c>
      <c r="G130" s="12">
        <v>57.57</v>
      </c>
      <c r="H130" s="3">
        <v>9</v>
      </c>
      <c r="I130" s="5">
        <f t="shared" si="16"/>
        <v>518.13</v>
      </c>
      <c r="J130" s="3">
        <v>0</v>
      </c>
      <c r="K130" s="5">
        <f t="shared" si="1"/>
        <v>0</v>
      </c>
      <c r="L130" s="3">
        <v>0</v>
      </c>
      <c r="M130" s="7">
        <f t="shared" si="2"/>
        <v>0</v>
      </c>
      <c r="N130" s="14">
        <f t="shared" si="3"/>
        <v>518.13</v>
      </c>
      <c r="O130" s="3">
        <v>0</v>
      </c>
      <c r="P130" s="67">
        <f t="shared" si="4"/>
        <v>0</v>
      </c>
      <c r="Q130" s="3">
        <v>0</v>
      </c>
      <c r="R130" s="67">
        <f t="shared" si="5"/>
        <v>0</v>
      </c>
      <c r="S130" s="3">
        <v>0</v>
      </c>
      <c r="T130" s="7">
        <f t="shared" si="6"/>
        <v>0</v>
      </c>
      <c r="U130" s="14">
        <f t="shared" si="7"/>
        <v>0</v>
      </c>
      <c r="V130" s="3">
        <v>0</v>
      </c>
      <c r="W130" s="5">
        <f t="shared" si="17"/>
        <v>0</v>
      </c>
      <c r="X130" s="3">
        <v>0</v>
      </c>
      <c r="Y130" s="5">
        <f t="shared" si="8"/>
        <v>0</v>
      </c>
      <c r="Z130" s="3">
        <v>0</v>
      </c>
      <c r="AA130" s="7">
        <f t="shared" si="9"/>
        <v>0</v>
      </c>
      <c r="AB130" s="14">
        <f t="shared" si="10"/>
        <v>0</v>
      </c>
      <c r="AC130" s="3">
        <v>0</v>
      </c>
      <c r="AD130" s="67">
        <f t="shared" si="11"/>
        <v>0</v>
      </c>
      <c r="AE130" s="3"/>
      <c r="AF130" s="67">
        <f t="shared" si="12"/>
        <v>0</v>
      </c>
      <c r="AG130" s="3"/>
      <c r="AH130" s="7">
        <f t="shared" si="13"/>
        <v>0</v>
      </c>
      <c r="AI130" s="14">
        <f t="shared" si="14"/>
        <v>0</v>
      </c>
      <c r="AL130" s="71">
        <f t="shared" si="29"/>
        <v>518.13</v>
      </c>
    </row>
    <row r="131" spans="1:38" hidden="1" x14ac:dyDescent="0.35">
      <c r="A131" s="2" t="s">
        <v>51</v>
      </c>
      <c r="B131" s="2" t="s">
        <v>80</v>
      </c>
      <c r="C131" s="2" t="s">
        <v>19</v>
      </c>
      <c r="D131" s="2" t="s">
        <v>20</v>
      </c>
      <c r="E131" s="11" t="s">
        <v>35</v>
      </c>
      <c r="F131" s="21" t="str">
        <f t="shared" si="0"/>
        <v>ADM-UNRE01/P0303-00/RWA</v>
      </c>
      <c r="G131" s="12">
        <v>57.57</v>
      </c>
      <c r="H131" s="3">
        <v>17</v>
      </c>
      <c r="I131" s="5">
        <f t="shared" si="16"/>
        <v>978.69</v>
      </c>
      <c r="J131" s="3">
        <v>0</v>
      </c>
      <c r="K131" s="5">
        <f t="shared" si="1"/>
        <v>0</v>
      </c>
      <c r="L131" s="3">
        <v>0</v>
      </c>
      <c r="M131" s="7">
        <f t="shared" si="2"/>
        <v>0</v>
      </c>
      <c r="N131" s="14">
        <f t="shared" si="3"/>
        <v>978.69</v>
      </c>
      <c r="O131" s="3">
        <v>0</v>
      </c>
      <c r="P131" s="67">
        <f t="shared" si="4"/>
        <v>0</v>
      </c>
      <c r="Q131" s="3">
        <v>0</v>
      </c>
      <c r="R131" s="67">
        <f t="shared" si="5"/>
        <v>0</v>
      </c>
      <c r="S131" s="3">
        <v>0</v>
      </c>
      <c r="T131" s="7">
        <f t="shared" si="6"/>
        <v>0</v>
      </c>
      <c r="U131" s="14">
        <f t="shared" si="7"/>
        <v>0</v>
      </c>
      <c r="V131" s="3">
        <v>0</v>
      </c>
      <c r="W131" s="5">
        <f t="shared" si="17"/>
        <v>0</v>
      </c>
      <c r="X131" s="3">
        <v>0</v>
      </c>
      <c r="Y131" s="5">
        <f t="shared" si="8"/>
        <v>0</v>
      </c>
      <c r="Z131" s="3">
        <v>0</v>
      </c>
      <c r="AA131" s="7">
        <f t="shared" si="9"/>
        <v>0</v>
      </c>
      <c r="AB131" s="14">
        <f t="shared" si="10"/>
        <v>0</v>
      </c>
      <c r="AC131" s="3">
        <v>0</v>
      </c>
      <c r="AD131" s="67">
        <f t="shared" si="11"/>
        <v>0</v>
      </c>
      <c r="AE131" s="3"/>
      <c r="AF131" s="67">
        <f t="shared" si="12"/>
        <v>0</v>
      </c>
      <c r="AG131" s="3"/>
      <c r="AH131" s="7">
        <f t="shared" si="13"/>
        <v>0</v>
      </c>
      <c r="AI131" s="14">
        <f t="shared" si="14"/>
        <v>0</v>
      </c>
      <c r="AL131" s="71">
        <f t="shared" si="29"/>
        <v>978.69</v>
      </c>
    </row>
    <row r="132" spans="1:38" hidden="1" x14ac:dyDescent="0.35">
      <c r="A132" s="2" t="s">
        <v>51</v>
      </c>
      <c r="B132" s="2" t="s">
        <v>81</v>
      </c>
      <c r="C132" s="2" t="s">
        <v>19</v>
      </c>
      <c r="D132" s="2" t="s">
        <v>20</v>
      </c>
      <c r="E132" s="11" t="s">
        <v>18</v>
      </c>
      <c r="F132" s="21" t="str">
        <f t="shared" ref="F132:F288" si="56">B132&amp;"/"&amp;C132&amp;"/"&amp;E132</f>
        <v>EUR-ASIA01/P0303-00/PHL</v>
      </c>
      <c r="G132" s="12">
        <v>57.57</v>
      </c>
      <c r="H132" s="31">
        <v>7</v>
      </c>
      <c r="I132" s="5">
        <f t="shared" si="16"/>
        <v>402.99</v>
      </c>
      <c r="J132" s="3">
        <v>0</v>
      </c>
      <c r="K132" s="5">
        <f t="shared" ref="K132:K288" si="57">J132*$G132</f>
        <v>0</v>
      </c>
      <c r="L132" s="3">
        <v>23</v>
      </c>
      <c r="M132" s="7">
        <f t="shared" ref="M132:M288" si="58">L132*$G132</f>
        <v>1324.11</v>
      </c>
      <c r="N132" s="14">
        <f t="shared" ref="N132:N288" si="59">I132+K132+M132</f>
        <v>1727.1</v>
      </c>
      <c r="O132" s="3">
        <v>79</v>
      </c>
      <c r="P132" s="67">
        <f t="shared" ref="P132:P288" si="60">O132*$G132</f>
        <v>4548.03</v>
      </c>
      <c r="Q132" s="3">
        <v>14</v>
      </c>
      <c r="R132" s="67">
        <f t="shared" ref="R132:R288" si="61">Q132*$G132</f>
        <v>805.98</v>
      </c>
      <c r="S132" s="3">
        <v>0</v>
      </c>
      <c r="T132" s="7">
        <f t="shared" ref="T132:T288" si="62">S132*$G132</f>
        <v>0</v>
      </c>
      <c r="U132" s="14">
        <f t="shared" ref="U132:U224" si="63">P132+R132+T132</f>
        <v>5354.01</v>
      </c>
      <c r="V132" s="3">
        <v>0</v>
      </c>
      <c r="W132" s="5">
        <f t="shared" si="17"/>
        <v>0</v>
      </c>
      <c r="X132" s="3">
        <v>0</v>
      </c>
      <c r="Y132" s="5">
        <f t="shared" ref="Y132:Y288" si="64">X132*$G132</f>
        <v>0</v>
      </c>
      <c r="Z132" s="3">
        <v>30</v>
      </c>
      <c r="AA132" s="7">
        <f t="shared" ref="AA132:AA288" si="65">Z132*$G132</f>
        <v>1727.1</v>
      </c>
      <c r="AB132" s="14">
        <f t="shared" ref="AB132:AB288" si="66">W132+Y132+AA132</f>
        <v>1727.1</v>
      </c>
      <c r="AC132" s="3">
        <v>105</v>
      </c>
      <c r="AD132" s="67">
        <f t="shared" ref="AD132:AD223" si="67">AC132*$G132</f>
        <v>6044.85</v>
      </c>
      <c r="AE132" s="3"/>
      <c r="AF132" s="67">
        <f t="shared" ref="AF132:AF288" si="68">AE132*$G132</f>
        <v>0</v>
      </c>
      <c r="AG132" s="3"/>
      <c r="AH132" s="7">
        <f t="shared" ref="AH132:AH201" si="69">AG132*$G132</f>
        <v>0</v>
      </c>
      <c r="AI132" s="14">
        <f t="shared" ref="AI132:AI224" si="70">AD132+AF132+AH132</f>
        <v>6044.85</v>
      </c>
      <c r="AL132" s="71">
        <f t="shared" si="29"/>
        <v>14853.060000000001</v>
      </c>
    </row>
    <row r="133" spans="1:38" hidden="1" x14ac:dyDescent="0.35">
      <c r="A133" s="2" t="s">
        <v>51</v>
      </c>
      <c r="B133" s="2" t="s">
        <v>79</v>
      </c>
      <c r="C133" s="2" t="s">
        <v>46</v>
      </c>
      <c r="D133" s="2" t="s">
        <v>47</v>
      </c>
      <c r="E133" s="11" t="s">
        <v>23</v>
      </c>
      <c r="F133" s="21" t="str">
        <f t="shared" si="56"/>
        <v>CAN-GEND01/P0201-00/ZAF</v>
      </c>
      <c r="G133" s="12">
        <v>57.57</v>
      </c>
      <c r="H133" s="3">
        <v>0</v>
      </c>
      <c r="I133" s="5">
        <f t="shared" si="16"/>
        <v>0</v>
      </c>
      <c r="J133" s="31">
        <v>5</v>
      </c>
      <c r="K133" s="5">
        <f t="shared" si="57"/>
        <v>287.85000000000002</v>
      </c>
      <c r="L133" s="31">
        <v>13</v>
      </c>
      <c r="M133" s="7">
        <f t="shared" si="58"/>
        <v>748.41</v>
      </c>
      <c r="N133" s="14">
        <f t="shared" si="59"/>
        <v>1036.26</v>
      </c>
      <c r="O133" s="31">
        <v>9</v>
      </c>
      <c r="P133" s="67">
        <f t="shared" si="60"/>
        <v>518.13</v>
      </c>
      <c r="Q133" s="31">
        <v>14</v>
      </c>
      <c r="R133" s="67">
        <f t="shared" si="61"/>
        <v>805.98</v>
      </c>
      <c r="S133" s="3">
        <v>0</v>
      </c>
      <c r="T133" s="7">
        <f t="shared" si="62"/>
        <v>0</v>
      </c>
      <c r="U133" s="14">
        <f t="shared" si="63"/>
        <v>1324.1100000000001</v>
      </c>
      <c r="V133" s="3">
        <v>0</v>
      </c>
      <c r="W133" s="5">
        <f t="shared" si="17"/>
        <v>0</v>
      </c>
      <c r="X133" s="3">
        <v>0</v>
      </c>
      <c r="Y133" s="5">
        <f t="shared" si="64"/>
        <v>0</v>
      </c>
      <c r="Z133" s="3">
        <v>0</v>
      </c>
      <c r="AA133" s="7">
        <f t="shared" si="65"/>
        <v>0</v>
      </c>
      <c r="AB133" s="14">
        <f t="shared" si="66"/>
        <v>0</v>
      </c>
      <c r="AC133" s="3">
        <v>0</v>
      </c>
      <c r="AD133" s="67">
        <f t="shared" si="67"/>
        <v>0</v>
      </c>
      <c r="AE133" s="3"/>
      <c r="AF133" s="67">
        <f t="shared" si="68"/>
        <v>0</v>
      </c>
      <c r="AG133" s="3"/>
      <c r="AH133" s="7">
        <f t="shared" si="69"/>
        <v>0</v>
      </c>
      <c r="AI133" s="14">
        <f t="shared" si="70"/>
        <v>0</v>
      </c>
      <c r="AL133" s="71">
        <f t="shared" si="29"/>
        <v>2360.37</v>
      </c>
    </row>
    <row r="134" spans="1:38" hidden="1" x14ac:dyDescent="0.35">
      <c r="A134" s="2" t="s">
        <v>51</v>
      </c>
      <c r="B134" s="2" t="s">
        <v>83</v>
      </c>
      <c r="C134" s="2" t="s">
        <v>19</v>
      </c>
      <c r="D134" s="2" t="s">
        <v>20</v>
      </c>
      <c r="E134" s="11" t="s">
        <v>26</v>
      </c>
      <c r="F134" s="21" t="str">
        <f t="shared" si="56"/>
        <v>CGE-JUST01/P0303-00/MDG</v>
      </c>
      <c r="G134" s="12">
        <v>57.57</v>
      </c>
      <c r="H134" s="3">
        <v>0</v>
      </c>
      <c r="I134" s="5">
        <f t="shared" si="16"/>
        <v>0</v>
      </c>
      <c r="J134" s="3">
        <v>31</v>
      </c>
      <c r="K134" s="5">
        <f t="shared" si="57"/>
        <v>1784.67</v>
      </c>
      <c r="L134" s="3">
        <v>3</v>
      </c>
      <c r="M134" s="7">
        <f t="shared" si="58"/>
        <v>172.71</v>
      </c>
      <c r="N134" s="14">
        <f t="shared" si="59"/>
        <v>1957.38</v>
      </c>
      <c r="O134" s="3">
        <v>3</v>
      </c>
      <c r="P134" s="67">
        <f t="shared" si="60"/>
        <v>172.71</v>
      </c>
      <c r="Q134" s="3">
        <v>7</v>
      </c>
      <c r="R134" s="67">
        <f t="shared" si="61"/>
        <v>402.99</v>
      </c>
      <c r="S134" s="3">
        <v>14</v>
      </c>
      <c r="T134" s="7">
        <f t="shared" si="62"/>
        <v>805.98</v>
      </c>
      <c r="U134" s="14">
        <f t="shared" si="63"/>
        <v>1381.68</v>
      </c>
      <c r="V134" s="3">
        <v>46</v>
      </c>
      <c r="W134" s="5">
        <f t="shared" si="17"/>
        <v>2648.22</v>
      </c>
      <c r="X134" s="3">
        <v>37</v>
      </c>
      <c r="Y134" s="5">
        <f t="shared" si="64"/>
        <v>2130.09</v>
      </c>
      <c r="Z134" s="3">
        <v>21</v>
      </c>
      <c r="AA134" s="7">
        <f t="shared" si="65"/>
        <v>1208.97</v>
      </c>
      <c r="AB134" s="14">
        <f t="shared" si="66"/>
        <v>5987.28</v>
      </c>
      <c r="AC134" s="3">
        <v>0</v>
      </c>
      <c r="AD134" s="67">
        <f t="shared" si="67"/>
        <v>0</v>
      </c>
      <c r="AE134" s="3"/>
      <c r="AF134" s="67">
        <f t="shared" si="68"/>
        <v>0</v>
      </c>
      <c r="AG134" s="3"/>
      <c r="AH134" s="7">
        <f t="shared" si="69"/>
        <v>0</v>
      </c>
      <c r="AI134" s="14">
        <f t="shared" si="70"/>
        <v>0</v>
      </c>
      <c r="AL134" s="71">
        <f t="shared" si="29"/>
        <v>9326.34</v>
      </c>
    </row>
    <row r="135" spans="1:38" hidden="1" x14ac:dyDescent="0.35">
      <c r="A135" s="2" t="s">
        <v>51</v>
      </c>
      <c r="B135" s="2" t="s">
        <v>80</v>
      </c>
      <c r="C135" s="2" t="s">
        <v>43</v>
      </c>
      <c r="D135" s="2" t="s">
        <v>44</v>
      </c>
      <c r="E135" s="11" t="s">
        <v>14</v>
      </c>
      <c r="F135" s="21" t="str">
        <f t="shared" si="56"/>
        <v>ADM-UNRE01/P0702-00/ALL</v>
      </c>
      <c r="G135" s="12">
        <v>57.57</v>
      </c>
      <c r="H135" s="3">
        <v>0</v>
      </c>
      <c r="I135" s="5">
        <f t="shared" si="16"/>
        <v>0</v>
      </c>
      <c r="J135" s="3">
        <v>11</v>
      </c>
      <c r="K135" s="5">
        <f t="shared" si="57"/>
        <v>633.27</v>
      </c>
      <c r="L135" s="3">
        <v>4</v>
      </c>
      <c r="M135" s="7">
        <f t="shared" si="58"/>
        <v>230.28</v>
      </c>
      <c r="N135" s="14">
        <f t="shared" si="59"/>
        <v>863.55</v>
      </c>
      <c r="O135" s="3">
        <v>2</v>
      </c>
      <c r="P135" s="67">
        <f t="shared" si="60"/>
        <v>115.14</v>
      </c>
      <c r="Q135" s="3">
        <v>3</v>
      </c>
      <c r="R135" s="67">
        <f t="shared" si="61"/>
        <v>172.71</v>
      </c>
      <c r="S135" s="3">
        <v>0</v>
      </c>
      <c r="T135" s="7">
        <f t="shared" si="62"/>
        <v>0</v>
      </c>
      <c r="U135" s="14">
        <f t="shared" si="63"/>
        <v>287.85000000000002</v>
      </c>
      <c r="V135" s="3">
        <v>0</v>
      </c>
      <c r="W135" s="5">
        <f t="shared" si="17"/>
        <v>0</v>
      </c>
      <c r="X135" s="3">
        <v>0</v>
      </c>
      <c r="Y135" s="5">
        <f t="shared" si="64"/>
        <v>0</v>
      </c>
      <c r="Z135" s="3">
        <v>0</v>
      </c>
      <c r="AA135" s="7">
        <f t="shared" si="65"/>
        <v>0</v>
      </c>
      <c r="AB135" s="14">
        <f t="shared" si="66"/>
        <v>0</v>
      </c>
      <c r="AC135" s="3">
        <v>0</v>
      </c>
      <c r="AD135" s="67">
        <f t="shared" si="67"/>
        <v>0</v>
      </c>
      <c r="AE135" s="3"/>
      <c r="AF135" s="67">
        <f t="shared" si="68"/>
        <v>0</v>
      </c>
      <c r="AG135" s="3"/>
      <c r="AH135" s="7">
        <f t="shared" si="69"/>
        <v>0</v>
      </c>
      <c r="AI135" s="14">
        <f t="shared" si="70"/>
        <v>0</v>
      </c>
      <c r="AL135" s="71">
        <f t="shared" si="29"/>
        <v>1151.4000000000001</v>
      </c>
    </row>
    <row r="136" spans="1:38" hidden="1" x14ac:dyDescent="0.35">
      <c r="A136" s="2" t="s">
        <v>51</v>
      </c>
      <c r="B136" s="2" t="s">
        <v>80</v>
      </c>
      <c r="C136" s="2" t="s">
        <v>12</v>
      </c>
      <c r="D136" s="2" t="s">
        <v>13</v>
      </c>
      <c r="E136" s="11" t="s">
        <v>14</v>
      </c>
      <c r="F136" s="21" t="str">
        <f t="shared" si="56"/>
        <v>ADM-UNRE01/A0902-00/ALL</v>
      </c>
      <c r="G136" s="12">
        <v>57.57</v>
      </c>
      <c r="H136" s="3">
        <v>0</v>
      </c>
      <c r="I136" s="5">
        <f t="shared" si="16"/>
        <v>0</v>
      </c>
      <c r="J136" s="3">
        <v>0</v>
      </c>
      <c r="K136" s="5">
        <f t="shared" si="57"/>
        <v>0</v>
      </c>
      <c r="L136" s="3">
        <v>0</v>
      </c>
      <c r="M136" s="7">
        <f t="shared" si="58"/>
        <v>0</v>
      </c>
      <c r="N136" s="14">
        <f t="shared" si="59"/>
        <v>0</v>
      </c>
      <c r="O136" s="3">
        <v>0</v>
      </c>
      <c r="P136" s="67">
        <f t="shared" si="60"/>
        <v>0</v>
      </c>
      <c r="Q136" s="3">
        <v>0</v>
      </c>
      <c r="R136" s="67">
        <f t="shared" si="61"/>
        <v>0</v>
      </c>
      <c r="S136" s="3">
        <v>0</v>
      </c>
      <c r="T136" s="7">
        <f t="shared" si="62"/>
        <v>0</v>
      </c>
      <c r="U136" s="14">
        <f t="shared" si="63"/>
        <v>0</v>
      </c>
      <c r="V136" s="3">
        <v>0</v>
      </c>
      <c r="W136" s="5">
        <f t="shared" si="17"/>
        <v>0</v>
      </c>
      <c r="X136" s="3">
        <v>0</v>
      </c>
      <c r="Y136" s="5">
        <f t="shared" si="64"/>
        <v>0</v>
      </c>
      <c r="Z136" s="3">
        <v>28</v>
      </c>
      <c r="AA136" s="7">
        <f t="shared" si="65"/>
        <v>1611.96</v>
      </c>
      <c r="AB136" s="14">
        <f t="shared" si="66"/>
        <v>1611.96</v>
      </c>
      <c r="AC136" s="3">
        <v>0</v>
      </c>
      <c r="AD136" s="67">
        <f t="shared" si="67"/>
        <v>0</v>
      </c>
      <c r="AE136" s="3"/>
      <c r="AF136" s="67">
        <f t="shared" si="68"/>
        <v>0</v>
      </c>
      <c r="AG136" s="3"/>
      <c r="AH136" s="7">
        <f t="shared" si="69"/>
        <v>0</v>
      </c>
      <c r="AI136" s="14">
        <f t="shared" si="70"/>
        <v>0</v>
      </c>
      <c r="AL136" s="71">
        <f t="shared" si="29"/>
        <v>1611.96</v>
      </c>
    </row>
    <row r="137" spans="1:38" hidden="1" x14ac:dyDescent="0.35">
      <c r="A137" s="2" t="s">
        <v>51</v>
      </c>
      <c r="B137" s="2" t="s">
        <v>83</v>
      </c>
      <c r="C137" s="2" t="s">
        <v>19</v>
      </c>
      <c r="D137" s="2" t="s">
        <v>20</v>
      </c>
      <c r="E137" s="11" t="s">
        <v>18</v>
      </c>
      <c r="F137" s="21" t="str">
        <f t="shared" si="56"/>
        <v>CGE-JUST01/P0303-00/PHL</v>
      </c>
      <c r="G137" s="12">
        <v>57.57</v>
      </c>
      <c r="H137" s="3">
        <v>0</v>
      </c>
      <c r="I137" s="5">
        <f t="shared" si="16"/>
        <v>0</v>
      </c>
      <c r="J137" s="3">
        <v>5</v>
      </c>
      <c r="K137" s="5">
        <f t="shared" si="57"/>
        <v>287.85000000000002</v>
      </c>
      <c r="L137" s="3">
        <v>0</v>
      </c>
      <c r="M137" s="7">
        <f t="shared" si="58"/>
        <v>0</v>
      </c>
      <c r="N137" s="14">
        <f t="shared" si="59"/>
        <v>287.85000000000002</v>
      </c>
      <c r="O137" s="3">
        <v>0</v>
      </c>
      <c r="P137" s="67">
        <f t="shared" si="60"/>
        <v>0</v>
      </c>
      <c r="Q137" s="3">
        <v>0</v>
      </c>
      <c r="R137" s="67">
        <f t="shared" si="61"/>
        <v>0</v>
      </c>
      <c r="S137" s="3">
        <v>0</v>
      </c>
      <c r="T137" s="7">
        <f t="shared" si="62"/>
        <v>0</v>
      </c>
      <c r="U137" s="14">
        <f t="shared" si="63"/>
        <v>0</v>
      </c>
      <c r="V137" s="3">
        <v>0</v>
      </c>
      <c r="W137" s="5">
        <f t="shared" si="17"/>
        <v>0</v>
      </c>
      <c r="X137" s="3">
        <v>0</v>
      </c>
      <c r="Y137" s="5">
        <f t="shared" si="64"/>
        <v>0</v>
      </c>
      <c r="Z137" s="3">
        <v>0</v>
      </c>
      <c r="AA137" s="7">
        <f t="shared" si="65"/>
        <v>0</v>
      </c>
      <c r="AB137" s="14">
        <f t="shared" si="66"/>
        <v>0</v>
      </c>
      <c r="AC137" s="3">
        <v>0</v>
      </c>
      <c r="AD137" s="67">
        <f t="shared" si="67"/>
        <v>0</v>
      </c>
      <c r="AE137" s="3"/>
      <c r="AF137" s="67">
        <f t="shared" si="68"/>
        <v>0</v>
      </c>
      <c r="AG137" s="3"/>
      <c r="AH137" s="7">
        <f t="shared" si="69"/>
        <v>0</v>
      </c>
      <c r="AI137" s="14">
        <f t="shared" si="70"/>
        <v>0</v>
      </c>
      <c r="AL137" s="71">
        <f t="shared" si="29"/>
        <v>287.85000000000002</v>
      </c>
    </row>
    <row r="138" spans="1:38" hidden="1" x14ac:dyDescent="0.35">
      <c r="A138" s="2" t="s">
        <v>51</v>
      </c>
      <c r="B138" s="2" t="s">
        <v>98</v>
      </c>
      <c r="C138" s="2" t="s">
        <v>46</v>
      </c>
      <c r="D138" s="2" t="s">
        <v>47</v>
      </c>
      <c r="E138" s="11" t="s">
        <v>15</v>
      </c>
      <c r="F138" s="21" t="str">
        <f t="shared" si="56"/>
        <v>OPC-MLDV01/P0201-00/MDV</v>
      </c>
      <c r="G138" s="12">
        <v>57.57</v>
      </c>
      <c r="H138" s="3">
        <v>0</v>
      </c>
      <c r="I138" s="5">
        <f t="shared" si="16"/>
        <v>0</v>
      </c>
      <c r="J138" s="3">
        <v>8</v>
      </c>
      <c r="K138" s="5">
        <f t="shared" si="57"/>
        <v>460.56</v>
      </c>
      <c r="L138" s="3">
        <v>6</v>
      </c>
      <c r="M138" s="7">
        <f t="shared" si="58"/>
        <v>345.42</v>
      </c>
      <c r="N138" s="14">
        <f t="shared" si="59"/>
        <v>805.98</v>
      </c>
      <c r="O138" s="3">
        <v>1</v>
      </c>
      <c r="P138" s="67">
        <f t="shared" si="60"/>
        <v>57.57</v>
      </c>
      <c r="Q138" s="3">
        <v>7</v>
      </c>
      <c r="R138" s="67">
        <f t="shared" si="61"/>
        <v>402.99</v>
      </c>
      <c r="S138" s="3">
        <v>0</v>
      </c>
      <c r="T138" s="7">
        <f t="shared" si="62"/>
        <v>0</v>
      </c>
      <c r="U138" s="14">
        <f t="shared" si="63"/>
        <v>460.56</v>
      </c>
      <c r="V138" s="3">
        <v>8</v>
      </c>
      <c r="W138" s="5">
        <f t="shared" si="17"/>
        <v>460.56</v>
      </c>
      <c r="X138" s="3">
        <v>6</v>
      </c>
      <c r="Y138" s="5">
        <f t="shared" si="64"/>
        <v>345.42</v>
      </c>
      <c r="Z138" s="3">
        <v>2</v>
      </c>
      <c r="AA138" s="7">
        <f t="shared" si="65"/>
        <v>115.14</v>
      </c>
      <c r="AB138" s="14">
        <f t="shared" si="66"/>
        <v>921.12</v>
      </c>
      <c r="AC138" s="3">
        <v>1</v>
      </c>
      <c r="AD138" s="67">
        <f t="shared" si="67"/>
        <v>57.57</v>
      </c>
      <c r="AE138" s="3"/>
      <c r="AF138" s="67">
        <f t="shared" si="68"/>
        <v>0</v>
      </c>
      <c r="AG138" s="3"/>
      <c r="AH138" s="7">
        <f t="shared" si="69"/>
        <v>0</v>
      </c>
      <c r="AI138" s="14">
        <f t="shared" si="70"/>
        <v>57.57</v>
      </c>
      <c r="AL138" s="71">
        <f t="shared" si="29"/>
        <v>2245.23</v>
      </c>
    </row>
    <row r="139" spans="1:38" hidden="1" x14ac:dyDescent="0.35">
      <c r="A139" s="2" t="s">
        <v>51</v>
      </c>
      <c r="B139" s="2" t="s">
        <v>83</v>
      </c>
      <c r="C139" s="2" t="s">
        <v>19</v>
      </c>
      <c r="D139" s="2" t="s">
        <v>20</v>
      </c>
      <c r="E139" s="11" t="s">
        <v>35</v>
      </c>
      <c r="F139" s="21" t="str">
        <f t="shared" si="56"/>
        <v>CGE-JUST01/P0303-00/RWA</v>
      </c>
      <c r="G139" s="12">
        <v>57.57</v>
      </c>
      <c r="H139" s="3">
        <v>0</v>
      </c>
      <c r="I139" s="5">
        <f t="shared" si="16"/>
        <v>0</v>
      </c>
      <c r="J139" s="3">
        <v>12</v>
      </c>
      <c r="K139" s="5">
        <f t="shared" si="57"/>
        <v>690.84</v>
      </c>
      <c r="L139" s="3">
        <v>0</v>
      </c>
      <c r="M139" s="7">
        <f t="shared" si="58"/>
        <v>0</v>
      </c>
      <c r="N139" s="14">
        <f t="shared" si="59"/>
        <v>690.84</v>
      </c>
      <c r="O139" s="3">
        <v>0</v>
      </c>
      <c r="P139" s="67">
        <f t="shared" si="60"/>
        <v>0</v>
      </c>
      <c r="Q139" s="3">
        <v>0</v>
      </c>
      <c r="R139" s="67">
        <f t="shared" si="61"/>
        <v>0</v>
      </c>
      <c r="S139" s="3">
        <v>0</v>
      </c>
      <c r="T139" s="7">
        <f t="shared" si="62"/>
        <v>0</v>
      </c>
      <c r="U139" s="14">
        <f t="shared" si="63"/>
        <v>0</v>
      </c>
      <c r="V139" s="3">
        <v>0</v>
      </c>
      <c r="W139" s="5">
        <f t="shared" si="17"/>
        <v>0</v>
      </c>
      <c r="X139" s="3">
        <v>0</v>
      </c>
      <c r="Y139" s="5">
        <f t="shared" si="64"/>
        <v>0</v>
      </c>
      <c r="Z139" s="3">
        <v>0</v>
      </c>
      <c r="AA139" s="7">
        <f t="shared" si="65"/>
        <v>0</v>
      </c>
      <c r="AB139" s="14">
        <f t="shared" si="66"/>
        <v>0</v>
      </c>
      <c r="AC139" s="3">
        <v>0</v>
      </c>
      <c r="AD139" s="67">
        <f t="shared" si="67"/>
        <v>0</v>
      </c>
      <c r="AE139" s="3"/>
      <c r="AF139" s="67">
        <f t="shared" si="68"/>
        <v>0</v>
      </c>
      <c r="AG139" s="3"/>
      <c r="AH139" s="7">
        <f t="shared" si="69"/>
        <v>0</v>
      </c>
      <c r="AI139" s="14">
        <f t="shared" si="70"/>
        <v>0</v>
      </c>
      <c r="AL139" s="71">
        <f t="shared" si="29"/>
        <v>690.84</v>
      </c>
    </row>
    <row r="140" spans="1:38" hidden="1" x14ac:dyDescent="0.35">
      <c r="A140" s="2" t="s">
        <v>51</v>
      </c>
      <c r="B140" s="2" t="s">
        <v>98</v>
      </c>
      <c r="C140" s="2" t="s">
        <v>46</v>
      </c>
      <c r="D140" s="2" t="s">
        <v>47</v>
      </c>
      <c r="E140" s="11" t="s">
        <v>15</v>
      </c>
      <c r="F140" s="21" t="str">
        <f t="shared" si="56"/>
        <v>OPC-MLDV01/P0201-00/MDV</v>
      </c>
      <c r="G140" s="12">
        <v>57.57</v>
      </c>
      <c r="H140" s="3">
        <v>0</v>
      </c>
      <c r="I140" s="5">
        <f t="shared" si="16"/>
        <v>0</v>
      </c>
      <c r="J140" s="3">
        <v>0</v>
      </c>
      <c r="K140" s="5">
        <f t="shared" si="57"/>
        <v>0</v>
      </c>
      <c r="L140" s="3">
        <v>0</v>
      </c>
      <c r="M140" s="7">
        <f t="shared" si="58"/>
        <v>0</v>
      </c>
      <c r="N140" s="14">
        <f t="shared" si="59"/>
        <v>0</v>
      </c>
      <c r="O140" s="3">
        <v>0</v>
      </c>
      <c r="P140" s="67">
        <f t="shared" si="60"/>
        <v>0</v>
      </c>
      <c r="Q140" s="3">
        <v>0</v>
      </c>
      <c r="R140" s="67">
        <f t="shared" si="61"/>
        <v>0</v>
      </c>
      <c r="S140" s="3">
        <v>4</v>
      </c>
      <c r="T140" s="7">
        <f t="shared" si="62"/>
        <v>230.28</v>
      </c>
      <c r="U140" s="14">
        <f t="shared" si="63"/>
        <v>230.28</v>
      </c>
      <c r="V140" s="3">
        <v>0</v>
      </c>
      <c r="W140" s="5">
        <f t="shared" si="17"/>
        <v>0</v>
      </c>
      <c r="X140" s="3">
        <v>0</v>
      </c>
      <c r="Y140" s="5">
        <f t="shared" si="64"/>
        <v>0</v>
      </c>
      <c r="Z140" s="3">
        <v>0</v>
      </c>
      <c r="AA140" s="7">
        <f t="shared" si="65"/>
        <v>0</v>
      </c>
      <c r="AB140" s="14">
        <f t="shared" si="66"/>
        <v>0</v>
      </c>
      <c r="AC140" s="3">
        <v>0</v>
      </c>
      <c r="AD140" s="67">
        <f t="shared" si="67"/>
        <v>0</v>
      </c>
      <c r="AE140" s="3"/>
      <c r="AF140" s="67">
        <f t="shared" si="68"/>
        <v>0</v>
      </c>
      <c r="AG140" s="3"/>
      <c r="AH140" s="7">
        <f t="shared" si="69"/>
        <v>0</v>
      </c>
      <c r="AI140" s="14">
        <f t="shared" si="70"/>
        <v>0</v>
      </c>
      <c r="AL140" s="71">
        <f t="shared" si="29"/>
        <v>230.28</v>
      </c>
    </row>
    <row r="141" spans="1:38" hidden="1" x14ac:dyDescent="0.35">
      <c r="A141" s="2" t="s">
        <v>51</v>
      </c>
      <c r="B141" s="2" t="s">
        <v>392</v>
      </c>
      <c r="C141" s="2" t="s">
        <v>19</v>
      </c>
      <c r="D141" s="2" t="s">
        <v>20</v>
      </c>
      <c r="E141" s="11" t="s">
        <v>14</v>
      </c>
      <c r="F141" s="21" t="str">
        <f t="shared" si="56"/>
        <v>DFA-CORE01/P0303-00/ALL</v>
      </c>
      <c r="G141" s="12">
        <v>57.57</v>
      </c>
      <c r="H141" s="3">
        <v>0</v>
      </c>
      <c r="I141" s="5">
        <f t="shared" si="16"/>
        <v>0</v>
      </c>
      <c r="J141" s="3">
        <v>0</v>
      </c>
      <c r="K141" s="5">
        <f t="shared" si="57"/>
        <v>0</v>
      </c>
      <c r="L141" s="3">
        <v>0</v>
      </c>
      <c r="M141" s="7">
        <f t="shared" si="58"/>
        <v>0</v>
      </c>
      <c r="N141" s="14">
        <f t="shared" si="59"/>
        <v>0</v>
      </c>
      <c r="O141" s="3">
        <v>0</v>
      </c>
      <c r="P141" s="67">
        <f t="shared" si="60"/>
        <v>0</v>
      </c>
      <c r="Q141" s="3">
        <v>0</v>
      </c>
      <c r="R141" s="67">
        <f t="shared" si="61"/>
        <v>0</v>
      </c>
      <c r="S141" s="3">
        <v>0</v>
      </c>
      <c r="T141" s="7">
        <f t="shared" si="62"/>
        <v>0</v>
      </c>
      <c r="U141" s="14">
        <f t="shared" si="63"/>
        <v>0</v>
      </c>
      <c r="V141" s="3">
        <v>0</v>
      </c>
      <c r="W141" s="5">
        <f t="shared" si="17"/>
        <v>0</v>
      </c>
      <c r="X141" s="3">
        <v>0</v>
      </c>
      <c r="Y141" s="5">
        <f t="shared" si="64"/>
        <v>0</v>
      </c>
      <c r="Z141" s="3">
        <v>0</v>
      </c>
      <c r="AA141" s="7">
        <f t="shared" si="65"/>
        <v>0</v>
      </c>
      <c r="AB141" s="14">
        <f t="shared" si="66"/>
        <v>0</v>
      </c>
      <c r="AC141" s="3">
        <v>38</v>
      </c>
      <c r="AD141" s="67">
        <f t="shared" si="67"/>
        <v>2187.66</v>
      </c>
      <c r="AE141" s="3"/>
      <c r="AG141" s="3"/>
      <c r="AI141" s="14"/>
      <c r="AL141" s="71"/>
    </row>
    <row r="142" spans="1:38" hidden="1" x14ac:dyDescent="0.35">
      <c r="A142" s="2" t="s">
        <v>51</v>
      </c>
      <c r="B142" s="2" t="s">
        <v>392</v>
      </c>
      <c r="C142" s="2" t="s">
        <v>19</v>
      </c>
      <c r="D142" s="2" t="s">
        <v>20</v>
      </c>
      <c r="E142" s="11" t="s">
        <v>23</v>
      </c>
      <c r="F142" s="21" t="str">
        <f t="shared" si="56"/>
        <v>DFA-CORE01/P0303-00/ZAF</v>
      </c>
      <c r="G142" s="12">
        <v>57.57</v>
      </c>
      <c r="H142" s="3">
        <v>0</v>
      </c>
      <c r="I142" s="5">
        <f t="shared" si="16"/>
        <v>0</v>
      </c>
      <c r="J142" s="3">
        <v>0</v>
      </c>
      <c r="K142" s="5">
        <f t="shared" si="57"/>
        <v>0</v>
      </c>
      <c r="L142" s="3">
        <v>0</v>
      </c>
      <c r="M142" s="7">
        <f t="shared" si="58"/>
        <v>0</v>
      </c>
      <c r="N142" s="14">
        <f t="shared" si="59"/>
        <v>0</v>
      </c>
      <c r="O142" s="3">
        <v>0</v>
      </c>
      <c r="P142" s="67">
        <f t="shared" si="60"/>
        <v>0</v>
      </c>
      <c r="Q142" s="3">
        <v>0</v>
      </c>
      <c r="R142" s="67">
        <f t="shared" si="61"/>
        <v>0</v>
      </c>
      <c r="S142" s="3">
        <v>0</v>
      </c>
      <c r="T142" s="7">
        <f t="shared" si="62"/>
        <v>0</v>
      </c>
      <c r="U142" s="14">
        <f t="shared" si="63"/>
        <v>0</v>
      </c>
      <c r="V142" s="3">
        <v>0</v>
      </c>
      <c r="W142" s="5">
        <f t="shared" si="17"/>
        <v>0</v>
      </c>
      <c r="X142" s="3">
        <v>0</v>
      </c>
      <c r="Y142" s="5">
        <f t="shared" si="64"/>
        <v>0</v>
      </c>
      <c r="Z142" s="3">
        <v>0</v>
      </c>
      <c r="AA142" s="7">
        <f t="shared" si="65"/>
        <v>0</v>
      </c>
      <c r="AB142" s="14">
        <f t="shared" si="66"/>
        <v>0</v>
      </c>
      <c r="AC142" s="3">
        <v>16</v>
      </c>
      <c r="AD142" s="67">
        <f t="shared" si="67"/>
        <v>921.12</v>
      </c>
      <c r="AE142" s="3"/>
      <c r="AG142" s="3"/>
      <c r="AI142" s="14"/>
      <c r="AL142" s="71"/>
    </row>
    <row r="143" spans="1:38" hidden="1" x14ac:dyDescent="0.35">
      <c r="A143" s="2" t="s">
        <v>54</v>
      </c>
      <c r="B143" s="2" t="s">
        <v>80</v>
      </c>
      <c r="C143" s="2" t="s">
        <v>12</v>
      </c>
      <c r="D143" s="2" t="s">
        <v>13</v>
      </c>
      <c r="E143" s="11" t="s">
        <v>14</v>
      </c>
      <c r="F143" s="21" t="str">
        <f t="shared" si="56"/>
        <v>ADM-UNRE01/A0902-00/ALL</v>
      </c>
      <c r="G143" s="12">
        <v>76.094154535797969</v>
      </c>
      <c r="H143" s="3">
        <v>130</v>
      </c>
      <c r="I143" s="5">
        <f t="shared" ref="I143:I289" si="71">H143*$G143</f>
        <v>9892.2400896537365</v>
      </c>
      <c r="J143" s="3">
        <v>118.5</v>
      </c>
      <c r="K143" s="5">
        <f t="shared" si="57"/>
        <v>9017.1573124920596</v>
      </c>
      <c r="L143" s="3">
        <v>123.5</v>
      </c>
      <c r="M143" s="7">
        <f t="shared" si="58"/>
        <v>9397.628085171049</v>
      </c>
      <c r="N143" s="14">
        <f t="shared" si="59"/>
        <v>28307.025487316845</v>
      </c>
      <c r="O143" s="3">
        <v>38</v>
      </c>
      <c r="P143" s="67">
        <f t="shared" si="60"/>
        <v>2891.577872360323</v>
      </c>
      <c r="Q143" s="3">
        <v>82</v>
      </c>
      <c r="R143" s="67">
        <f t="shared" si="61"/>
        <v>6239.7206719354335</v>
      </c>
      <c r="S143" s="3">
        <v>58</v>
      </c>
      <c r="T143" s="7">
        <f t="shared" si="62"/>
        <v>4413.4609630762825</v>
      </c>
      <c r="U143" s="14">
        <f t="shared" si="63"/>
        <v>13544.759507372039</v>
      </c>
      <c r="V143" s="3">
        <v>82</v>
      </c>
      <c r="W143" s="5">
        <f t="shared" ref="W143:W289" si="72">V143*$G143</f>
        <v>6239.7206719354335</v>
      </c>
      <c r="X143" s="3">
        <v>62.5</v>
      </c>
      <c r="Y143" s="5">
        <f t="shared" si="64"/>
        <v>4755.8846584873727</v>
      </c>
      <c r="Z143" s="3">
        <v>112</v>
      </c>
      <c r="AA143" s="7">
        <f t="shared" si="65"/>
        <v>8522.5453080093721</v>
      </c>
      <c r="AB143" s="14">
        <f t="shared" si="66"/>
        <v>19518.150638432176</v>
      </c>
      <c r="AC143" s="3">
        <v>96</v>
      </c>
      <c r="AD143" s="67">
        <f t="shared" si="67"/>
        <v>7305.038835436605</v>
      </c>
      <c r="AE143" s="3"/>
      <c r="AF143" s="67">
        <f t="shared" si="68"/>
        <v>0</v>
      </c>
      <c r="AG143" s="3"/>
      <c r="AH143" s="7">
        <f t="shared" si="69"/>
        <v>0</v>
      </c>
      <c r="AI143" s="14">
        <f t="shared" si="70"/>
        <v>7305.038835436605</v>
      </c>
      <c r="AL143" s="71">
        <f t="shared" si="29"/>
        <v>68674.974468557659</v>
      </c>
    </row>
    <row r="144" spans="1:38" hidden="1" x14ac:dyDescent="0.35">
      <c r="A144" s="2" t="s">
        <v>54</v>
      </c>
      <c r="B144" s="2" t="s">
        <v>79</v>
      </c>
      <c r="C144" s="2" t="s">
        <v>12</v>
      </c>
      <c r="D144" s="2" t="s">
        <v>13</v>
      </c>
      <c r="E144" s="11" t="s">
        <v>14</v>
      </c>
      <c r="F144" s="21" t="str">
        <f t="shared" si="56"/>
        <v>CAN-GEND01/A0902-00/ALL</v>
      </c>
      <c r="G144" s="12">
        <v>76.094154535797969</v>
      </c>
      <c r="H144" s="31">
        <v>3.5</v>
      </c>
      <c r="I144" s="5">
        <f t="shared" si="71"/>
        <v>266.32954087529288</v>
      </c>
      <c r="J144" s="3">
        <v>0</v>
      </c>
      <c r="K144" s="5">
        <f t="shared" si="57"/>
        <v>0</v>
      </c>
      <c r="L144" s="31">
        <v>4</v>
      </c>
      <c r="M144" s="7">
        <f t="shared" si="58"/>
        <v>304.37661814319188</v>
      </c>
      <c r="N144" s="14">
        <f t="shared" si="59"/>
        <v>570.70615901848475</v>
      </c>
      <c r="O144" s="3">
        <v>0</v>
      </c>
      <c r="P144" s="67">
        <f t="shared" si="60"/>
        <v>0</v>
      </c>
      <c r="Q144" s="31">
        <v>1</v>
      </c>
      <c r="R144" s="67">
        <f t="shared" si="61"/>
        <v>76.094154535797969</v>
      </c>
      <c r="S144" s="3">
        <v>0</v>
      </c>
      <c r="T144" s="7">
        <f t="shared" si="62"/>
        <v>0</v>
      </c>
      <c r="U144" s="14">
        <f t="shared" si="63"/>
        <v>76.094154535797969</v>
      </c>
      <c r="V144" s="3">
        <v>0</v>
      </c>
      <c r="W144" s="5">
        <f t="shared" si="72"/>
        <v>0</v>
      </c>
      <c r="X144" s="3">
        <v>0</v>
      </c>
      <c r="Y144" s="5">
        <f t="shared" si="64"/>
        <v>0</v>
      </c>
      <c r="Z144" s="3">
        <v>6</v>
      </c>
      <c r="AA144" s="7">
        <f t="shared" si="65"/>
        <v>456.56492721478782</v>
      </c>
      <c r="AB144" s="14">
        <f t="shared" si="66"/>
        <v>456.56492721478782</v>
      </c>
      <c r="AC144" s="3">
        <v>0</v>
      </c>
      <c r="AD144" s="67">
        <f t="shared" si="67"/>
        <v>0</v>
      </c>
      <c r="AE144" s="3"/>
      <c r="AF144" s="67">
        <f t="shared" si="68"/>
        <v>0</v>
      </c>
      <c r="AG144" s="3"/>
      <c r="AH144" s="7">
        <f t="shared" si="69"/>
        <v>0</v>
      </c>
      <c r="AI144" s="14">
        <f t="shared" si="70"/>
        <v>0</v>
      </c>
      <c r="AL144" s="71">
        <f t="shared" si="29"/>
        <v>1103.3652407690706</v>
      </c>
    </row>
    <row r="145" spans="1:38" hidden="1" x14ac:dyDescent="0.35">
      <c r="A145" s="2" t="s">
        <v>54</v>
      </c>
      <c r="B145" s="2" t="s">
        <v>31</v>
      </c>
      <c r="C145" s="2" t="s">
        <v>12</v>
      </c>
      <c r="D145" s="2" t="s">
        <v>13</v>
      </c>
      <c r="E145" s="11" t="s">
        <v>14</v>
      </c>
      <c r="F145" s="21" t="str">
        <f t="shared" si="56"/>
        <v>FCO-VULN02/A0902-00/ALL</v>
      </c>
      <c r="G145" s="12">
        <v>76.094154535797969</v>
      </c>
      <c r="H145" s="31">
        <v>2.5</v>
      </c>
      <c r="I145" s="5">
        <f t="shared" si="71"/>
        <v>190.23538633949494</v>
      </c>
      <c r="J145" s="31">
        <v>0</v>
      </c>
      <c r="K145" s="5">
        <f t="shared" si="57"/>
        <v>0</v>
      </c>
      <c r="L145" s="31">
        <v>0</v>
      </c>
      <c r="M145" s="7">
        <f t="shared" si="58"/>
        <v>0</v>
      </c>
      <c r="N145" s="14">
        <f t="shared" si="59"/>
        <v>190.23538633949494</v>
      </c>
      <c r="O145" s="31">
        <v>4</v>
      </c>
      <c r="P145" s="67">
        <f t="shared" si="60"/>
        <v>304.37661814319188</v>
      </c>
      <c r="Q145" s="3">
        <v>0</v>
      </c>
      <c r="R145" s="67">
        <f t="shared" si="61"/>
        <v>0</v>
      </c>
      <c r="S145" s="3">
        <v>0</v>
      </c>
      <c r="T145" s="7">
        <f t="shared" si="62"/>
        <v>0</v>
      </c>
      <c r="U145" s="14">
        <f t="shared" si="63"/>
        <v>304.37661814319188</v>
      </c>
      <c r="V145" s="31">
        <v>6</v>
      </c>
      <c r="W145" s="5">
        <f t="shared" si="72"/>
        <v>456.56492721478782</v>
      </c>
      <c r="X145" s="3">
        <v>0</v>
      </c>
      <c r="Y145" s="5">
        <f t="shared" si="64"/>
        <v>0</v>
      </c>
      <c r="Z145" s="31">
        <v>1.5</v>
      </c>
      <c r="AA145" s="7">
        <f t="shared" si="65"/>
        <v>114.14123180369695</v>
      </c>
      <c r="AB145" s="14">
        <f t="shared" si="66"/>
        <v>570.70615901848475</v>
      </c>
      <c r="AC145" s="3">
        <v>0</v>
      </c>
      <c r="AD145" s="67">
        <f t="shared" si="67"/>
        <v>0</v>
      </c>
      <c r="AE145" s="3"/>
      <c r="AF145" s="67">
        <f t="shared" si="68"/>
        <v>0</v>
      </c>
      <c r="AG145" s="3"/>
      <c r="AH145" s="7">
        <f t="shared" si="69"/>
        <v>0</v>
      </c>
      <c r="AI145" s="14">
        <f t="shared" si="70"/>
        <v>0</v>
      </c>
      <c r="AL145" s="71">
        <f t="shared" si="29"/>
        <v>1065.3181635011715</v>
      </c>
    </row>
    <row r="146" spans="1:38" hidden="1" x14ac:dyDescent="0.35">
      <c r="A146" s="2" t="s">
        <v>54</v>
      </c>
      <c r="B146" s="2" t="s">
        <v>80</v>
      </c>
      <c r="C146" s="2" t="s">
        <v>37</v>
      </c>
      <c r="D146" s="2" t="s">
        <v>38</v>
      </c>
      <c r="E146" s="11" t="s">
        <v>14</v>
      </c>
      <c r="F146" s="21" t="str">
        <f t="shared" si="56"/>
        <v>ADM-UNRE01/A0902-01/ALL</v>
      </c>
      <c r="G146" s="12">
        <v>76.094154535797969</v>
      </c>
      <c r="H146" s="3">
        <v>5</v>
      </c>
      <c r="I146" s="5">
        <f t="shared" si="71"/>
        <v>380.47077267898987</v>
      </c>
      <c r="J146" s="3">
        <v>2</v>
      </c>
      <c r="K146" s="5">
        <f t="shared" si="57"/>
        <v>152.18830907159594</v>
      </c>
      <c r="L146" s="3">
        <v>8</v>
      </c>
      <c r="M146" s="7">
        <f t="shared" si="58"/>
        <v>608.75323628638375</v>
      </c>
      <c r="N146" s="14">
        <f t="shared" si="59"/>
        <v>1141.4123180369695</v>
      </c>
      <c r="O146" s="3">
        <v>6.5</v>
      </c>
      <c r="P146" s="67">
        <f t="shared" si="60"/>
        <v>494.61200448268681</v>
      </c>
      <c r="Q146" s="3">
        <v>22</v>
      </c>
      <c r="R146" s="67">
        <f t="shared" si="61"/>
        <v>1674.0713997875553</v>
      </c>
      <c r="S146" s="3">
        <v>2</v>
      </c>
      <c r="T146" s="7">
        <f t="shared" si="62"/>
        <v>152.18830907159594</v>
      </c>
      <c r="U146" s="14">
        <f t="shared" si="63"/>
        <v>2320.8717133418381</v>
      </c>
      <c r="V146" s="3">
        <v>8.5</v>
      </c>
      <c r="W146" s="5">
        <f t="shared" si="72"/>
        <v>646.80031355428275</v>
      </c>
      <c r="X146" s="3">
        <v>6</v>
      </c>
      <c r="Y146" s="5">
        <f t="shared" si="64"/>
        <v>456.56492721478782</v>
      </c>
      <c r="Z146" s="3">
        <v>2</v>
      </c>
      <c r="AA146" s="7">
        <f t="shared" si="65"/>
        <v>152.18830907159594</v>
      </c>
      <c r="AB146" s="14">
        <f t="shared" si="66"/>
        <v>1255.5535498406666</v>
      </c>
      <c r="AC146" s="3">
        <v>2</v>
      </c>
      <c r="AD146" s="67">
        <f t="shared" si="67"/>
        <v>152.18830907159594</v>
      </c>
      <c r="AE146" s="3"/>
      <c r="AF146" s="67">
        <f t="shared" si="68"/>
        <v>0</v>
      </c>
      <c r="AG146" s="3"/>
      <c r="AH146" s="7">
        <f t="shared" si="69"/>
        <v>0</v>
      </c>
      <c r="AI146" s="14">
        <f t="shared" si="70"/>
        <v>152.18830907159594</v>
      </c>
      <c r="AL146" s="71">
        <f t="shared" si="29"/>
        <v>4870.0258902910691</v>
      </c>
    </row>
    <row r="147" spans="1:38" hidden="1" x14ac:dyDescent="0.35">
      <c r="A147" s="2" t="s">
        <v>54</v>
      </c>
      <c r="B147" s="2" t="s">
        <v>81</v>
      </c>
      <c r="C147" s="2" t="s">
        <v>12</v>
      </c>
      <c r="D147" s="2" t="s">
        <v>13</v>
      </c>
      <c r="E147" s="11" t="s">
        <v>14</v>
      </c>
      <c r="F147" s="21" t="str">
        <f t="shared" si="56"/>
        <v>EUR-ASIA01/A0902-00/ALL</v>
      </c>
      <c r="G147" s="12">
        <v>76.094154535797969</v>
      </c>
      <c r="H147" s="31">
        <v>3</v>
      </c>
      <c r="I147" s="5">
        <f t="shared" si="71"/>
        <v>228.28246360739391</v>
      </c>
      <c r="J147" s="31">
        <v>2.5</v>
      </c>
      <c r="K147" s="5">
        <f t="shared" si="57"/>
        <v>190.23538633949494</v>
      </c>
      <c r="L147" s="3">
        <v>1</v>
      </c>
      <c r="M147" s="7">
        <f t="shared" si="58"/>
        <v>76.094154535797969</v>
      </c>
      <c r="N147" s="14">
        <f t="shared" si="59"/>
        <v>494.61200448268687</v>
      </c>
      <c r="O147" s="3">
        <v>3.5</v>
      </c>
      <c r="P147" s="67">
        <f t="shared" si="60"/>
        <v>266.32954087529288</v>
      </c>
      <c r="Q147" s="3">
        <v>14</v>
      </c>
      <c r="R147" s="67">
        <f t="shared" si="61"/>
        <v>1065.3181635011715</v>
      </c>
      <c r="S147" s="3">
        <v>29</v>
      </c>
      <c r="T147" s="7">
        <f t="shared" si="62"/>
        <v>2206.7304815381412</v>
      </c>
      <c r="U147" s="14">
        <f t="shared" si="63"/>
        <v>3538.3781859146056</v>
      </c>
      <c r="V147" s="3">
        <v>9</v>
      </c>
      <c r="W147" s="5">
        <f t="shared" si="72"/>
        <v>684.84739082218175</v>
      </c>
      <c r="X147" s="3">
        <v>4</v>
      </c>
      <c r="Y147" s="5">
        <f t="shared" si="64"/>
        <v>304.37661814319188</v>
      </c>
      <c r="Z147" s="3">
        <v>6.5</v>
      </c>
      <c r="AA147" s="7">
        <f t="shared" si="65"/>
        <v>494.61200448268681</v>
      </c>
      <c r="AB147" s="14">
        <f t="shared" si="66"/>
        <v>1483.8360134480604</v>
      </c>
      <c r="AC147" s="3">
        <v>0</v>
      </c>
      <c r="AD147" s="67">
        <f t="shared" si="67"/>
        <v>0</v>
      </c>
      <c r="AE147" s="3"/>
      <c r="AF147" s="67">
        <f t="shared" si="68"/>
        <v>0</v>
      </c>
      <c r="AG147" s="3"/>
      <c r="AH147" s="7">
        <f t="shared" si="69"/>
        <v>0</v>
      </c>
      <c r="AI147" s="14">
        <f t="shared" si="70"/>
        <v>0</v>
      </c>
      <c r="AL147" s="71">
        <f t="shared" si="29"/>
        <v>5516.8262038453522</v>
      </c>
    </row>
    <row r="148" spans="1:38" hidden="1" x14ac:dyDescent="0.35">
      <c r="A148" s="2" t="s">
        <v>54</v>
      </c>
      <c r="B148" s="2" t="s">
        <v>80</v>
      </c>
      <c r="C148" s="2" t="s">
        <v>28</v>
      </c>
      <c r="D148" s="2" t="s">
        <v>29</v>
      </c>
      <c r="E148" s="11" t="s">
        <v>14</v>
      </c>
      <c r="F148" s="21" t="str">
        <f t="shared" si="56"/>
        <v>ADM-UNRE01/A0901-00/ALL</v>
      </c>
      <c r="G148" s="12">
        <v>76.094154535797969</v>
      </c>
      <c r="H148" s="3">
        <v>0</v>
      </c>
      <c r="I148" s="5">
        <f t="shared" si="71"/>
        <v>0</v>
      </c>
      <c r="J148" s="3">
        <v>5</v>
      </c>
      <c r="K148" s="5">
        <f t="shared" si="57"/>
        <v>380.47077267898987</v>
      </c>
      <c r="L148" s="3">
        <v>3.5</v>
      </c>
      <c r="M148" s="7">
        <f t="shared" si="58"/>
        <v>266.32954087529288</v>
      </c>
      <c r="N148" s="14">
        <f t="shared" si="59"/>
        <v>646.80031355428275</v>
      </c>
      <c r="O148" s="3">
        <v>20</v>
      </c>
      <c r="P148" s="67">
        <f t="shared" si="60"/>
        <v>1521.8830907159595</v>
      </c>
      <c r="Q148" s="3">
        <v>5</v>
      </c>
      <c r="R148" s="67">
        <f t="shared" si="61"/>
        <v>380.47077267898987</v>
      </c>
      <c r="S148" s="3">
        <v>9</v>
      </c>
      <c r="T148" s="7">
        <f t="shared" si="62"/>
        <v>684.84739082218175</v>
      </c>
      <c r="U148" s="14">
        <f t="shared" si="63"/>
        <v>2587.201254217131</v>
      </c>
      <c r="V148" s="3">
        <v>0</v>
      </c>
      <c r="W148" s="5">
        <f t="shared" si="72"/>
        <v>0</v>
      </c>
      <c r="X148" s="3">
        <v>10</v>
      </c>
      <c r="Y148" s="5">
        <f t="shared" si="64"/>
        <v>760.94154535797975</v>
      </c>
      <c r="Z148" s="3">
        <v>0</v>
      </c>
      <c r="AA148" s="7">
        <f t="shared" si="65"/>
        <v>0</v>
      </c>
      <c r="AB148" s="14">
        <f t="shared" si="66"/>
        <v>760.94154535797975</v>
      </c>
      <c r="AC148" s="3">
        <v>6</v>
      </c>
      <c r="AD148" s="67">
        <f t="shared" si="67"/>
        <v>456.56492721478782</v>
      </c>
      <c r="AE148" s="3"/>
      <c r="AF148" s="67">
        <f t="shared" si="68"/>
        <v>0</v>
      </c>
      <c r="AG148" s="3"/>
      <c r="AH148" s="7">
        <f t="shared" si="69"/>
        <v>0</v>
      </c>
      <c r="AI148" s="14">
        <f t="shared" si="70"/>
        <v>456.56492721478782</v>
      </c>
      <c r="AL148" s="71">
        <f t="shared" si="29"/>
        <v>4451.5080403441807</v>
      </c>
    </row>
    <row r="149" spans="1:38" hidden="1" x14ac:dyDescent="0.35">
      <c r="A149" s="2" t="s">
        <v>54</v>
      </c>
      <c r="B149" s="2" t="s">
        <v>83</v>
      </c>
      <c r="C149" s="2" t="s">
        <v>12</v>
      </c>
      <c r="D149" s="2" t="s">
        <v>13</v>
      </c>
      <c r="E149" s="11" t="s">
        <v>14</v>
      </c>
      <c r="F149" s="21" t="str">
        <f t="shared" si="56"/>
        <v>CGE-JUST01/A0902-00/ALL</v>
      </c>
      <c r="G149" s="12">
        <v>76.094154535797969</v>
      </c>
      <c r="H149" s="3">
        <v>0</v>
      </c>
      <c r="I149" s="5">
        <f t="shared" si="71"/>
        <v>0</v>
      </c>
      <c r="J149" s="3">
        <v>0</v>
      </c>
      <c r="K149" s="5">
        <f t="shared" si="57"/>
        <v>0</v>
      </c>
      <c r="L149" s="3">
        <v>0</v>
      </c>
      <c r="M149" s="7">
        <f t="shared" si="58"/>
        <v>0</v>
      </c>
      <c r="N149" s="14">
        <f t="shared" si="59"/>
        <v>0</v>
      </c>
      <c r="O149" s="3">
        <v>0</v>
      </c>
      <c r="P149" s="67">
        <f t="shared" si="60"/>
        <v>0</v>
      </c>
      <c r="Q149" s="3">
        <v>0</v>
      </c>
      <c r="R149" s="67">
        <f t="shared" si="61"/>
        <v>0</v>
      </c>
      <c r="S149" s="3">
        <v>38</v>
      </c>
      <c r="T149" s="7">
        <f t="shared" si="62"/>
        <v>2891.577872360323</v>
      </c>
      <c r="U149" s="14">
        <f t="shared" si="63"/>
        <v>2891.577872360323</v>
      </c>
      <c r="V149" s="3">
        <v>0</v>
      </c>
      <c r="W149" s="5">
        <f t="shared" si="72"/>
        <v>0</v>
      </c>
      <c r="X149" s="3">
        <v>0</v>
      </c>
      <c r="Y149" s="5">
        <f t="shared" si="64"/>
        <v>0</v>
      </c>
      <c r="Z149" s="3">
        <v>0</v>
      </c>
      <c r="AA149" s="7">
        <f t="shared" si="65"/>
        <v>0</v>
      </c>
      <c r="AB149" s="14">
        <f t="shared" si="66"/>
        <v>0</v>
      </c>
      <c r="AC149" s="3">
        <v>0</v>
      </c>
      <c r="AD149" s="67">
        <f t="shared" si="67"/>
        <v>0</v>
      </c>
      <c r="AE149" s="3"/>
      <c r="AF149" s="67">
        <f t="shared" si="68"/>
        <v>0</v>
      </c>
      <c r="AG149" s="3"/>
      <c r="AH149" s="7">
        <f t="shared" si="69"/>
        <v>0</v>
      </c>
      <c r="AI149" s="14">
        <f t="shared" si="70"/>
        <v>0</v>
      </c>
      <c r="AL149" s="71">
        <f t="shared" si="29"/>
        <v>2891.577872360323</v>
      </c>
    </row>
    <row r="150" spans="1:38" hidden="1" x14ac:dyDescent="0.35">
      <c r="A150" s="2" t="s">
        <v>54</v>
      </c>
      <c r="B150" s="2" t="s">
        <v>151</v>
      </c>
      <c r="C150" s="2" t="s">
        <v>12</v>
      </c>
      <c r="D150" s="2" t="s">
        <v>13</v>
      </c>
      <c r="E150" s="11" t="s">
        <v>14</v>
      </c>
      <c r="F150" s="21" t="str">
        <f t="shared" si="56"/>
        <v>EUR-CONS01/A0902-00/ALL</v>
      </c>
      <c r="G150" s="12">
        <v>76.094154535797969</v>
      </c>
      <c r="H150" s="3">
        <v>0</v>
      </c>
      <c r="I150" s="5">
        <f t="shared" si="71"/>
        <v>0</v>
      </c>
      <c r="J150" s="3">
        <v>0</v>
      </c>
      <c r="K150" s="5">
        <f t="shared" si="57"/>
        <v>0</v>
      </c>
      <c r="L150" s="3">
        <v>0</v>
      </c>
      <c r="M150" s="7">
        <f t="shared" si="58"/>
        <v>0</v>
      </c>
      <c r="N150" s="14">
        <f t="shared" si="59"/>
        <v>0</v>
      </c>
      <c r="O150" s="3">
        <v>0</v>
      </c>
      <c r="P150" s="67">
        <f t="shared" si="60"/>
        <v>0</v>
      </c>
      <c r="Q150" s="3">
        <v>0</v>
      </c>
      <c r="R150" s="67">
        <f t="shared" si="61"/>
        <v>0</v>
      </c>
      <c r="S150" s="3">
        <v>0</v>
      </c>
      <c r="T150" s="7">
        <f t="shared" si="62"/>
        <v>0</v>
      </c>
      <c r="U150" s="14">
        <f t="shared" si="63"/>
        <v>0</v>
      </c>
      <c r="V150" s="3">
        <v>2.5</v>
      </c>
      <c r="W150" s="5">
        <f t="shared" si="72"/>
        <v>190.23538633949494</v>
      </c>
      <c r="X150" s="3">
        <v>1.5</v>
      </c>
      <c r="Y150" s="5">
        <f t="shared" si="64"/>
        <v>114.14123180369695</v>
      </c>
      <c r="Z150" s="3">
        <v>0</v>
      </c>
      <c r="AA150" s="7">
        <f t="shared" si="65"/>
        <v>0</v>
      </c>
      <c r="AB150" s="14">
        <f t="shared" si="66"/>
        <v>304.37661814319188</v>
      </c>
      <c r="AC150" s="3">
        <v>0</v>
      </c>
      <c r="AD150" s="67">
        <f t="shared" si="67"/>
        <v>0</v>
      </c>
      <c r="AE150" s="3"/>
      <c r="AF150" s="67">
        <f t="shared" si="68"/>
        <v>0</v>
      </c>
      <c r="AG150" s="3"/>
      <c r="AH150" s="7">
        <f t="shared" si="69"/>
        <v>0</v>
      </c>
      <c r="AI150" s="14">
        <f t="shared" si="70"/>
        <v>0</v>
      </c>
      <c r="AL150" s="71">
        <f t="shared" si="29"/>
        <v>304.37661814319188</v>
      </c>
    </row>
    <row r="151" spans="1:38" hidden="1" x14ac:dyDescent="0.35">
      <c r="A151" s="2" t="s">
        <v>55</v>
      </c>
      <c r="B151" s="2" t="s">
        <v>81</v>
      </c>
      <c r="C151" s="2" t="s">
        <v>56</v>
      </c>
      <c r="D151" s="2" t="s">
        <v>57</v>
      </c>
      <c r="E151" s="11" t="s">
        <v>14</v>
      </c>
      <c r="F151" s="21" t="str">
        <f t="shared" si="56"/>
        <v>EUR-ASIA01/P0601-00/ALL</v>
      </c>
      <c r="G151" s="12">
        <v>58.38</v>
      </c>
      <c r="H151" s="3">
        <v>0</v>
      </c>
      <c r="I151" s="5">
        <f t="shared" si="71"/>
        <v>0</v>
      </c>
      <c r="J151" s="3">
        <v>0</v>
      </c>
      <c r="K151" s="5">
        <f t="shared" si="57"/>
        <v>0</v>
      </c>
      <c r="L151" s="3">
        <v>3</v>
      </c>
      <c r="M151" s="7">
        <f t="shared" si="58"/>
        <v>175.14000000000001</v>
      </c>
      <c r="N151" s="14">
        <f t="shared" si="59"/>
        <v>175.14000000000001</v>
      </c>
      <c r="O151" s="3">
        <v>0</v>
      </c>
      <c r="P151" s="67">
        <f t="shared" si="60"/>
        <v>0</v>
      </c>
      <c r="Q151" s="3">
        <v>0</v>
      </c>
      <c r="R151" s="67">
        <f t="shared" si="61"/>
        <v>0</v>
      </c>
      <c r="S151" s="3">
        <v>0</v>
      </c>
      <c r="T151" s="7">
        <f t="shared" si="62"/>
        <v>0</v>
      </c>
      <c r="U151" s="14">
        <f t="shared" si="63"/>
        <v>0</v>
      </c>
      <c r="V151" s="3">
        <v>0</v>
      </c>
      <c r="W151" s="5">
        <f t="shared" si="72"/>
        <v>0</v>
      </c>
      <c r="X151" s="3">
        <v>0</v>
      </c>
      <c r="Y151" s="5">
        <f t="shared" si="64"/>
        <v>0</v>
      </c>
      <c r="Z151" s="3">
        <v>0</v>
      </c>
      <c r="AA151" s="7">
        <f t="shared" si="65"/>
        <v>0</v>
      </c>
      <c r="AB151" s="14">
        <f t="shared" si="66"/>
        <v>0</v>
      </c>
      <c r="AC151" s="3">
        <v>0</v>
      </c>
      <c r="AD151" s="67">
        <f t="shared" si="67"/>
        <v>0</v>
      </c>
      <c r="AE151" s="3"/>
      <c r="AF151" s="67">
        <f t="shared" si="68"/>
        <v>0</v>
      </c>
      <c r="AG151" s="3"/>
      <c r="AH151" s="7">
        <f t="shared" si="69"/>
        <v>0</v>
      </c>
      <c r="AI151" s="14">
        <f t="shared" si="70"/>
        <v>0</v>
      </c>
      <c r="AL151" s="71">
        <f t="shared" si="29"/>
        <v>175.14000000000001</v>
      </c>
    </row>
    <row r="152" spans="1:38" hidden="1" x14ac:dyDescent="0.35">
      <c r="A152" s="2" t="s">
        <v>55</v>
      </c>
      <c r="B152" s="2" t="s">
        <v>79</v>
      </c>
      <c r="C152" s="2" t="s">
        <v>8</v>
      </c>
      <c r="D152" s="2" t="s">
        <v>9</v>
      </c>
      <c r="E152" s="11" t="s">
        <v>14</v>
      </c>
      <c r="F152" s="21" t="str">
        <f t="shared" si="56"/>
        <v>CAN-GEND01/P0202-00/ALL</v>
      </c>
      <c r="G152" s="12">
        <v>58.38</v>
      </c>
      <c r="H152" s="3">
        <v>0</v>
      </c>
      <c r="I152" s="5">
        <f t="shared" si="71"/>
        <v>0</v>
      </c>
      <c r="J152" s="3">
        <v>0</v>
      </c>
      <c r="K152" s="5">
        <f t="shared" si="57"/>
        <v>0</v>
      </c>
      <c r="L152" s="3">
        <v>0</v>
      </c>
      <c r="M152" s="7">
        <f t="shared" si="58"/>
        <v>0</v>
      </c>
      <c r="N152" s="14">
        <f t="shared" si="59"/>
        <v>0</v>
      </c>
      <c r="O152" s="3">
        <v>0</v>
      </c>
      <c r="P152" s="67">
        <f t="shared" si="60"/>
        <v>0</v>
      </c>
      <c r="Q152" s="31">
        <v>10</v>
      </c>
      <c r="R152" s="67">
        <f t="shared" si="61"/>
        <v>583.80000000000007</v>
      </c>
      <c r="S152" s="31">
        <v>20</v>
      </c>
      <c r="T152" s="7">
        <f t="shared" si="62"/>
        <v>1167.6000000000001</v>
      </c>
      <c r="U152" s="14">
        <f t="shared" si="63"/>
        <v>1751.4</v>
      </c>
      <c r="V152" s="3">
        <v>8</v>
      </c>
      <c r="W152" s="5">
        <f t="shared" si="72"/>
        <v>467.04</v>
      </c>
      <c r="X152" s="3">
        <v>8</v>
      </c>
      <c r="Y152" s="5">
        <f t="shared" si="64"/>
        <v>467.04</v>
      </c>
      <c r="Z152" s="3">
        <v>10</v>
      </c>
      <c r="AA152" s="7">
        <f t="shared" si="65"/>
        <v>583.80000000000007</v>
      </c>
      <c r="AB152" s="14">
        <f t="shared" si="66"/>
        <v>1517.88</v>
      </c>
      <c r="AC152" s="3">
        <v>12</v>
      </c>
      <c r="AD152" s="67">
        <f t="shared" si="67"/>
        <v>700.56000000000006</v>
      </c>
      <c r="AE152" s="3"/>
      <c r="AF152" s="67">
        <f t="shared" si="68"/>
        <v>0</v>
      </c>
      <c r="AG152" s="3"/>
      <c r="AH152" s="7">
        <f t="shared" si="69"/>
        <v>0</v>
      </c>
      <c r="AI152" s="14">
        <f t="shared" si="70"/>
        <v>700.56000000000006</v>
      </c>
      <c r="AL152" s="71">
        <f t="shared" si="29"/>
        <v>3969.84</v>
      </c>
    </row>
    <row r="153" spans="1:38" hidden="1" x14ac:dyDescent="0.35">
      <c r="A153" s="2" t="s">
        <v>55</v>
      </c>
      <c r="B153" s="2" t="s">
        <v>83</v>
      </c>
      <c r="C153" s="2" t="s">
        <v>24</v>
      </c>
      <c r="D153" s="2" t="s">
        <v>25</v>
      </c>
      <c r="E153" s="11" t="s">
        <v>14</v>
      </c>
      <c r="F153" s="21" t="str">
        <f t="shared" si="56"/>
        <v>CGE-JUST01/P0101-00/ALL</v>
      </c>
      <c r="G153" s="12">
        <v>58.38</v>
      </c>
      <c r="H153" s="3">
        <v>0</v>
      </c>
      <c r="I153" s="5">
        <f t="shared" si="71"/>
        <v>0</v>
      </c>
      <c r="J153" s="3">
        <v>0</v>
      </c>
      <c r="K153" s="5">
        <f t="shared" si="57"/>
        <v>0</v>
      </c>
      <c r="L153" s="3">
        <v>163</v>
      </c>
      <c r="M153" s="7">
        <f t="shared" si="58"/>
        <v>9515.94</v>
      </c>
      <c r="N153" s="14">
        <f t="shared" si="59"/>
        <v>9515.94</v>
      </c>
      <c r="O153" s="3">
        <v>74</v>
      </c>
      <c r="P153" s="67">
        <f t="shared" si="60"/>
        <v>4320.12</v>
      </c>
      <c r="Q153" s="3">
        <v>126</v>
      </c>
      <c r="R153" s="67">
        <f t="shared" si="61"/>
        <v>7355.88</v>
      </c>
      <c r="S153" s="3">
        <v>73</v>
      </c>
      <c r="T153" s="7">
        <f t="shared" si="62"/>
        <v>4261.74</v>
      </c>
      <c r="U153" s="14">
        <f t="shared" si="63"/>
        <v>15937.74</v>
      </c>
      <c r="V153" s="3">
        <v>54</v>
      </c>
      <c r="W153" s="5">
        <f t="shared" si="72"/>
        <v>3152.52</v>
      </c>
      <c r="X153" s="3">
        <v>40</v>
      </c>
      <c r="Y153" s="5">
        <f t="shared" si="64"/>
        <v>2335.2000000000003</v>
      </c>
      <c r="Z153" s="3">
        <v>55</v>
      </c>
      <c r="AA153" s="7">
        <f t="shared" si="65"/>
        <v>3210.9</v>
      </c>
      <c r="AB153" s="14">
        <f t="shared" si="66"/>
        <v>8698.6200000000008</v>
      </c>
      <c r="AC153" s="3">
        <v>63</v>
      </c>
      <c r="AD153" s="67">
        <f t="shared" si="67"/>
        <v>3677.94</v>
      </c>
      <c r="AE153" s="3"/>
      <c r="AF153" s="67">
        <f t="shared" si="68"/>
        <v>0</v>
      </c>
      <c r="AG153" s="3"/>
      <c r="AH153" s="7">
        <f t="shared" si="69"/>
        <v>0</v>
      </c>
      <c r="AI153" s="14">
        <f t="shared" si="70"/>
        <v>3677.94</v>
      </c>
      <c r="AL153" s="71">
        <f t="shared" si="29"/>
        <v>37830.240000000005</v>
      </c>
    </row>
    <row r="154" spans="1:38" hidden="1" x14ac:dyDescent="0.35">
      <c r="A154" s="2" t="s">
        <v>55</v>
      </c>
      <c r="B154" s="2" t="s">
        <v>80</v>
      </c>
      <c r="C154" s="2" t="s">
        <v>12</v>
      </c>
      <c r="D154" s="2" t="s">
        <v>13</v>
      </c>
      <c r="E154" s="11" t="s">
        <v>14</v>
      </c>
      <c r="F154" s="21" t="str">
        <f t="shared" si="56"/>
        <v>ADM-UNRE01/A0902-00/ALL</v>
      </c>
      <c r="G154" s="12">
        <v>58.38</v>
      </c>
      <c r="H154" s="3">
        <v>0</v>
      </c>
      <c r="I154" s="5">
        <f t="shared" si="71"/>
        <v>0</v>
      </c>
      <c r="J154" s="3">
        <v>0</v>
      </c>
      <c r="K154" s="5">
        <f t="shared" si="57"/>
        <v>0</v>
      </c>
      <c r="L154" s="3">
        <v>7</v>
      </c>
      <c r="M154" s="7">
        <f t="shared" si="58"/>
        <v>408.66</v>
      </c>
      <c r="N154" s="14">
        <f t="shared" si="59"/>
        <v>408.66</v>
      </c>
      <c r="O154" s="3">
        <v>0</v>
      </c>
      <c r="P154" s="67">
        <f t="shared" si="60"/>
        <v>0</v>
      </c>
      <c r="Q154" s="3">
        <v>7</v>
      </c>
      <c r="R154" s="67">
        <f t="shared" si="61"/>
        <v>408.66</v>
      </c>
      <c r="S154" s="3">
        <v>18</v>
      </c>
      <c r="T154" s="7">
        <f t="shared" si="62"/>
        <v>1050.8400000000001</v>
      </c>
      <c r="U154" s="14">
        <f t="shared" si="63"/>
        <v>1459.5000000000002</v>
      </c>
      <c r="V154" s="3">
        <v>7</v>
      </c>
      <c r="W154" s="5">
        <f t="shared" si="72"/>
        <v>408.66</v>
      </c>
      <c r="X154" s="3">
        <v>11</v>
      </c>
      <c r="Y154" s="5">
        <f t="shared" si="64"/>
        <v>642.18000000000006</v>
      </c>
      <c r="Z154" s="3">
        <v>31</v>
      </c>
      <c r="AA154" s="7">
        <f t="shared" si="65"/>
        <v>1809.78</v>
      </c>
      <c r="AB154" s="14">
        <f t="shared" si="66"/>
        <v>2860.62</v>
      </c>
      <c r="AC154" s="3">
        <v>12</v>
      </c>
      <c r="AD154" s="67">
        <f t="shared" si="67"/>
        <v>700.56000000000006</v>
      </c>
      <c r="AE154" s="3"/>
      <c r="AF154" s="67">
        <f t="shared" si="68"/>
        <v>0</v>
      </c>
      <c r="AG154" s="3"/>
      <c r="AH154" s="7">
        <f t="shared" si="69"/>
        <v>0</v>
      </c>
      <c r="AI154" s="14">
        <f t="shared" si="70"/>
        <v>700.56000000000006</v>
      </c>
      <c r="AL154" s="71">
        <f t="shared" si="29"/>
        <v>5429.3400000000011</v>
      </c>
    </row>
    <row r="155" spans="1:38" hidden="1" x14ac:dyDescent="0.35">
      <c r="A155" s="2" t="s">
        <v>55</v>
      </c>
      <c r="B155" s="2" t="s">
        <v>83</v>
      </c>
      <c r="C155" s="2" t="s">
        <v>19</v>
      </c>
      <c r="D155" s="2" t="s">
        <v>20</v>
      </c>
      <c r="E155" s="11" t="s">
        <v>14</v>
      </c>
      <c r="F155" s="21" t="str">
        <f t="shared" si="56"/>
        <v>CGE-JUST01/P0303-00/ALL</v>
      </c>
      <c r="G155" s="12">
        <v>58.38</v>
      </c>
      <c r="H155" s="3">
        <v>0</v>
      </c>
      <c r="I155" s="5">
        <f t="shared" si="71"/>
        <v>0</v>
      </c>
      <c r="J155" s="3">
        <v>0</v>
      </c>
      <c r="K155" s="5">
        <f t="shared" si="57"/>
        <v>0</v>
      </c>
      <c r="L155" s="3">
        <v>6</v>
      </c>
      <c r="M155" s="7">
        <f t="shared" si="58"/>
        <v>350.28000000000003</v>
      </c>
      <c r="N155" s="14">
        <f t="shared" si="59"/>
        <v>350.28000000000003</v>
      </c>
      <c r="O155" s="3">
        <v>0</v>
      </c>
      <c r="P155" s="67">
        <f t="shared" si="60"/>
        <v>0</v>
      </c>
      <c r="Q155" s="3">
        <v>0</v>
      </c>
      <c r="R155" s="67">
        <f t="shared" si="61"/>
        <v>0</v>
      </c>
      <c r="S155" s="3">
        <v>0</v>
      </c>
      <c r="T155" s="7">
        <f t="shared" si="62"/>
        <v>0</v>
      </c>
      <c r="U155" s="14">
        <f t="shared" si="63"/>
        <v>0</v>
      </c>
      <c r="V155" s="3">
        <v>0</v>
      </c>
      <c r="W155" s="5">
        <f t="shared" si="72"/>
        <v>0</v>
      </c>
      <c r="X155" s="3">
        <v>0</v>
      </c>
      <c r="Y155" s="5">
        <f t="shared" si="64"/>
        <v>0</v>
      </c>
      <c r="Z155" s="3">
        <v>0</v>
      </c>
      <c r="AA155" s="7">
        <f t="shared" si="65"/>
        <v>0</v>
      </c>
      <c r="AB155" s="14">
        <f t="shared" si="66"/>
        <v>0</v>
      </c>
      <c r="AC155" s="3">
        <v>0</v>
      </c>
      <c r="AD155" s="67">
        <f t="shared" si="67"/>
        <v>0</v>
      </c>
      <c r="AE155" s="3"/>
      <c r="AF155" s="67">
        <f t="shared" si="68"/>
        <v>0</v>
      </c>
      <c r="AG155" s="3"/>
      <c r="AH155" s="7">
        <f t="shared" si="69"/>
        <v>0</v>
      </c>
      <c r="AI155" s="14">
        <f t="shared" si="70"/>
        <v>0</v>
      </c>
      <c r="AL155" s="71">
        <f t="shared" si="29"/>
        <v>350.28000000000003</v>
      </c>
    </row>
    <row r="156" spans="1:38" hidden="1" x14ac:dyDescent="0.35">
      <c r="A156" s="2" t="s">
        <v>55</v>
      </c>
      <c r="B156" s="2" t="s">
        <v>83</v>
      </c>
      <c r="C156" s="2" t="s">
        <v>48</v>
      </c>
      <c r="D156" s="2" t="s">
        <v>49</v>
      </c>
      <c r="E156" s="11" t="s">
        <v>14</v>
      </c>
      <c r="F156" s="21" t="str">
        <f t="shared" si="56"/>
        <v>CGE-JUST01/P0707-00/ALL</v>
      </c>
      <c r="G156" s="12">
        <v>58.38</v>
      </c>
      <c r="H156" s="3">
        <v>0</v>
      </c>
      <c r="I156" s="5">
        <f t="shared" si="71"/>
        <v>0</v>
      </c>
      <c r="J156" s="3">
        <v>0</v>
      </c>
      <c r="K156" s="5">
        <f t="shared" si="57"/>
        <v>0</v>
      </c>
      <c r="L156" s="3">
        <v>0</v>
      </c>
      <c r="M156" s="7">
        <f t="shared" si="58"/>
        <v>0</v>
      </c>
      <c r="N156" s="14">
        <f t="shared" si="59"/>
        <v>0</v>
      </c>
      <c r="O156" s="3">
        <v>0</v>
      </c>
      <c r="P156" s="67">
        <f t="shared" si="60"/>
        <v>0</v>
      </c>
      <c r="Q156" s="3">
        <v>0</v>
      </c>
      <c r="R156" s="67">
        <f t="shared" si="61"/>
        <v>0</v>
      </c>
      <c r="S156" s="3">
        <v>0</v>
      </c>
      <c r="T156" s="7">
        <f t="shared" si="62"/>
        <v>0</v>
      </c>
      <c r="U156" s="14">
        <f t="shared" si="63"/>
        <v>0</v>
      </c>
      <c r="V156" s="3">
        <v>0</v>
      </c>
      <c r="W156" s="5">
        <f t="shared" si="72"/>
        <v>0</v>
      </c>
      <c r="X156" s="3">
        <v>7</v>
      </c>
      <c r="Y156" s="5">
        <f t="shared" si="64"/>
        <v>408.66</v>
      </c>
      <c r="Z156" s="3">
        <v>11</v>
      </c>
      <c r="AA156" s="7">
        <f t="shared" si="65"/>
        <v>642.18000000000006</v>
      </c>
      <c r="AB156" s="14">
        <f t="shared" si="66"/>
        <v>1050.8400000000001</v>
      </c>
      <c r="AC156" s="3">
        <v>0</v>
      </c>
      <c r="AD156" s="67">
        <f t="shared" si="67"/>
        <v>0</v>
      </c>
      <c r="AE156" s="3"/>
      <c r="AF156" s="67">
        <f t="shared" si="68"/>
        <v>0</v>
      </c>
      <c r="AG156" s="3"/>
      <c r="AH156" s="7">
        <f t="shared" si="69"/>
        <v>0</v>
      </c>
      <c r="AI156" s="14">
        <f t="shared" si="70"/>
        <v>0</v>
      </c>
      <c r="AL156" s="71">
        <f t="shared" si="29"/>
        <v>1050.8400000000001</v>
      </c>
    </row>
    <row r="157" spans="1:38" hidden="1" x14ac:dyDescent="0.35">
      <c r="A157" s="2" t="s">
        <v>55</v>
      </c>
      <c r="B157" s="2" t="s">
        <v>151</v>
      </c>
      <c r="C157" s="2" t="s">
        <v>48</v>
      </c>
      <c r="D157" s="2" t="s">
        <v>49</v>
      </c>
      <c r="E157" s="11" t="s">
        <v>14</v>
      </c>
      <c r="F157" s="21" t="str">
        <f t="shared" si="56"/>
        <v>EUR-CONS01/P0707-00/ALL</v>
      </c>
      <c r="G157" s="12">
        <v>58.38</v>
      </c>
      <c r="H157" s="3">
        <v>0</v>
      </c>
      <c r="I157" s="5">
        <f t="shared" si="71"/>
        <v>0</v>
      </c>
      <c r="J157" s="3">
        <v>0</v>
      </c>
      <c r="K157" s="5">
        <f t="shared" si="57"/>
        <v>0</v>
      </c>
      <c r="L157" s="3">
        <v>0</v>
      </c>
      <c r="M157" s="7">
        <f t="shared" si="58"/>
        <v>0</v>
      </c>
      <c r="N157" s="14">
        <f t="shared" si="59"/>
        <v>0</v>
      </c>
      <c r="O157" s="3">
        <v>0</v>
      </c>
      <c r="P157" s="67">
        <f t="shared" si="60"/>
        <v>0</v>
      </c>
      <c r="Q157" s="3">
        <v>5</v>
      </c>
      <c r="R157" s="67">
        <f t="shared" si="61"/>
        <v>291.90000000000003</v>
      </c>
      <c r="S157" s="3">
        <v>22</v>
      </c>
      <c r="T157" s="7">
        <f t="shared" si="62"/>
        <v>1284.3600000000001</v>
      </c>
      <c r="U157" s="14">
        <f t="shared" si="63"/>
        <v>1576.2600000000002</v>
      </c>
      <c r="V157" s="3">
        <v>18</v>
      </c>
      <c r="W157" s="5">
        <f t="shared" si="72"/>
        <v>1050.8400000000001</v>
      </c>
      <c r="X157" s="3">
        <v>0</v>
      </c>
      <c r="Y157" s="5">
        <f t="shared" si="64"/>
        <v>0</v>
      </c>
      <c r="Z157" s="3">
        <v>0</v>
      </c>
      <c r="AA157" s="7">
        <f t="shared" si="65"/>
        <v>0</v>
      </c>
      <c r="AB157" s="14">
        <f t="shared" si="66"/>
        <v>1050.8400000000001</v>
      </c>
      <c r="AC157" s="3">
        <v>7</v>
      </c>
      <c r="AD157" s="67">
        <f t="shared" si="67"/>
        <v>408.66</v>
      </c>
      <c r="AE157" s="3"/>
      <c r="AF157" s="67">
        <f t="shared" si="68"/>
        <v>0</v>
      </c>
      <c r="AG157" s="3"/>
      <c r="AH157" s="7">
        <f t="shared" si="69"/>
        <v>0</v>
      </c>
      <c r="AI157" s="14">
        <f t="shared" si="70"/>
        <v>408.66</v>
      </c>
      <c r="AL157" s="71">
        <f t="shared" si="29"/>
        <v>3035.76</v>
      </c>
    </row>
    <row r="158" spans="1:38" hidden="1" x14ac:dyDescent="0.35">
      <c r="A158" s="2" t="s">
        <v>55</v>
      </c>
      <c r="B158" s="2" t="s">
        <v>96</v>
      </c>
      <c r="C158" s="2" t="s">
        <v>16</v>
      </c>
      <c r="D158" s="2" t="s">
        <v>17</v>
      </c>
      <c r="E158" s="11" t="s">
        <v>26</v>
      </c>
      <c r="F158" s="21" t="str">
        <f t="shared" si="56"/>
        <v>PLO-MDGR01/P0102-00/MDG</v>
      </c>
      <c r="G158" s="12">
        <v>58.38</v>
      </c>
      <c r="H158" s="3">
        <v>0</v>
      </c>
      <c r="I158" s="5">
        <f t="shared" si="71"/>
        <v>0</v>
      </c>
      <c r="J158" s="3">
        <v>0</v>
      </c>
      <c r="K158" s="5">
        <f t="shared" si="57"/>
        <v>0</v>
      </c>
      <c r="L158" s="3">
        <v>1</v>
      </c>
      <c r="M158" s="7">
        <f t="shared" si="58"/>
        <v>58.38</v>
      </c>
      <c r="N158" s="14">
        <f t="shared" si="59"/>
        <v>58.38</v>
      </c>
      <c r="O158" s="3">
        <v>0</v>
      </c>
      <c r="P158" s="67">
        <f t="shared" si="60"/>
        <v>0</v>
      </c>
      <c r="Q158" s="3">
        <v>0</v>
      </c>
      <c r="R158" s="67">
        <f t="shared" si="61"/>
        <v>0</v>
      </c>
      <c r="S158" s="3">
        <v>0</v>
      </c>
      <c r="T158" s="7">
        <f t="shared" si="62"/>
        <v>0</v>
      </c>
      <c r="U158" s="14">
        <f t="shared" si="63"/>
        <v>0</v>
      </c>
      <c r="V158" s="3">
        <v>0</v>
      </c>
      <c r="W158" s="5">
        <f t="shared" si="72"/>
        <v>0</v>
      </c>
      <c r="X158" s="3">
        <v>0</v>
      </c>
      <c r="Y158" s="5">
        <f t="shared" si="64"/>
        <v>0</v>
      </c>
      <c r="Z158" s="3">
        <v>0</v>
      </c>
      <c r="AA158" s="7">
        <f t="shared" si="65"/>
        <v>0</v>
      </c>
      <c r="AB158" s="14">
        <f t="shared" si="66"/>
        <v>0</v>
      </c>
      <c r="AC158" s="3">
        <v>0</v>
      </c>
      <c r="AD158" s="67">
        <f t="shared" si="67"/>
        <v>0</v>
      </c>
      <c r="AE158" s="3"/>
      <c r="AF158" s="67">
        <f t="shared" si="68"/>
        <v>0</v>
      </c>
      <c r="AG158" s="3"/>
      <c r="AH158" s="7">
        <f t="shared" si="69"/>
        <v>0</v>
      </c>
      <c r="AI158" s="14">
        <f t="shared" si="70"/>
        <v>0</v>
      </c>
      <c r="AL158" s="71">
        <f t="shared" si="29"/>
        <v>58.38</v>
      </c>
    </row>
    <row r="159" spans="1:38" hidden="1" x14ac:dyDescent="0.35">
      <c r="A159" s="2" t="s">
        <v>55</v>
      </c>
      <c r="B159" s="2" t="s">
        <v>31</v>
      </c>
      <c r="C159" s="2" t="s">
        <v>19</v>
      </c>
      <c r="D159" s="2" t="s">
        <v>20</v>
      </c>
      <c r="E159" s="2" t="s">
        <v>14</v>
      </c>
      <c r="F159" s="21" t="str">
        <f t="shared" ref="F159:F164" si="73">B159&amp;"/"&amp;C159&amp;"/"&amp;E159</f>
        <v>FCO-VULN02/P0303-00/ALL</v>
      </c>
      <c r="G159" s="12">
        <v>58.38</v>
      </c>
      <c r="H159" s="3">
        <v>0</v>
      </c>
      <c r="I159" s="5">
        <f t="shared" si="71"/>
        <v>0</v>
      </c>
      <c r="J159" s="3">
        <v>0</v>
      </c>
      <c r="K159" s="5">
        <f t="shared" si="57"/>
        <v>0</v>
      </c>
      <c r="L159" s="3">
        <v>0</v>
      </c>
      <c r="M159" s="7">
        <f t="shared" si="58"/>
        <v>0</v>
      </c>
      <c r="N159" s="14">
        <f t="shared" si="59"/>
        <v>0</v>
      </c>
      <c r="O159" s="31">
        <v>25</v>
      </c>
      <c r="P159" s="67">
        <f t="shared" si="60"/>
        <v>1459.5</v>
      </c>
      <c r="Q159" s="31">
        <v>8</v>
      </c>
      <c r="R159" s="67">
        <f t="shared" si="61"/>
        <v>467.04</v>
      </c>
      <c r="S159" s="31">
        <v>11</v>
      </c>
      <c r="T159" s="7">
        <f t="shared" si="62"/>
        <v>642.18000000000006</v>
      </c>
      <c r="U159" s="14">
        <f t="shared" si="63"/>
        <v>2568.7200000000003</v>
      </c>
      <c r="V159" s="31">
        <v>4</v>
      </c>
      <c r="W159" s="5">
        <f t="shared" si="72"/>
        <v>233.52</v>
      </c>
      <c r="X159" s="31">
        <v>3</v>
      </c>
      <c r="Y159" s="5">
        <f t="shared" si="64"/>
        <v>175.14000000000001</v>
      </c>
      <c r="Z159" s="31">
        <v>4</v>
      </c>
      <c r="AA159" s="7">
        <f t="shared" si="65"/>
        <v>233.52</v>
      </c>
      <c r="AB159" s="14">
        <f t="shared" si="66"/>
        <v>642.18000000000006</v>
      </c>
      <c r="AC159" s="3">
        <v>0</v>
      </c>
      <c r="AD159" s="67">
        <f t="shared" si="67"/>
        <v>0</v>
      </c>
      <c r="AE159" s="3"/>
      <c r="AF159" s="67">
        <f t="shared" si="68"/>
        <v>0</v>
      </c>
      <c r="AG159" s="3"/>
      <c r="AH159" s="7">
        <f t="shared" si="69"/>
        <v>0</v>
      </c>
      <c r="AI159" s="14">
        <f t="shared" si="70"/>
        <v>0</v>
      </c>
      <c r="AL159" s="71">
        <f t="shared" si="29"/>
        <v>3210.9000000000005</v>
      </c>
    </row>
    <row r="160" spans="1:38" hidden="1" x14ac:dyDescent="0.35">
      <c r="A160" s="2" t="s">
        <v>55</v>
      </c>
      <c r="B160" s="2" t="s">
        <v>80</v>
      </c>
      <c r="C160" s="2" t="s">
        <v>28</v>
      </c>
      <c r="D160" s="2" t="s">
        <v>29</v>
      </c>
      <c r="E160" s="2" t="s">
        <v>14</v>
      </c>
      <c r="F160" s="21" t="str">
        <f t="shared" si="73"/>
        <v>ADM-UNRE01/A0901-00/ALL</v>
      </c>
      <c r="G160" s="12">
        <v>58.38</v>
      </c>
      <c r="H160" s="3">
        <v>0</v>
      </c>
      <c r="I160" s="5">
        <f t="shared" si="71"/>
        <v>0</v>
      </c>
      <c r="J160" s="3">
        <v>0</v>
      </c>
      <c r="K160" s="5">
        <f t="shared" si="57"/>
        <v>0</v>
      </c>
      <c r="L160" s="3">
        <v>0</v>
      </c>
      <c r="M160" s="7">
        <f t="shared" si="58"/>
        <v>0</v>
      </c>
      <c r="N160" s="14">
        <f t="shared" si="59"/>
        <v>0</v>
      </c>
      <c r="O160" s="3">
        <v>13</v>
      </c>
      <c r="P160" s="67">
        <f t="shared" si="60"/>
        <v>758.94</v>
      </c>
      <c r="Q160" s="3">
        <v>0</v>
      </c>
      <c r="R160" s="67">
        <f t="shared" si="61"/>
        <v>0</v>
      </c>
      <c r="S160" s="3">
        <v>0</v>
      </c>
      <c r="T160" s="7">
        <f t="shared" si="62"/>
        <v>0</v>
      </c>
      <c r="U160" s="14">
        <f t="shared" si="63"/>
        <v>758.94</v>
      </c>
      <c r="V160" s="3">
        <v>0</v>
      </c>
      <c r="W160" s="5">
        <f t="shared" si="72"/>
        <v>0</v>
      </c>
      <c r="X160" s="3">
        <v>0</v>
      </c>
      <c r="Y160" s="5">
        <f t="shared" si="64"/>
        <v>0</v>
      </c>
      <c r="Z160" s="3">
        <v>0</v>
      </c>
      <c r="AA160" s="7">
        <f t="shared" si="65"/>
        <v>0</v>
      </c>
      <c r="AB160" s="14">
        <f t="shared" si="66"/>
        <v>0</v>
      </c>
      <c r="AC160" s="3">
        <v>0</v>
      </c>
      <c r="AD160" s="67">
        <f t="shared" si="67"/>
        <v>0</v>
      </c>
      <c r="AE160" s="3"/>
      <c r="AF160" s="67">
        <f t="shared" si="68"/>
        <v>0</v>
      </c>
      <c r="AG160" s="3"/>
      <c r="AH160" s="7">
        <f t="shared" si="69"/>
        <v>0</v>
      </c>
      <c r="AI160" s="14">
        <f t="shared" si="70"/>
        <v>0</v>
      </c>
      <c r="AL160" s="71">
        <f t="shared" si="29"/>
        <v>758.94</v>
      </c>
    </row>
    <row r="161" spans="1:38" hidden="1" x14ac:dyDescent="0.35">
      <c r="A161" s="2" t="s">
        <v>55</v>
      </c>
      <c r="B161" s="2" t="s">
        <v>151</v>
      </c>
      <c r="C161" s="2" t="s">
        <v>24</v>
      </c>
      <c r="D161" s="2" t="s">
        <v>25</v>
      </c>
      <c r="E161" s="2" t="s">
        <v>14</v>
      </c>
      <c r="F161" s="21" t="str">
        <f t="shared" si="73"/>
        <v>EUR-CONS01/P0101-00/ALL</v>
      </c>
      <c r="G161" s="12">
        <v>58.38</v>
      </c>
      <c r="H161" s="3">
        <v>0</v>
      </c>
      <c r="I161" s="5">
        <f t="shared" si="71"/>
        <v>0</v>
      </c>
      <c r="J161" s="3">
        <v>0</v>
      </c>
      <c r="K161" s="5">
        <f t="shared" si="57"/>
        <v>0</v>
      </c>
      <c r="L161" s="3">
        <v>0</v>
      </c>
      <c r="M161" s="7">
        <f t="shared" si="58"/>
        <v>0</v>
      </c>
      <c r="N161" s="14">
        <f t="shared" si="59"/>
        <v>0</v>
      </c>
      <c r="O161" s="3">
        <v>0</v>
      </c>
      <c r="P161" s="67">
        <f t="shared" si="60"/>
        <v>0</v>
      </c>
      <c r="Q161" s="3">
        <v>0</v>
      </c>
      <c r="R161" s="67">
        <f t="shared" si="61"/>
        <v>0</v>
      </c>
      <c r="S161" s="3">
        <v>20</v>
      </c>
      <c r="T161" s="7">
        <f t="shared" si="62"/>
        <v>1167.6000000000001</v>
      </c>
      <c r="U161" s="14">
        <f t="shared" si="63"/>
        <v>1167.6000000000001</v>
      </c>
      <c r="V161" s="3">
        <v>21</v>
      </c>
      <c r="W161" s="5">
        <f t="shared" si="72"/>
        <v>1225.98</v>
      </c>
      <c r="X161" s="3">
        <v>39</v>
      </c>
      <c r="Y161" s="5">
        <f t="shared" si="64"/>
        <v>2276.8200000000002</v>
      </c>
      <c r="Z161" s="3">
        <v>57</v>
      </c>
      <c r="AA161" s="7">
        <f t="shared" si="65"/>
        <v>3327.6600000000003</v>
      </c>
      <c r="AB161" s="14">
        <f t="shared" si="66"/>
        <v>6830.4600000000009</v>
      </c>
      <c r="AC161" s="3">
        <v>69</v>
      </c>
      <c r="AD161" s="67">
        <f t="shared" si="67"/>
        <v>4028.2200000000003</v>
      </c>
      <c r="AE161" s="3"/>
      <c r="AF161" s="67">
        <f t="shared" si="68"/>
        <v>0</v>
      </c>
      <c r="AG161" s="3"/>
      <c r="AH161" s="7">
        <f t="shared" si="69"/>
        <v>0</v>
      </c>
      <c r="AI161" s="14">
        <f t="shared" si="70"/>
        <v>4028.2200000000003</v>
      </c>
      <c r="AL161" s="71">
        <f t="shared" si="29"/>
        <v>12026.280000000002</v>
      </c>
    </row>
    <row r="162" spans="1:38" hidden="1" x14ac:dyDescent="0.35">
      <c r="A162" s="2" t="s">
        <v>55</v>
      </c>
      <c r="B162" s="2" t="s">
        <v>151</v>
      </c>
      <c r="C162" s="2" t="s">
        <v>19</v>
      </c>
      <c r="D162" s="2" t="s">
        <v>20</v>
      </c>
      <c r="E162" s="2" t="s">
        <v>14</v>
      </c>
      <c r="F162" s="21" t="str">
        <f t="shared" si="73"/>
        <v>EUR-CONS01/P0303-00/ALL</v>
      </c>
      <c r="G162" s="12">
        <v>58.38</v>
      </c>
      <c r="H162" s="3">
        <v>0</v>
      </c>
      <c r="I162" s="5">
        <f t="shared" si="71"/>
        <v>0</v>
      </c>
      <c r="J162" s="3">
        <v>0</v>
      </c>
      <c r="K162" s="5">
        <f t="shared" si="57"/>
        <v>0</v>
      </c>
      <c r="L162" s="3">
        <v>0</v>
      </c>
      <c r="M162" s="7">
        <f t="shared" si="58"/>
        <v>0</v>
      </c>
      <c r="N162" s="14">
        <f t="shared" si="59"/>
        <v>0</v>
      </c>
      <c r="O162" s="3">
        <v>0</v>
      </c>
      <c r="P162" s="67">
        <f t="shared" si="60"/>
        <v>0</v>
      </c>
      <c r="Q162" s="3">
        <v>0</v>
      </c>
      <c r="R162" s="67">
        <f t="shared" si="61"/>
        <v>0</v>
      </c>
      <c r="S162" s="3">
        <v>0</v>
      </c>
      <c r="T162" s="7">
        <f t="shared" si="62"/>
        <v>0</v>
      </c>
      <c r="U162" s="14">
        <f t="shared" si="63"/>
        <v>0</v>
      </c>
      <c r="V162" s="3">
        <v>0</v>
      </c>
      <c r="W162" s="5">
        <f t="shared" si="72"/>
        <v>0</v>
      </c>
      <c r="X162" s="3">
        <v>0</v>
      </c>
      <c r="Y162" s="5">
        <f t="shared" si="64"/>
        <v>0</v>
      </c>
      <c r="Z162" s="3">
        <v>0</v>
      </c>
      <c r="AA162" s="7">
        <f t="shared" si="65"/>
        <v>0</v>
      </c>
      <c r="AB162" s="14">
        <f t="shared" si="66"/>
        <v>0</v>
      </c>
      <c r="AC162" s="3">
        <v>5</v>
      </c>
      <c r="AD162" s="67">
        <f t="shared" si="67"/>
        <v>291.90000000000003</v>
      </c>
      <c r="AE162" s="3"/>
      <c r="AF162" s="67">
        <f t="shared" si="68"/>
        <v>0</v>
      </c>
      <c r="AG162" s="3"/>
      <c r="AH162" s="7">
        <f t="shared" si="69"/>
        <v>0</v>
      </c>
      <c r="AI162" s="14">
        <f t="shared" si="70"/>
        <v>291.90000000000003</v>
      </c>
      <c r="AL162" s="71">
        <f t="shared" si="29"/>
        <v>291.90000000000003</v>
      </c>
    </row>
    <row r="163" spans="1:38" hidden="1" x14ac:dyDescent="0.35">
      <c r="A163" s="2" t="s">
        <v>388</v>
      </c>
      <c r="B163" s="2" t="s">
        <v>80</v>
      </c>
      <c r="C163" s="2" t="s">
        <v>12</v>
      </c>
      <c r="D163" s="2" t="s">
        <v>44</v>
      </c>
      <c r="E163" s="2" t="s">
        <v>14</v>
      </c>
      <c r="F163" s="21" t="str">
        <f t="shared" si="73"/>
        <v>ADM-UNRE01/A0902-00/ALL</v>
      </c>
      <c r="G163" s="12">
        <v>54.91</v>
      </c>
      <c r="H163" s="3">
        <v>0</v>
      </c>
      <c r="I163" s="5">
        <f t="shared" si="71"/>
        <v>0</v>
      </c>
      <c r="J163" s="3">
        <v>0</v>
      </c>
      <c r="K163" s="5">
        <f t="shared" si="57"/>
        <v>0</v>
      </c>
      <c r="L163" s="3">
        <v>0</v>
      </c>
      <c r="M163" s="7">
        <f t="shared" si="58"/>
        <v>0</v>
      </c>
      <c r="N163" s="14">
        <f t="shared" si="59"/>
        <v>0</v>
      </c>
      <c r="O163" s="3">
        <v>0</v>
      </c>
      <c r="P163" s="67">
        <f t="shared" si="60"/>
        <v>0</v>
      </c>
      <c r="Q163" s="3">
        <v>0</v>
      </c>
      <c r="R163" s="67">
        <f t="shared" si="61"/>
        <v>0</v>
      </c>
      <c r="S163" s="3">
        <v>0</v>
      </c>
      <c r="T163" s="7">
        <f t="shared" si="62"/>
        <v>0</v>
      </c>
      <c r="U163" s="14">
        <f t="shared" si="63"/>
        <v>0</v>
      </c>
      <c r="V163" s="3">
        <v>0</v>
      </c>
      <c r="W163" s="5">
        <f t="shared" si="72"/>
        <v>0</v>
      </c>
      <c r="X163" s="3">
        <v>0</v>
      </c>
      <c r="Y163" s="5">
        <f t="shared" si="64"/>
        <v>0</v>
      </c>
      <c r="Z163" s="3">
        <v>0</v>
      </c>
      <c r="AA163" s="7">
        <f t="shared" si="65"/>
        <v>0</v>
      </c>
      <c r="AB163" s="14">
        <f t="shared" si="66"/>
        <v>0</v>
      </c>
      <c r="AC163" s="3">
        <v>160</v>
      </c>
      <c r="AD163" s="67">
        <f t="shared" si="67"/>
        <v>8785.5999999999985</v>
      </c>
      <c r="AE163" s="3"/>
      <c r="AF163" s="67">
        <f t="shared" si="68"/>
        <v>0</v>
      </c>
      <c r="AG163" s="3"/>
      <c r="AH163" s="7">
        <f t="shared" si="69"/>
        <v>0</v>
      </c>
      <c r="AI163" s="14">
        <f t="shared" si="70"/>
        <v>8785.5999999999985</v>
      </c>
      <c r="AL163" s="71">
        <f t="shared" si="29"/>
        <v>8785.5999999999985</v>
      </c>
    </row>
    <row r="164" spans="1:38" x14ac:dyDescent="0.35">
      <c r="A164" s="2" t="s">
        <v>58</v>
      </c>
      <c r="B164" s="2" t="s">
        <v>97</v>
      </c>
      <c r="C164" s="2" t="s">
        <v>99</v>
      </c>
      <c r="D164" s="2" t="s">
        <v>60</v>
      </c>
      <c r="E164" s="11" t="s">
        <v>45</v>
      </c>
      <c r="F164" s="21" t="str">
        <f t="shared" si="73"/>
        <v>UNP-BRAZ01/P0401-07/BRA</v>
      </c>
      <c r="G164" s="12">
        <v>32.44</v>
      </c>
      <c r="H164" s="3">
        <v>44</v>
      </c>
      <c r="I164" s="5">
        <f t="shared" si="71"/>
        <v>1427.36</v>
      </c>
      <c r="J164" s="3">
        <v>7.9</v>
      </c>
      <c r="K164" s="5">
        <f t="shared" si="57"/>
        <v>256.27600000000001</v>
      </c>
      <c r="L164" s="3">
        <v>0</v>
      </c>
      <c r="M164" s="7">
        <f t="shared" si="58"/>
        <v>0</v>
      </c>
      <c r="N164" s="14">
        <f t="shared" si="59"/>
        <v>1683.636</v>
      </c>
      <c r="O164" s="3">
        <v>0</v>
      </c>
      <c r="P164" s="67">
        <f t="shared" si="60"/>
        <v>0</v>
      </c>
      <c r="Q164" s="3">
        <v>0</v>
      </c>
      <c r="R164" s="67">
        <f t="shared" si="61"/>
        <v>0</v>
      </c>
      <c r="S164" s="3">
        <v>0</v>
      </c>
      <c r="T164" s="7">
        <f t="shared" si="62"/>
        <v>0</v>
      </c>
      <c r="U164" s="14">
        <f t="shared" si="63"/>
        <v>0</v>
      </c>
      <c r="V164" s="3">
        <v>0</v>
      </c>
      <c r="W164" s="5">
        <f t="shared" si="72"/>
        <v>0</v>
      </c>
      <c r="X164" s="3">
        <v>0</v>
      </c>
      <c r="Y164" s="5">
        <f t="shared" si="64"/>
        <v>0</v>
      </c>
      <c r="Z164" s="3">
        <v>0</v>
      </c>
      <c r="AA164" s="7">
        <f t="shared" si="65"/>
        <v>0</v>
      </c>
      <c r="AB164" s="14">
        <f t="shared" si="66"/>
        <v>0</v>
      </c>
      <c r="AC164" s="3">
        <v>0</v>
      </c>
      <c r="AD164" s="67">
        <f t="shared" si="67"/>
        <v>0</v>
      </c>
      <c r="AE164" s="3"/>
      <c r="AF164" s="67">
        <f t="shared" si="68"/>
        <v>0</v>
      </c>
      <c r="AG164" s="3"/>
      <c r="AH164" s="7">
        <f t="shared" si="69"/>
        <v>0</v>
      </c>
      <c r="AI164" s="14">
        <f t="shared" si="70"/>
        <v>0</v>
      </c>
      <c r="AL164" s="71">
        <f t="shared" si="29"/>
        <v>1683.636</v>
      </c>
    </row>
    <row r="165" spans="1:38" x14ac:dyDescent="0.35">
      <c r="A165" s="2" t="s">
        <v>58</v>
      </c>
      <c r="B165" s="2" t="s">
        <v>97</v>
      </c>
      <c r="C165" s="2" t="s">
        <v>171</v>
      </c>
      <c r="D165" s="2" t="s">
        <v>60</v>
      </c>
      <c r="E165" s="11" t="s">
        <v>45</v>
      </c>
      <c r="F165" s="21" t="str">
        <f t="shared" si="56"/>
        <v>UNP-BRAZ01/P0401-09/BRA</v>
      </c>
      <c r="G165" s="12">
        <v>32.44</v>
      </c>
      <c r="H165" s="3">
        <v>0</v>
      </c>
      <c r="I165" s="5">
        <f t="shared" si="71"/>
        <v>0</v>
      </c>
      <c r="J165" s="3">
        <v>14.3</v>
      </c>
      <c r="K165" s="5">
        <f t="shared" si="57"/>
        <v>463.892</v>
      </c>
      <c r="L165" s="3">
        <v>0</v>
      </c>
      <c r="M165" s="7">
        <f t="shared" si="58"/>
        <v>0</v>
      </c>
      <c r="N165" s="14">
        <f t="shared" si="59"/>
        <v>463.892</v>
      </c>
      <c r="O165" s="3">
        <v>36.6</v>
      </c>
      <c r="P165" s="67">
        <f t="shared" si="60"/>
        <v>1187.3039999999999</v>
      </c>
      <c r="Q165" s="3">
        <v>0</v>
      </c>
      <c r="R165" s="67">
        <f t="shared" si="61"/>
        <v>0</v>
      </c>
      <c r="S165" s="3">
        <v>0</v>
      </c>
      <c r="T165" s="7">
        <f t="shared" si="62"/>
        <v>0</v>
      </c>
      <c r="U165" s="14">
        <f t="shared" si="63"/>
        <v>1187.3039999999999</v>
      </c>
      <c r="V165" s="3">
        <v>0</v>
      </c>
      <c r="W165" s="5">
        <f t="shared" si="72"/>
        <v>0</v>
      </c>
      <c r="X165" s="3">
        <v>0</v>
      </c>
      <c r="Y165" s="5">
        <f t="shared" si="64"/>
        <v>0</v>
      </c>
      <c r="Z165" s="3">
        <v>0</v>
      </c>
      <c r="AA165" s="7">
        <f t="shared" si="65"/>
        <v>0</v>
      </c>
      <c r="AB165" s="14">
        <f t="shared" si="66"/>
        <v>0</v>
      </c>
      <c r="AC165" s="3">
        <v>0</v>
      </c>
      <c r="AD165" s="67">
        <f t="shared" si="67"/>
        <v>0</v>
      </c>
      <c r="AE165" s="3"/>
      <c r="AF165" s="67">
        <f t="shared" si="68"/>
        <v>0</v>
      </c>
      <c r="AG165" s="3"/>
      <c r="AH165" s="7">
        <f t="shared" si="69"/>
        <v>0</v>
      </c>
      <c r="AI165" s="14">
        <f t="shared" si="70"/>
        <v>0</v>
      </c>
      <c r="AL165" s="71">
        <f t="shared" si="29"/>
        <v>1651.1959999999999</v>
      </c>
    </row>
    <row r="166" spans="1:38" x14ac:dyDescent="0.35">
      <c r="A166" s="2" t="s">
        <v>58</v>
      </c>
      <c r="B166" s="2" t="s">
        <v>97</v>
      </c>
      <c r="C166" s="2" t="s">
        <v>172</v>
      </c>
      <c r="D166" s="2" t="s">
        <v>60</v>
      </c>
      <c r="E166" s="11" t="s">
        <v>45</v>
      </c>
      <c r="F166" s="21" t="str">
        <f t="shared" ref="F166" si="74">B166&amp;"/"&amp;C166&amp;"/"&amp;E166</f>
        <v>UNP-BRAZ01/P0401-10/BRA</v>
      </c>
      <c r="G166" s="12">
        <v>32.44</v>
      </c>
      <c r="H166" s="3">
        <v>0</v>
      </c>
      <c r="I166" s="5">
        <f t="shared" si="71"/>
        <v>0</v>
      </c>
      <c r="J166" s="3">
        <v>0</v>
      </c>
      <c r="K166" s="5">
        <f t="shared" si="57"/>
        <v>0</v>
      </c>
      <c r="L166" s="3">
        <v>0</v>
      </c>
      <c r="M166" s="7">
        <f t="shared" si="58"/>
        <v>0</v>
      </c>
      <c r="N166" s="14">
        <f t="shared" si="59"/>
        <v>0</v>
      </c>
      <c r="O166" s="3">
        <v>5.4</v>
      </c>
      <c r="P166" s="67">
        <f t="shared" si="60"/>
        <v>175.17599999999999</v>
      </c>
      <c r="Q166" s="3">
        <v>0</v>
      </c>
      <c r="R166" s="67">
        <f t="shared" si="61"/>
        <v>0</v>
      </c>
      <c r="S166" s="3">
        <v>0</v>
      </c>
      <c r="T166" s="7">
        <f t="shared" si="62"/>
        <v>0</v>
      </c>
      <c r="U166" s="14">
        <f t="shared" si="63"/>
        <v>175.17599999999999</v>
      </c>
      <c r="V166" s="3">
        <v>0</v>
      </c>
      <c r="W166" s="5">
        <f t="shared" si="72"/>
        <v>0</v>
      </c>
      <c r="X166" s="3">
        <v>53</v>
      </c>
      <c r="Y166" s="5">
        <f t="shared" si="64"/>
        <v>1719.32</v>
      </c>
      <c r="Z166" s="3">
        <v>17</v>
      </c>
      <c r="AA166" s="7">
        <f t="shared" si="65"/>
        <v>551.48</v>
      </c>
      <c r="AB166" s="14">
        <f t="shared" ref="AB166" si="75">W166+Y166+AA166</f>
        <v>2270.8000000000002</v>
      </c>
      <c r="AC166" s="3">
        <v>0</v>
      </c>
      <c r="AD166" s="67">
        <f t="shared" ref="AD166" si="76">AC166*$G166</f>
        <v>0</v>
      </c>
      <c r="AE166" s="3"/>
      <c r="AF166" s="67">
        <f t="shared" ref="AF166" si="77">AE166*$G166</f>
        <v>0</v>
      </c>
      <c r="AG166" s="3"/>
      <c r="AH166" s="7">
        <f t="shared" ref="AH166" si="78">AG166*$G166</f>
        <v>0</v>
      </c>
      <c r="AI166" s="14">
        <f t="shared" ref="AI166" si="79">AD166+AF166+AH166</f>
        <v>0</v>
      </c>
      <c r="AL166" s="71">
        <f t="shared" si="29"/>
        <v>2445.9760000000001</v>
      </c>
    </row>
    <row r="167" spans="1:38" x14ac:dyDescent="0.35">
      <c r="A167" s="2" t="s">
        <v>58</v>
      </c>
      <c r="B167" s="2" t="s">
        <v>97</v>
      </c>
      <c r="C167" s="2" t="s">
        <v>170</v>
      </c>
      <c r="D167" s="2" t="s">
        <v>60</v>
      </c>
      <c r="E167" s="11" t="s">
        <v>45</v>
      </c>
      <c r="F167" s="21" t="str">
        <f t="shared" si="56"/>
        <v>UNP-BRAZ01/P0401-06/BRA</v>
      </c>
      <c r="G167" s="12">
        <v>32.44</v>
      </c>
      <c r="H167" s="3">
        <v>0</v>
      </c>
      <c r="I167" s="5">
        <f t="shared" si="71"/>
        <v>0</v>
      </c>
      <c r="J167" s="3">
        <v>3.5</v>
      </c>
      <c r="K167" s="5">
        <f t="shared" si="57"/>
        <v>113.53999999999999</v>
      </c>
      <c r="L167" s="3">
        <v>51</v>
      </c>
      <c r="M167" s="7">
        <f t="shared" si="58"/>
        <v>1654.4399999999998</v>
      </c>
      <c r="N167" s="14">
        <f t="shared" si="59"/>
        <v>1767.9799999999998</v>
      </c>
      <c r="O167" s="3">
        <v>0</v>
      </c>
      <c r="P167" s="67">
        <f t="shared" si="60"/>
        <v>0</v>
      </c>
      <c r="Q167" s="3">
        <v>0</v>
      </c>
      <c r="R167" s="67">
        <f t="shared" si="61"/>
        <v>0</v>
      </c>
      <c r="S167" s="3">
        <v>0</v>
      </c>
      <c r="T167" s="7">
        <f t="shared" si="62"/>
        <v>0</v>
      </c>
      <c r="U167" s="14">
        <f t="shared" si="63"/>
        <v>0</v>
      </c>
      <c r="V167" s="3">
        <v>0</v>
      </c>
      <c r="W167" s="5">
        <f t="shared" si="72"/>
        <v>0</v>
      </c>
      <c r="X167" s="3">
        <v>0</v>
      </c>
      <c r="Y167" s="5">
        <f t="shared" si="64"/>
        <v>0</v>
      </c>
      <c r="Z167" s="3">
        <v>0</v>
      </c>
      <c r="AA167" s="7">
        <f t="shared" si="65"/>
        <v>0</v>
      </c>
      <c r="AB167" s="14">
        <f t="shared" si="66"/>
        <v>0</v>
      </c>
      <c r="AC167" s="3">
        <v>0</v>
      </c>
      <c r="AD167" s="67">
        <f t="shared" si="67"/>
        <v>0</v>
      </c>
      <c r="AE167" s="3"/>
      <c r="AF167" s="67">
        <f t="shared" si="68"/>
        <v>0</v>
      </c>
      <c r="AG167" s="3"/>
      <c r="AH167" s="7">
        <f t="shared" si="69"/>
        <v>0</v>
      </c>
      <c r="AI167" s="14">
        <f t="shared" si="70"/>
        <v>0</v>
      </c>
      <c r="AL167" s="71">
        <f t="shared" si="29"/>
        <v>1767.9799999999998</v>
      </c>
    </row>
    <row r="168" spans="1:38" x14ac:dyDescent="0.35">
      <c r="A168" s="2" t="s">
        <v>58</v>
      </c>
      <c r="B168" s="2" t="s">
        <v>97</v>
      </c>
      <c r="C168" s="2" t="s">
        <v>100</v>
      </c>
      <c r="D168" s="2" t="s">
        <v>60</v>
      </c>
      <c r="E168" s="11" t="s">
        <v>45</v>
      </c>
      <c r="F168" s="21" t="str">
        <f t="shared" ref="F168" si="80">B168&amp;"/"&amp;C168&amp;"/"&amp;E168</f>
        <v>UNP-BRAZ01/P0401-08/BRA</v>
      </c>
      <c r="G168" s="12">
        <v>32.44</v>
      </c>
      <c r="H168" s="3">
        <v>0</v>
      </c>
      <c r="I168" s="5">
        <f t="shared" ref="I168:I169" si="81">H168*$G168</f>
        <v>0</v>
      </c>
      <c r="J168" s="3">
        <v>8.3000000000000007</v>
      </c>
      <c r="K168" s="5">
        <f t="shared" ref="K168:K169" si="82">J168*$G168</f>
        <v>269.25200000000001</v>
      </c>
      <c r="L168" s="3">
        <v>0</v>
      </c>
      <c r="M168" s="7">
        <f t="shared" ref="M168:M169" si="83">L168*$G168</f>
        <v>0</v>
      </c>
      <c r="N168" s="14">
        <f t="shared" ref="N168:N169" si="84">I168+K168+M168</f>
        <v>269.25200000000001</v>
      </c>
      <c r="O168" s="3">
        <v>0</v>
      </c>
      <c r="P168" s="67">
        <f t="shared" ref="P168:P169" si="85">O168*$G168</f>
        <v>0</v>
      </c>
      <c r="Q168" s="3">
        <v>0</v>
      </c>
      <c r="R168" s="67">
        <f t="shared" ref="R168:R169" si="86">Q168*$G168</f>
        <v>0</v>
      </c>
      <c r="S168" s="3">
        <v>0</v>
      </c>
      <c r="T168" s="7">
        <f t="shared" ref="T168:T169" si="87">S168*$G168</f>
        <v>0</v>
      </c>
      <c r="U168" s="14">
        <f t="shared" ref="U168:U169" si="88">P168+R168+T168</f>
        <v>0</v>
      </c>
      <c r="V168" s="3">
        <v>0</v>
      </c>
      <c r="W168" s="5">
        <f t="shared" ref="W168:W169" si="89">V168*$G168</f>
        <v>0</v>
      </c>
      <c r="X168" s="3">
        <v>0</v>
      </c>
      <c r="Y168" s="5">
        <f t="shared" ref="Y168:Y169" si="90">X168*$G168</f>
        <v>0</v>
      </c>
      <c r="Z168" s="3">
        <v>0</v>
      </c>
      <c r="AA168" s="7">
        <f t="shared" ref="AA168:AA169" si="91">Z168*$G168</f>
        <v>0</v>
      </c>
      <c r="AB168" s="14">
        <f t="shared" ref="AB168:AB169" si="92">W168+Y168+AA168</f>
        <v>0</v>
      </c>
      <c r="AC168" s="3">
        <v>17</v>
      </c>
      <c r="AD168" s="67">
        <f t="shared" ref="AD168:AD169" si="93">AC168*$G168</f>
        <v>551.48</v>
      </c>
      <c r="AE168" s="3"/>
      <c r="AF168" s="67">
        <f t="shared" ref="AF168:AF169" si="94">AE168*$G168</f>
        <v>0</v>
      </c>
      <c r="AG168" s="3"/>
      <c r="AH168" s="7">
        <f t="shared" ref="AH168:AH169" si="95">AG168*$G168</f>
        <v>0</v>
      </c>
      <c r="AI168" s="14">
        <f t="shared" ref="AI168:AI169" si="96">AD168+AF168+AH168</f>
        <v>551.48</v>
      </c>
      <c r="AL168" s="71">
        <f t="shared" ref="AL168:AL169" si="97">N168+U168+AB168+AI168</f>
        <v>820.73199999999997</v>
      </c>
    </row>
    <row r="169" spans="1:38" x14ac:dyDescent="0.35">
      <c r="A169" s="2" t="s">
        <v>58</v>
      </c>
      <c r="B169" s="2" t="s">
        <v>97</v>
      </c>
      <c r="C169" s="2" t="s">
        <v>187</v>
      </c>
      <c r="D169" s="2" t="s">
        <v>60</v>
      </c>
      <c r="E169" s="11" t="s">
        <v>45</v>
      </c>
      <c r="F169" s="21" t="str">
        <f t="shared" ref="F169" si="98">B169&amp;"/"&amp;C169&amp;"/"&amp;E169</f>
        <v>UNP-BRAZ01/P0401-11/BRA</v>
      </c>
      <c r="G169" s="12">
        <v>32.44</v>
      </c>
      <c r="H169" s="3">
        <v>0</v>
      </c>
      <c r="I169" s="5">
        <f t="shared" si="81"/>
        <v>0</v>
      </c>
      <c r="J169" s="3">
        <v>0</v>
      </c>
      <c r="K169" s="5">
        <f t="shared" si="82"/>
        <v>0</v>
      </c>
      <c r="L169" s="3">
        <v>0</v>
      </c>
      <c r="M169" s="7">
        <f t="shared" si="83"/>
        <v>0</v>
      </c>
      <c r="N169" s="14">
        <f t="shared" si="84"/>
        <v>0</v>
      </c>
      <c r="O169" s="3">
        <v>0</v>
      </c>
      <c r="P169" s="67">
        <f t="shared" si="85"/>
        <v>0</v>
      </c>
      <c r="Q169" s="3">
        <v>0</v>
      </c>
      <c r="R169" s="67">
        <f t="shared" si="86"/>
        <v>0</v>
      </c>
      <c r="S169" s="3">
        <v>0</v>
      </c>
      <c r="T169" s="7">
        <f t="shared" si="87"/>
        <v>0</v>
      </c>
      <c r="U169" s="14">
        <f t="shared" si="88"/>
        <v>0</v>
      </c>
      <c r="V169" s="3">
        <v>61</v>
      </c>
      <c r="W169" s="5">
        <f t="shared" si="89"/>
        <v>1978.84</v>
      </c>
      <c r="X169" s="3">
        <v>0</v>
      </c>
      <c r="Y169" s="5">
        <f t="shared" si="90"/>
        <v>0</v>
      </c>
      <c r="Z169" s="3">
        <v>0</v>
      </c>
      <c r="AA169" s="7">
        <f t="shared" si="91"/>
        <v>0</v>
      </c>
      <c r="AB169" s="14">
        <f t="shared" si="92"/>
        <v>1978.84</v>
      </c>
      <c r="AC169" s="3">
        <v>0</v>
      </c>
      <c r="AD169" s="67">
        <f t="shared" si="93"/>
        <v>0</v>
      </c>
      <c r="AE169" s="3"/>
      <c r="AF169" s="67">
        <f t="shared" si="94"/>
        <v>0</v>
      </c>
      <c r="AG169" s="3"/>
      <c r="AH169" s="7">
        <f t="shared" si="95"/>
        <v>0</v>
      </c>
      <c r="AI169" s="14">
        <f t="shared" si="96"/>
        <v>0</v>
      </c>
      <c r="AL169" s="71">
        <f t="shared" si="97"/>
        <v>1978.84</v>
      </c>
    </row>
    <row r="170" spans="1:38" hidden="1" x14ac:dyDescent="0.35">
      <c r="A170" s="2" t="s">
        <v>58</v>
      </c>
      <c r="B170" s="2" t="s">
        <v>83</v>
      </c>
      <c r="C170" s="2" t="s">
        <v>16</v>
      </c>
      <c r="D170" s="2" t="s">
        <v>17</v>
      </c>
      <c r="E170" s="11" t="s">
        <v>45</v>
      </c>
      <c r="F170" s="21" t="str">
        <f t="shared" si="56"/>
        <v>CGE-JUST01/P0102-00/BRA</v>
      </c>
      <c r="G170" s="12">
        <v>32.44</v>
      </c>
      <c r="H170" s="3">
        <v>32</v>
      </c>
      <c r="I170" s="5">
        <f t="shared" si="71"/>
        <v>1038.08</v>
      </c>
      <c r="J170" s="3">
        <v>6</v>
      </c>
      <c r="K170" s="5">
        <f t="shared" si="57"/>
        <v>194.64</v>
      </c>
      <c r="L170" s="3">
        <v>33</v>
      </c>
      <c r="M170" s="7">
        <f t="shared" si="58"/>
        <v>1070.52</v>
      </c>
      <c r="N170" s="14">
        <f t="shared" si="59"/>
        <v>2303.2399999999998</v>
      </c>
      <c r="O170" s="3">
        <v>16</v>
      </c>
      <c r="P170" s="67">
        <f t="shared" si="60"/>
        <v>519.04</v>
      </c>
      <c r="Q170" s="3">
        <v>34</v>
      </c>
      <c r="R170" s="67">
        <f t="shared" si="61"/>
        <v>1102.96</v>
      </c>
      <c r="S170" s="3">
        <v>19</v>
      </c>
      <c r="T170" s="7">
        <f t="shared" si="62"/>
        <v>616.3599999999999</v>
      </c>
      <c r="U170" s="14">
        <f t="shared" si="63"/>
        <v>2238.3599999999997</v>
      </c>
      <c r="V170" s="3">
        <v>0</v>
      </c>
      <c r="W170" s="5">
        <f t="shared" si="72"/>
        <v>0</v>
      </c>
      <c r="X170" s="3">
        <v>44</v>
      </c>
      <c r="Y170" s="5">
        <f t="shared" si="64"/>
        <v>1427.36</v>
      </c>
      <c r="Z170" s="3">
        <v>0</v>
      </c>
      <c r="AA170" s="7">
        <f t="shared" si="65"/>
        <v>0</v>
      </c>
      <c r="AB170" s="14">
        <f t="shared" si="66"/>
        <v>1427.36</v>
      </c>
      <c r="AC170" s="3">
        <v>1</v>
      </c>
      <c r="AD170" s="67">
        <f t="shared" si="67"/>
        <v>32.44</v>
      </c>
      <c r="AE170" s="3"/>
      <c r="AF170" s="67">
        <f t="shared" si="68"/>
        <v>0</v>
      </c>
      <c r="AG170" s="3"/>
      <c r="AH170" s="7">
        <f t="shared" si="69"/>
        <v>0</v>
      </c>
      <c r="AI170" s="14">
        <f t="shared" si="70"/>
        <v>32.44</v>
      </c>
      <c r="AL170" s="71">
        <f t="shared" si="29"/>
        <v>6001.3999999999987</v>
      </c>
    </row>
    <row r="171" spans="1:38" hidden="1" x14ac:dyDescent="0.35">
      <c r="A171" s="2" t="s">
        <v>58</v>
      </c>
      <c r="B171" s="2" t="s">
        <v>225</v>
      </c>
      <c r="C171" s="2" t="s">
        <v>70</v>
      </c>
      <c r="D171" s="2" t="s">
        <v>71</v>
      </c>
      <c r="E171" s="11" t="s">
        <v>45</v>
      </c>
      <c r="F171" s="21" t="str">
        <f t="shared" si="56"/>
        <v>CGE-JUST02/P0103-00/BRA</v>
      </c>
      <c r="G171" s="12">
        <v>32.44</v>
      </c>
      <c r="H171" s="3">
        <v>0</v>
      </c>
      <c r="I171" s="5">
        <f t="shared" si="71"/>
        <v>0</v>
      </c>
      <c r="J171" s="3">
        <v>0</v>
      </c>
      <c r="K171" s="5">
        <f t="shared" si="57"/>
        <v>0</v>
      </c>
      <c r="L171" s="3">
        <v>0</v>
      </c>
      <c r="M171" s="7">
        <f t="shared" si="58"/>
        <v>0</v>
      </c>
      <c r="N171" s="14">
        <f t="shared" si="59"/>
        <v>0</v>
      </c>
      <c r="O171" s="3">
        <v>0</v>
      </c>
      <c r="P171" s="67">
        <f t="shared" si="60"/>
        <v>0</v>
      </c>
      <c r="Q171" s="3">
        <v>0</v>
      </c>
      <c r="R171" s="67">
        <f t="shared" si="61"/>
        <v>0</v>
      </c>
      <c r="S171" s="3">
        <v>0</v>
      </c>
      <c r="T171" s="7">
        <f t="shared" si="62"/>
        <v>0</v>
      </c>
      <c r="U171" s="14">
        <f t="shared" si="63"/>
        <v>0</v>
      </c>
      <c r="V171" s="3">
        <v>0</v>
      </c>
      <c r="W171" s="5">
        <f t="shared" si="72"/>
        <v>0</v>
      </c>
      <c r="X171" s="3">
        <v>0</v>
      </c>
      <c r="Y171" s="5">
        <f t="shared" si="64"/>
        <v>0</v>
      </c>
      <c r="Z171" s="3">
        <v>6</v>
      </c>
      <c r="AA171" s="7">
        <f t="shared" si="65"/>
        <v>194.64</v>
      </c>
      <c r="AB171" s="14">
        <f t="shared" si="66"/>
        <v>194.64</v>
      </c>
      <c r="AC171" s="3">
        <v>13</v>
      </c>
      <c r="AD171" s="67">
        <f t="shared" si="67"/>
        <v>421.71999999999997</v>
      </c>
      <c r="AE171" s="3"/>
      <c r="AF171" s="67">
        <f t="shared" si="68"/>
        <v>0</v>
      </c>
      <c r="AG171" s="3"/>
      <c r="AH171" s="7">
        <f t="shared" si="69"/>
        <v>0</v>
      </c>
      <c r="AI171" s="14">
        <f t="shared" si="70"/>
        <v>421.71999999999997</v>
      </c>
      <c r="AL171" s="71">
        <f t="shared" si="29"/>
        <v>616.3599999999999</v>
      </c>
    </row>
    <row r="172" spans="1:38" hidden="1" x14ac:dyDescent="0.35">
      <c r="A172" s="2" t="s">
        <v>58</v>
      </c>
      <c r="B172" s="2" t="s">
        <v>83</v>
      </c>
      <c r="C172" s="2" t="s">
        <v>19</v>
      </c>
      <c r="D172" s="2" t="s">
        <v>20</v>
      </c>
      <c r="E172" s="11" t="s">
        <v>45</v>
      </c>
      <c r="F172" s="21" t="str">
        <f t="shared" si="56"/>
        <v>CGE-JUST01/P0303-00/BRA</v>
      </c>
      <c r="G172" s="12">
        <v>32.44</v>
      </c>
      <c r="H172" s="3">
        <v>48</v>
      </c>
      <c r="I172" s="5">
        <f t="shared" si="71"/>
        <v>1557.12</v>
      </c>
      <c r="J172" s="3">
        <v>32</v>
      </c>
      <c r="K172" s="5">
        <f t="shared" si="57"/>
        <v>1038.08</v>
      </c>
      <c r="L172" s="3">
        <v>66</v>
      </c>
      <c r="M172" s="7">
        <f t="shared" si="58"/>
        <v>2141.04</v>
      </c>
      <c r="N172" s="14">
        <f t="shared" si="59"/>
        <v>4736.24</v>
      </c>
      <c r="O172" s="3">
        <v>0</v>
      </c>
      <c r="P172" s="67">
        <f t="shared" si="60"/>
        <v>0</v>
      </c>
      <c r="Q172" s="3">
        <v>0</v>
      </c>
      <c r="R172" s="67">
        <f t="shared" si="61"/>
        <v>0</v>
      </c>
      <c r="S172" s="3">
        <v>62</v>
      </c>
      <c r="T172" s="7">
        <f t="shared" si="62"/>
        <v>2011.2799999999997</v>
      </c>
      <c r="U172" s="14">
        <f t="shared" si="63"/>
        <v>2011.2799999999997</v>
      </c>
      <c r="V172" s="3">
        <v>0</v>
      </c>
      <c r="W172" s="5">
        <f t="shared" si="72"/>
        <v>0</v>
      </c>
      <c r="X172" s="3">
        <v>0</v>
      </c>
      <c r="Y172" s="5">
        <f t="shared" si="64"/>
        <v>0</v>
      </c>
      <c r="Z172" s="3">
        <v>0</v>
      </c>
      <c r="AA172" s="7">
        <f t="shared" si="65"/>
        <v>0</v>
      </c>
      <c r="AB172" s="14">
        <f t="shared" si="66"/>
        <v>0</v>
      </c>
      <c r="AC172" s="3">
        <v>0</v>
      </c>
      <c r="AD172" s="67">
        <f t="shared" si="67"/>
        <v>0</v>
      </c>
      <c r="AE172" s="3"/>
      <c r="AF172" s="67">
        <f t="shared" si="68"/>
        <v>0</v>
      </c>
      <c r="AG172" s="3"/>
      <c r="AH172" s="7">
        <f t="shared" si="69"/>
        <v>0</v>
      </c>
      <c r="AI172" s="14">
        <f t="shared" si="70"/>
        <v>0</v>
      </c>
      <c r="AL172" s="71">
        <f t="shared" si="29"/>
        <v>6747.5199999999995</v>
      </c>
    </row>
    <row r="173" spans="1:38" hidden="1" x14ac:dyDescent="0.35">
      <c r="A173" s="2" t="s">
        <v>58</v>
      </c>
      <c r="B173" s="2" t="s">
        <v>83</v>
      </c>
      <c r="C173" s="2" t="s">
        <v>12</v>
      </c>
      <c r="D173" s="2" t="s">
        <v>13</v>
      </c>
      <c r="E173" s="11" t="s">
        <v>14</v>
      </c>
      <c r="F173" s="21" t="str">
        <f t="shared" si="56"/>
        <v>CGE-JUST01/A0902-00/ALL</v>
      </c>
      <c r="G173" s="12">
        <v>32.44</v>
      </c>
      <c r="H173" s="3">
        <v>0</v>
      </c>
      <c r="I173" s="5">
        <f t="shared" si="71"/>
        <v>0</v>
      </c>
      <c r="J173" s="3">
        <v>0</v>
      </c>
      <c r="K173" s="5">
        <f t="shared" si="57"/>
        <v>0</v>
      </c>
      <c r="L173" s="3">
        <v>0</v>
      </c>
      <c r="M173" s="7">
        <f t="shared" si="58"/>
        <v>0</v>
      </c>
      <c r="N173" s="14">
        <f t="shared" si="59"/>
        <v>0</v>
      </c>
      <c r="O173" s="3">
        <v>0</v>
      </c>
      <c r="P173" s="67">
        <f t="shared" si="60"/>
        <v>0</v>
      </c>
      <c r="Q173" s="3">
        <v>7</v>
      </c>
      <c r="R173" s="67">
        <f t="shared" si="61"/>
        <v>227.07999999999998</v>
      </c>
      <c r="S173" s="3">
        <v>0</v>
      </c>
      <c r="T173" s="7">
        <f t="shared" si="62"/>
        <v>0</v>
      </c>
      <c r="U173" s="14">
        <f t="shared" si="63"/>
        <v>227.07999999999998</v>
      </c>
      <c r="V173" s="3">
        <v>0</v>
      </c>
      <c r="W173" s="5">
        <f t="shared" si="72"/>
        <v>0</v>
      </c>
      <c r="X173" s="3">
        <v>0</v>
      </c>
      <c r="Y173" s="5">
        <f t="shared" si="64"/>
        <v>0</v>
      </c>
      <c r="Z173" s="3">
        <v>0</v>
      </c>
      <c r="AA173" s="7">
        <f t="shared" si="65"/>
        <v>0</v>
      </c>
      <c r="AB173" s="14">
        <f t="shared" si="66"/>
        <v>0</v>
      </c>
      <c r="AC173" s="3">
        <v>0</v>
      </c>
      <c r="AD173" s="67">
        <f t="shared" si="67"/>
        <v>0</v>
      </c>
      <c r="AE173" s="3"/>
      <c r="AF173" s="67">
        <f t="shared" si="68"/>
        <v>0</v>
      </c>
      <c r="AG173" s="3"/>
      <c r="AH173" s="7">
        <f t="shared" si="69"/>
        <v>0</v>
      </c>
      <c r="AI173" s="14">
        <f t="shared" si="70"/>
        <v>0</v>
      </c>
      <c r="AL173" s="71">
        <f t="shared" si="29"/>
        <v>227.07999999999998</v>
      </c>
    </row>
    <row r="174" spans="1:38" hidden="1" x14ac:dyDescent="0.35">
      <c r="A174" s="2" t="s">
        <v>58</v>
      </c>
      <c r="B174" s="2" t="s">
        <v>79</v>
      </c>
      <c r="C174" s="2" t="s">
        <v>46</v>
      </c>
      <c r="D174" s="2" t="s">
        <v>47</v>
      </c>
      <c r="E174" s="11" t="s">
        <v>14</v>
      </c>
      <c r="F174" s="21" t="str">
        <f t="shared" si="56"/>
        <v>CAN-GEND01/P0201-00/ALL</v>
      </c>
      <c r="G174" s="12">
        <v>32.44</v>
      </c>
      <c r="H174" s="31">
        <v>8</v>
      </c>
      <c r="I174" s="5">
        <f t="shared" si="71"/>
        <v>259.52</v>
      </c>
      <c r="J174" s="3">
        <v>0</v>
      </c>
      <c r="K174" s="5">
        <f t="shared" si="57"/>
        <v>0</v>
      </c>
      <c r="L174" s="3">
        <v>0</v>
      </c>
      <c r="M174" s="7">
        <f t="shared" si="58"/>
        <v>0</v>
      </c>
      <c r="N174" s="14">
        <f t="shared" si="59"/>
        <v>259.52</v>
      </c>
      <c r="O174" s="3">
        <v>0</v>
      </c>
      <c r="P174" s="67">
        <f t="shared" si="60"/>
        <v>0</v>
      </c>
      <c r="Q174" s="3">
        <v>0</v>
      </c>
      <c r="R174" s="67">
        <f t="shared" si="61"/>
        <v>0</v>
      </c>
      <c r="S174" s="3">
        <v>0</v>
      </c>
      <c r="T174" s="7">
        <f t="shared" si="62"/>
        <v>0</v>
      </c>
      <c r="U174" s="14">
        <f t="shared" si="63"/>
        <v>0</v>
      </c>
      <c r="V174" s="3">
        <v>0</v>
      </c>
      <c r="W174" s="5">
        <f t="shared" si="72"/>
        <v>0</v>
      </c>
      <c r="X174" s="3">
        <v>0</v>
      </c>
      <c r="Y174" s="5">
        <f t="shared" si="64"/>
        <v>0</v>
      </c>
      <c r="Z174" s="3">
        <v>0</v>
      </c>
      <c r="AA174" s="7">
        <f t="shared" si="65"/>
        <v>0</v>
      </c>
      <c r="AB174" s="14">
        <f t="shared" si="66"/>
        <v>0</v>
      </c>
      <c r="AC174" s="3">
        <v>0</v>
      </c>
      <c r="AD174" s="67">
        <f t="shared" si="67"/>
        <v>0</v>
      </c>
      <c r="AE174" s="3"/>
      <c r="AF174" s="67">
        <f t="shared" si="68"/>
        <v>0</v>
      </c>
      <c r="AG174" s="3"/>
      <c r="AH174" s="7">
        <f t="shared" si="69"/>
        <v>0</v>
      </c>
      <c r="AI174" s="14">
        <f t="shared" si="70"/>
        <v>0</v>
      </c>
      <c r="AL174" s="71">
        <f t="shared" ref="AL174:AL254" si="99">N174+U174+AB174+AI174</f>
        <v>259.52</v>
      </c>
    </row>
    <row r="175" spans="1:38" hidden="1" x14ac:dyDescent="0.35">
      <c r="A175" s="2" t="s">
        <v>58</v>
      </c>
      <c r="B175" s="2" t="s">
        <v>80</v>
      </c>
      <c r="C175" s="2" t="s">
        <v>12</v>
      </c>
      <c r="D175" s="2" t="s">
        <v>13</v>
      </c>
      <c r="E175" s="11" t="s">
        <v>14</v>
      </c>
      <c r="F175" s="21" t="str">
        <f t="shared" si="56"/>
        <v>ADM-UNRE01/A0902-00/ALL</v>
      </c>
      <c r="G175" s="12">
        <v>32.44</v>
      </c>
      <c r="H175" s="3">
        <v>12</v>
      </c>
      <c r="I175" s="5">
        <f t="shared" si="71"/>
        <v>389.28</v>
      </c>
      <c r="J175" s="3">
        <v>0</v>
      </c>
      <c r="K175" s="5">
        <f t="shared" si="57"/>
        <v>0</v>
      </c>
      <c r="L175" s="3">
        <v>14</v>
      </c>
      <c r="M175" s="7">
        <f t="shared" si="58"/>
        <v>454.15999999999997</v>
      </c>
      <c r="N175" s="14">
        <f t="shared" si="59"/>
        <v>843.43999999999994</v>
      </c>
      <c r="O175" s="3">
        <v>8</v>
      </c>
      <c r="P175" s="67">
        <f t="shared" si="60"/>
        <v>259.52</v>
      </c>
      <c r="Q175" s="3">
        <v>0</v>
      </c>
      <c r="R175" s="67">
        <f t="shared" si="61"/>
        <v>0</v>
      </c>
      <c r="S175" s="3">
        <v>4</v>
      </c>
      <c r="T175" s="7">
        <f t="shared" si="62"/>
        <v>129.76</v>
      </c>
      <c r="U175" s="14">
        <f t="shared" si="63"/>
        <v>389.28</v>
      </c>
      <c r="V175" s="3">
        <v>1</v>
      </c>
      <c r="W175" s="5">
        <f t="shared" si="72"/>
        <v>32.44</v>
      </c>
      <c r="X175" s="3">
        <v>3</v>
      </c>
      <c r="Y175" s="5">
        <f t="shared" si="64"/>
        <v>97.32</v>
      </c>
      <c r="Z175" s="3">
        <v>42</v>
      </c>
      <c r="AA175" s="7">
        <f t="shared" si="65"/>
        <v>1362.48</v>
      </c>
      <c r="AB175" s="14">
        <f t="shared" si="66"/>
        <v>1492.24</v>
      </c>
      <c r="AC175" s="3">
        <v>17</v>
      </c>
      <c r="AD175" s="67">
        <f t="shared" si="67"/>
        <v>551.48</v>
      </c>
      <c r="AE175" s="3"/>
      <c r="AF175" s="67">
        <f t="shared" si="68"/>
        <v>0</v>
      </c>
      <c r="AG175" s="3"/>
      <c r="AH175" s="7">
        <f t="shared" si="69"/>
        <v>0</v>
      </c>
      <c r="AI175" s="14">
        <f t="shared" si="70"/>
        <v>551.48</v>
      </c>
      <c r="AL175" s="71">
        <f t="shared" si="99"/>
        <v>3276.44</v>
      </c>
    </row>
    <row r="176" spans="1:38" hidden="1" x14ac:dyDescent="0.35">
      <c r="A176" s="2" t="s">
        <v>58</v>
      </c>
      <c r="B176" s="2" t="s">
        <v>79</v>
      </c>
      <c r="C176" s="2" t="s">
        <v>8</v>
      </c>
      <c r="D176" s="2" t="s">
        <v>9</v>
      </c>
      <c r="E176" s="11" t="s">
        <v>45</v>
      </c>
      <c r="F176" s="21" t="str">
        <f t="shared" si="56"/>
        <v>CAN-GEND01/P0202-00/BRA</v>
      </c>
      <c r="G176" s="12">
        <v>32.44</v>
      </c>
      <c r="H176" s="3">
        <v>0</v>
      </c>
      <c r="I176" s="5">
        <f t="shared" si="71"/>
        <v>0</v>
      </c>
      <c r="J176" s="31">
        <v>8</v>
      </c>
      <c r="K176" s="5">
        <f t="shared" si="57"/>
        <v>259.52</v>
      </c>
      <c r="L176" s="31">
        <v>20</v>
      </c>
      <c r="M176" s="7">
        <f t="shared" si="58"/>
        <v>648.79999999999995</v>
      </c>
      <c r="N176" s="14">
        <f t="shared" si="59"/>
        <v>908.31999999999994</v>
      </c>
      <c r="O176" s="3">
        <v>0</v>
      </c>
      <c r="P176" s="67">
        <f t="shared" si="60"/>
        <v>0</v>
      </c>
      <c r="Q176" s="31">
        <v>17</v>
      </c>
      <c r="R176" s="67">
        <f t="shared" si="61"/>
        <v>551.48</v>
      </c>
      <c r="S176" s="31">
        <v>16</v>
      </c>
      <c r="T176" s="7">
        <f t="shared" si="62"/>
        <v>519.04</v>
      </c>
      <c r="U176" s="14">
        <f t="shared" si="63"/>
        <v>1070.52</v>
      </c>
      <c r="V176" s="3">
        <v>0</v>
      </c>
      <c r="W176" s="5">
        <f t="shared" si="72"/>
        <v>0</v>
      </c>
      <c r="X176" s="3">
        <v>24</v>
      </c>
      <c r="Y176" s="5">
        <f t="shared" si="64"/>
        <v>778.56</v>
      </c>
      <c r="Z176" s="3">
        <v>14</v>
      </c>
      <c r="AA176" s="7">
        <f t="shared" si="65"/>
        <v>454.15999999999997</v>
      </c>
      <c r="AB176" s="14">
        <f t="shared" si="66"/>
        <v>1232.7199999999998</v>
      </c>
      <c r="AC176" s="3">
        <v>21</v>
      </c>
      <c r="AD176" s="67">
        <f t="shared" si="67"/>
        <v>681.24</v>
      </c>
      <c r="AE176" s="3"/>
      <c r="AF176" s="67">
        <f t="shared" si="68"/>
        <v>0</v>
      </c>
      <c r="AG176" s="3"/>
      <c r="AH176" s="7">
        <f t="shared" si="69"/>
        <v>0</v>
      </c>
      <c r="AI176" s="14">
        <f t="shared" si="70"/>
        <v>681.24</v>
      </c>
      <c r="AL176" s="71">
        <f t="shared" si="99"/>
        <v>3892.7999999999993</v>
      </c>
    </row>
    <row r="177" spans="1:38" hidden="1" x14ac:dyDescent="0.35">
      <c r="A177" s="2" t="s">
        <v>58</v>
      </c>
      <c r="B177" s="2" t="s">
        <v>80</v>
      </c>
      <c r="C177" s="2" t="s">
        <v>43</v>
      </c>
      <c r="D177" s="2" t="s">
        <v>44</v>
      </c>
      <c r="E177" s="11" t="s">
        <v>45</v>
      </c>
      <c r="F177" s="21" t="str">
        <f t="shared" si="56"/>
        <v>ADM-UNRE01/P0702-00/BRA</v>
      </c>
      <c r="G177" s="12">
        <v>32.44</v>
      </c>
      <c r="H177" s="3">
        <v>0</v>
      </c>
      <c r="I177" s="5">
        <f t="shared" si="71"/>
        <v>0</v>
      </c>
      <c r="J177" s="3">
        <v>4</v>
      </c>
      <c r="K177" s="5">
        <f t="shared" si="57"/>
        <v>129.76</v>
      </c>
      <c r="L177" s="3">
        <v>0</v>
      </c>
      <c r="M177" s="7">
        <f t="shared" si="58"/>
        <v>0</v>
      </c>
      <c r="N177" s="14">
        <f t="shared" si="59"/>
        <v>129.76</v>
      </c>
      <c r="O177" s="3">
        <v>0</v>
      </c>
      <c r="P177" s="67">
        <f t="shared" si="60"/>
        <v>0</v>
      </c>
      <c r="Q177" s="3">
        <v>0</v>
      </c>
      <c r="R177" s="67">
        <f t="shared" si="61"/>
        <v>0</v>
      </c>
      <c r="S177" s="3">
        <v>0</v>
      </c>
      <c r="T177" s="7">
        <f t="shared" si="62"/>
        <v>0</v>
      </c>
      <c r="U177" s="14">
        <f t="shared" si="63"/>
        <v>0</v>
      </c>
      <c r="V177" s="3">
        <v>0</v>
      </c>
      <c r="W177" s="5">
        <f t="shared" si="72"/>
        <v>0</v>
      </c>
      <c r="X177" s="3">
        <v>0</v>
      </c>
      <c r="Y177" s="5">
        <f t="shared" si="64"/>
        <v>0</v>
      </c>
      <c r="Z177" s="3">
        <v>0</v>
      </c>
      <c r="AA177" s="7">
        <f t="shared" si="65"/>
        <v>0</v>
      </c>
      <c r="AB177" s="14">
        <f t="shared" si="66"/>
        <v>0</v>
      </c>
      <c r="AC177" s="3">
        <v>0</v>
      </c>
      <c r="AD177" s="67">
        <f t="shared" si="67"/>
        <v>0</v>
      </c>
      <c r="AE177" s="3"/>
      <c r="AF177" s="67">
        <f t="shared" si="68"/>
        <v>0</v>
      </c>
      <c r="AG177" s="3"/>
      <c r="AH177" s="7">
        <f t="shared" si="69"/>
        <v>0</v>
      </c>
      <c r="AI177" s="14">
        <f t="shared" si="70"/>
        <v>0</v>
      </c>
      <c r="AL177" s="71">
        <f t="shared" si="99"/>
        <v>129.76</v>
      </c>
    </row>
    <row r="178" spans="1:38" hidden="1" x14ac:dyDescent="0.35">
      <c r="A178" s="2" t="s">
        <v>58</v>
      </c>
      <c r="B178" s="2" t="s">
        <v>83</v>
      </c>
      <c r="C178" s="2" t="s">
        <v>59</v>
      </c>
      <c r="D178" s="2" t="s">
        <v>60</v>
      </c>
      <c r="E178" s="2" t="s">
        <v>45</v>
      </c>
      <c r="F178" s="21" t="str">
        <f t="shared" ref="F178" si="100">B178&amp;"/"&amp;C178&amp;"/"&amp;E178</f>
        <v>CGE-JUST01/P0401-00/BRA</v>
      </c>
      <c r="G178" s="12">
        <v>32.44</v>
      </c>
      <c r="H178" s="3">
        <v>0</v>
      </c>
      <c r="I178" s="5">
        <f t="shared" si="71"/>
        <v>0</v>
      </c>
      <c r="J178" s="3">
        <v>0</v>
      </c>
      <c r="K178" s="5">
        <f t="shared" si="57"/>
        <v>0</v>
      </c>
      <c r="L178" s="3">
        <v>0</v>
      </c>
      <c r="M178" s="7">
        <f t="shared" si="58"/>
        <v>0</v>
      </c>
      <c r="N178" s="14">
        <f t="shared" si="59"/>
        <v>0</v>
      </c>
      <c r="O178" s="3">
        <v>0</v>
      </c>
      <c r="P178" s="67">
        <f t="shared" si="60"/>
        <v>0</v>
      </c>
      <c r="Q178" s="3">
        <v>34</v>
      </c>
      <c r="R178" s="67">
        <f t="shared" si="61"/>
        <v>1102.96</v>
      </c>
      <c r="S178" s="3">
        <v>59</v>
      </c>
      <c r="T178" s="7">
        <f t="shared" si="62"/>
        <v>1913.9599999999998</v>
      </c>
      <c r="U178" s="14">
        <f t="shared" si="63"/>
        <v>3016.92</v>
      </c>
      <c r="V178" s="3">
        <v>0</v>
      </c>
      <c r="W178" s="5">
        <f t="shared" si="72"/>
        <v>0</v>
      </c>
      <c r="X178" s="3">
        <v>0</v>
      </c>
      <c r="Y178" s="5">
        <f t="shared" si="64"/>
        <v>0</v>
      </c>
      <c r="Z178" s="3">
        <v>0</v>
      </c>
      <c r="AA178" s="7">
        <f t="shared" si="65"/>
        <v>0</v>
      </c>
      <c r="AB178" s="14">
        <f t="shared" si="66"/>
        <v>0</v>
      </c>
      <c r="AC178" s="3">
        <v>0</v>
      </c>
      <c r="AD178" s="67">
        <f t="shared" si="67"/>
        <v>0</v>
      </c>
      <c r="AE178" s="3"/>
      <c r="AF178" s="67">
        <f t="shared" si="68"/>
        <v>0</v>
      </c>
      <c r="AG178" s="3"/>
      <c r="AH178" s="7">
        <f t="shared" si="69"/>
        <v>0</v>
      </c>
      <c r="AI178" s="14">
        <f t="shared" si="70"/>
        <v>0</v>
      </c>
      <c r="AL178" s="71">
        <f t="shared" si="99"/>
        <v>3016.92</v>
      </c>
    </row>
    <row r="179" spans="1:38" hidden="1" x14ac:dyDescent="0.35">
      <c r="A179" s="2" t="s">
        <v>58</v>
      </c>
      <c r="B179" s="2" t="s">
        <v>31</v>
      </c>
      <c r="C179" s="2" t="s">
        <v>19</v>
      </c>
      <c r="D179" s="2" t="s">
        <v>20</v>
      </c>
      <c r="E179" s="2" t="s">
        <v>45</v>
      </c>
      <c r="F179" s="21" t="str">
        <f t="shared" ref="F179:F185" si="101">B179&amp;"/"&amp;C179&amp;"/"&amp;E179</f>
        <v>FCO-VULN02/P0303-00/BRA</v>
      </c>
      <c r="G179" s="12">
        <v>32.44</v>
      </c>
      <c r="H179" s="3">
        <v>0</v>
      </c>
      <c r="I179" s="5">
        <f t="shared" si="71"/>
        <v>0</v>
      </c>
      <c r="J179" s="3">
        <v>0</v>
      </c>
      <c r="K179" s="5">
        <f t="shared" si="57"/>
        <v>0</v>
      </c>
      <c r="L179" s="3">
        <v>0</v>
      </c>
      <c r="M179" s="7">
        <f t="shared" si="58"/>
        <v>0</v>
      </c>
      <c r="N179" s="14">
        <f t="shared" si="59"/>
        <v>0</v>
      </c>
      <c r="O179" s="31">
        <v>72</v>
      </c>
      <c r="P179" s="67">
        <f t="shared" si="60"/>
        <v>2335.6799999999998</v>
      </c>
      <c r="Q179" s="31">
        <v>76</v>
      </c>
      <c r="R179" s="67">
        <f t="shared" si="61"/>
        <v>2465.4399999999996</v>
      </c>
      <c r="S179" s="3">
        <v>0</v>
      </c>
      <c r="T179" s="7">
        <f t="shared" si="62"/>
        <v>0</v>
      </c>
      <c r="U179" s="14">
        <f t="shared" si="63"/>
        <v>4801.119999999999</v>
      </c>
      <c r="V179" s="31">
        <v>68</v>
      </c>
      <c r="W179" s="5">
        <f t="shared" si="72"/>
        <v>2205.92</v>
      </c>
      <c r="X179" s="31">
        <v>52</v>
      </c>
      <c r="Y179" s="5">
        <f t="shared" si="64"/>
        <v>1686.8799999999999</v>
      </c>
      <c r="Z179" s="31">
        <v>37</v>
      </c>
      <c r="AA179" s="7">
        <f t="shared" si="65"/>
        <v>1200.28</v>
      </c>
      <c r="AB179" s="14">
        <f t="shared" si="66"/>
        <v>5093.08</v>
      </c>
      <c r="AC179" s="3">
        <v>0</v>
      </c>
      <c r="AD179" s="67">
        <f t="shared" si="67"/>
        <v>0</v>
      </c>
      <c r="AE179" s="3"/>
      <c r="AF179" s="67">
        <f t="shared" si="68"/>
        <v>0</v>
      </c>
      <c r="AG179" s="3"/>
      <c r="AH179" s="7">
        <f t="shared" si="69"/>
        <v>0</v>
      </c>
      <c r="AI179" s="14">
        <f t="shared" si="70"/>
        <v>0</v>
      </c>
      <c r="AL179" s="71">
        <f t="shared" si="99"/>
        <v>9894.1999999999989</v>
      </c>
    </row>
    <row r="180" spans="1:38" hidden="1" x14ac:dyDescent="0.35">
      <c r="A180" s="2" t="s">
        <v>58</v>
      </c>
      <c r="B180" s="2" t="s">
        <v>79</v>
      </c>
      <c r="C180" s="2" t="s">
        <v>8</v>
      </c>
      <c r="D180" s="2" t="s">
        <v>9</v>
      </c>
      <c r="E180" s="2" t="s">
        <v>45</v>
      </c>
      <c r="F180" s="21" t="str">
        <f t="shared" si="101"/>
        <v>CAN-GEND01/P0202-00/BRA</v>
      </c>
      <c r="G180" s="12">
        <v>32.44</v>
      </c>
      <c r="H180" s="3">
        <v>0</v>
      </c>
      <c r="I180" s="5">
        <f t="shared" si="71"/>
        <v>0</v>
      </c>
      <c r="J180" s="3">
        <v>0</v>
      </c>
      <c r="K180" s="5">
        <f t="shared" si="57"/>
        <v>0</v>
      </c>
      <c r="L180" s="3">
        <v>0</v>
      </c>
      <c r="M180" s="7">
        <f t="shared" si="58"/>
        <v>0</v>
      </c>
      <c r="N180" s="14">
        <f t="shared" si="59"/>
        <v>0</v>
      </c>
      <c r="O180" s="31">
        <v>8</v>
      </c>
      <c r="P180" s="67">
        <f t="shared" si="60"/>
        <v>259.52</v>
      </c>
      <c r="Q180" s="3">
        <v>0</v>
      </c>
      <c r="R180" s="67">
        <f t="shared" si="61"/>
        <v>0</v>
      </c>
      <c r="S180" s="3">
        <v>0</v>
      </c>
      <c r="T180" s="7">
        <f t="shared" si="62"/>
        <v>0</v>
      </c>
      <c r="U180" s="14">
        <f t="shared" si="63"/>
        <v>259.52</v>
      </c>
      <c r="V180" s="3">
        <v>17</v>
      </c>
      <c r="W180" s="5">
        <f t="shared" si="72"/>
        <v>551.48</v>
      </c>
      <c r="X180" s="3">
        <v>0</v>
      </c>
      <c r="Y180" s="5">
        <f t="shared" si="64"/>
        <v>0</v>
      </c>
      <c r="Z180" s="3">
        <v>0</v>
      </c>
      <c r="AA180" s="7">
        <f t="shared" si="65"/>
        <v>0</v>
      </c>
      <c r="AB180" s="14">
        <f t="shared" si="66"/>
        <v>551.48</v>
      </c>
      <c r="AC180" s="3">
        <v>0</v>
      </c>
      <c r="AD180" s="67">
        <f t="shared" si="67"/>
        <v>0</v>
      </c>
      <c r="AE180" s="3"/>
      <c r="AF180" s="67">
        <f t="shared" si="68"/>
        <v>0</v>
      </c>
      <c r="AG180" s="3"/>
      <c r="AH180" s="7">
        <f t="shared" si="69"/>
        <v>0</v>
      </c>
      <c r="AI180" s="14">
        <f t="shared" si="70"/>
        <v>0</v>
      </c>
      <c r="AL180" s="71">
        <f t="shared" si="99"/>
        <v>811</v>
      </c>
    </row>
    <row r="181" spans="1:38" hidden="1" x14ac:dyDescent="0.35">
      <c r="A181" s="2" t="s">
        <v>58</v>
      </c>
      <c r="B181" s="2" t="s">
        <v>80</v>
      </c>
      <c r="C181" s="2" t="s">
        <v>28</v>
      </c>
      <c r="D181" s="2" t="s">
        <v>29</v>
      </c>
      <c r="E181" s="2" t="s">
        <v>14</v>
      </c>
      <c r="F181" s="21" t="str">
        <f t="shared" si="101"/>
        <v>ADM-UNRE01/A0901-00/ALL</v>
      </c>
      <c r="G181" s="12">
        <v>32.44</v>
      </c>
      <c r="H181" s="3">
        <v>0</v>
      </c>
      <c r="I181" s="5">
        <f t="shared" si="71"/>
        <v>0</v>
      </c>
      <c r="J181" s="3">
        <v>0</v>
      </c>
      <c r="K181" s="5">
        <f t="shared" si="57"/>
        <v>0</v>
      </c>
      <c r="L181" s="3">
        <v>0</v>
      </c>
      <c r="M181" s="7">
        <f t="shared" si="58"/>
        <v>0</v>
      </c>
      <c r="N181" s="14">
        <f t="shared" si="59"/>
        <v>0</v>
      </c>
      <c r="O181" s="3">
        <v>6</v>
      </c>
      <c r="P181" s="67">
        <f t="shared" si="60"/>
        <v>194.64</v>
      </c>
      <c r="Q181" s="3">
        <v>0</v>
      </c>
      <c r="R181" s="67">
        <f t="shared" si="61"/>
        <v>0</v>
      </c>
      <c r="S181" s="3">
        <v>0</v>
      </c>
      <c r="T181" s="7">
        <f t="shared" si="62"/>
        <v>0</v>
      </c>
      <c r="U181" s="14">
        <f t="shared" si="63"/>
        <v>194.64</v>
      </c>
      <c r="V181" s="3">
        <v>0</v>
      </c>
      <c r="W181" s="5">
        <f t="shared" si="72"/>
        <v>0</v>
      </c>
      <c r="X181" s="3">
        <v>0</v>
      </c>
      <c r="Y181" s="5">
        <f t="shared" si="64"/>
        <v>0</v>
      </c>
      <c r="Z181" s="3">
        <v>0</v>
      </c>
      <c r="AA181" s="7">
        <f t="shared" si="65"/>
        <v>0</v>
      </c>
      <c r="AB181" s="14">
        <f t="shared" si="66"/>
        <v>0</v>
      </c>
      <c r="AC181" s="3">
        <v>0</v>
      </c>
      <c r="AD181" s="67">
        <f t="shared" si="67"/>
        <v>0</v>
      </c>
      <c r="AE181" s="3"/>
      <c r="AF181" s="67">
        <f t="shared" si="68"/>
        <v>0</v>
      </c>
      <c r="AG181" s="3"/>
      <c r="AH181" s="7">
        <f t="shared" si="69"/>
        <v>0</v>
      </c>
      <c r="AI181" s="14">
        <f t="shared" si="70"/>
        <v>0</v>
      </c>
      <c r="AL181" s="71">
        <f t="shared" si="99"/>
        <v>194.64</v>
      </c>
    </row>
    <row r="182" spans="1:38" hidden="1" x14ac:dyDescent="0.35">
      <c r="A182" s="2" t="s">
        <v>58</v>
      </c>
      <c r="B182" s="2" t="s">
        <v>88</v>
      </c>
      <c r="C182" s="2" t="s">
        <v>12</v>
      </c>
      <c r="D182" s="2" t="s">
        <v>13</v>
      </c>
      <c r="E182" s="2" t="s">
        <v>14</v>
      </c>
      <c r="F182" s="21" t="str">
        <f t="shared" si="101"/>
        <v>2BE-FUNDED/A0902-00/ALL</v>
      </c>
      <c r="G182" s="12">
        <v>32.44</v>
      </c>
      <c r="H182" s="3">
        <v>0</v>
      </c>
      <c r="I182" s="5">
        <f t="shared" si="71"/>
        <v>0</v>
      </c>
      <c r="J182" s="3">
        <v>0</v>
      </c>
      <c r="K182" s="5">
        <f t="shared" si="57"/>
        <v>0</v>
      </c>
      <c r="L182" s="3">
        <v>0</v>
      </c>
      <c r="M182" s="7">
        <f t="shared" si="58"/>
        <v>0</v>
      </c>
      <c r="N182" s="14">
        <f t="shared" si="59"/>
        <v>0</v>
      </c>
      <c r="O182" s="3">
        <v>0</v>
      </c>
      <c r="P182" s="67">
        <f t="shared" si="60"/>
        <v>0</v>
      </c>
      <c r="Q182" s="3">
        <v>0</v>
      </c>
      <c r="R182" s="67">
        <f t="shared" si="61"/>
        <v>0</v>
      </c>
      <c r="S182" s="3">
        <v>8</v>
      </c>
      <c r="T182" s="7">
        <f t="shared" si="62"/>
        <v>259.52</v>
      </c>
      <c r="U182" s="14">
        <f t="shared" si="63"/>
        <v>259.52</v>
      </c>
      <c r="V182" s="3">
        <v>0</v>
      </c>
      <c r="W182" s="5">
        <f t="shared" si="72"/>
        <v>0</v>
      </c>
      <c r="X182" s="3">
        <v>0</v>
      </c>
      <c r="Y182" s="5">
        <f t="shared" si="64"/>
        <v>0</v>
      </c>
      <c r="Z182" s="3">
        <v>0</v>
      </c>
      <c r="AA182" s="7">
        <f t="shared" si="65"/>
        <v>0</v>
      </c>
      <c r="AB182" s="14">
        <f t="shared" si="66"/>
        <v>0</v>
      </c>
      <c r="AC182" s="3">
        <v>0</v>
      </c>
      <c r="AD182" s="67">
        <f t="shared" si="67"/>
        <v>0</v>
      </c>
      <c r="AE182" s="3"/>
      <c r="AF182" s="67">
        <f t="shared" si="68"/>
        <v>0</v>
      </c>
      <c r="AG182" s="3"/>
      <c r="AH182" s="7">
        <f t="shared" si="69"/>
        <v>0</v>
      </c>
      <c r="AI182" s="14">
        <f t="shared" si="70"/>
        <v>0</v>
      </c>
      <c r="AL182" s="71">
        <f t="shared" si="99"/>
        <v>259.52</v>
      </c>
    </row>
    <row r="183" spans="1:38" hidden="1" x14ac:dyDescent="0.35">
      <c r="A183" s="2" t="s">
        <v>58</v>
      </c>
      <c r="B183" s="2" t="s">
        <v>151</v>
      </c>
      <c r="C183" s="2" t="s">
        <v>24</v>
      </c>
      <c r="D183" s="2" t="s">
        <v>25</v>
      </c>
      <c r="E183" s="2" t="s">
        <v>45</v>
      </c>
      <c r="F183" s="21" t="str">
        <f t="shared" si="101"/>
        <v>EUR-CONS01/P0101-00/BRA</v>
      </c>
      <c r="G183" s="12">
        <v>32.44</v>
      </c>
      <c r="H183" s="3">
        <v>0</v>
      </c>
      <c r="I183" s="5">
        <f t="shared" si="71"/>
        <v>0</v>
      </c>
      <c r="J183" s="3">
        <v>0</v>
      </c>
      <c r="K183" s="5">
        <f t="shared" si="57"/>
        <v>0</v>
      </c>
      <c r="L183" s="3">
        <v>0</v>
      </c>
      <c r="M183" s="7">
        <f t="shared" si="58"/>
        <v>0</v>
      </c>
      <c r="N183" s="14">
        <f t="shared" si="59"/>
        <v>0</v>
      </c>
      <c r="O183" s="3">
        <v>0</v>
      </c>
      <c r="P183" s="67">
        <f t="shared" si="60"/>
        <v>0</v>
      </c>
      <c r="Q183" s="3">
        <v>0</v>
      </c>
      <c r="R183" s="67">
        <f t="shared" si="61"/>
        <v>0</v>
      </c>
      <c r="S183" s="3">
        <v>0</v>
      </c>
      <c r="T183" s="7">
        <f t="shared" si="62"/>
        <v>0</v>
      </c>
      <c r="U183" s="14">
        <f t="shared" si="63"/>
        <v>0</v>
      </c>
      <c r="V183" s="3">
        <v>1</v>
      </c>
      <c r="W183" s="5">
        <f t="shared" si="72"/>
        <v>32.44</v>
      </c>
      <c r="X183" s="3">
        <v>0</v>
      </c>
      <c r="Y183" s="5">
        <f t="shared" si="64"/>
        <v>0</v>
      </c>
      <c r="Z183" s="3">
        <v>0</v>
      </c>
      <c r="AA183" s="7">
        <f t="shared" si="65"/>
        <v>0</v>
      </c>
      <c r="AB183" s="14">
        <f t="shared" si="66"/>
        <v>32.44</v>
      </c>
      <c r="AC183" s="3">
        <v>0</v>
      </c>
      <c r="AD183" s="67">
        <f t="shared" si="67"/>
        <v>0</v>
      </c>
      <c r="AE183" s="3"/>
      <c r="AF183" s="67">
        <f t="shared" si="68"/>
        <v>0</v>
      </c>
      <c r="AG183" s="3"/>
      <c r="AH183" s="7">
        <f t="shared" si="69"/>
        <v>0</v>
      </c>
      <c r="AI183" s="14">
        <f t="shared" si="70"/>
        <v>0</v>
      </c>
      <c r="AL183" s="71">
        <f t="shared" si="99"/>
        <v>32.44</v>
      </c>
    </row>
    <row r="184" spans="1:38" hidden="1" x14ac:dyDescent="0.35">
      <c r="A184" s="2" t="s">
        <v>58</v>
      </c>
      <c r="B184" s="2" t="s">
        <v>151</v>
      </c>
      <c r="C184" s="2" t="s">
        <v>19</v>
      </c>
      <c r="D184" s="2" t="s">
        <v>20</v>
      </c>
      <c r="E184" s="2" t="s">
        <v>45</v>
      </c>
      <c r="F184" s="21" t="str">
        <f t="shared" si="101"/>
        <v>EUR-CONS01/P0303-00/BRA</v>
      </c>
      <c r="G184" s="12">
        <v>32.44</v>
      </c>
      <c r="H184" s="3">
        <v>0</v>
      </c>
      <c r="I184" s="5">
        <f t="shared" si="71"/>
        <v>0</v>
      </c>
      <c r="J184" s="3">
        <v>0</v>
      </c>
      <c r="K184" s="5">
        <f t="shared" si="57"/>
        <v>0</v>
      </c>
      <c r="L184" s="3">
        <v>0</v>
      </c>
      <c r="M184" s="7">
        <f t="shared" si="58"/>
        <v>0</v>
      </c>
      <c r="N184" s="14">
        <f t="shared" si="59"/>
        <v>0</v>
      </c>
      <c r="O184" s="3">
        <v>0</v>
      </c>
      <c r="P184" s="67">
        <f t="shared" si="60"/>
        <v>0</v>
      </c>
      <c r="Q184" s="3">
        <v>0</v>
      </c>
      <c r="R184" s="67">
        <f t="shared" si="61"/>
        <v>0</v>
      </c>
      <c r="S184" s="3">
        <v>0</v>
      </c>
      <c r="T184" s="7">
        <f t="shared" si="62"/>
        <v>0</v>
      </c>
      <c r="U184" s="14">
        <f t="shared" si="63"/>
        <v>0</v>
      </c>
      <c r="V184" s="3">
        <v>0</v>
      </c>
      <c r="W184" s="5">
        <f t="shared" si="72"/>
        <v>0</v>
      </c>
      <c r="X184" s="3">
        <v>0</v>
      </c>
      <c r="Y184" s="5">
        <f t="shared" si="64"/>
        <v>0</v>
      </c>
      <c r="Z184" s="3">
        <v>0</v>
      </c>
      <c r="AA184" s="7">
        <f t="shared" si="65"/>
        <v>0</v>
      </c>
      <c r="AB184" s="14">
        <f t="shared" si="66"/>
        <v>0</v>
      </c>
      <c r="AC184" s="3">
        <v>91</v>
      </c>
      <c r="AD184" s="67">
        <f t="shared" si="67"/>
        <v>2952.04</v>
      </c>
      <c r="AE184" s="3"/>
      <c r="AF184" s="67">
        <f t="shared" si="68"/>
        <v>0</v>
      </c>
      <c r="AG184" s="3"/>
      <c r="AH184" s="7">
        <f t="shared" si="69"/>
        <v>0</v>
      </c>
      <c r="AI184" s="14">
        <f t="shared" si="70"/>
        <v>2952.04</v>
      </c>
      <c r="AL184" s="71">
        <f t="shared" si="99"/>
        <v>2952.04</v>
      </c>
    </row>
    <row r="185" spans="1:38" hidden="1" x14ac:dyDescent="0.35">
      <c r="A185" s="2" t="s">
        <v>58</v>
      </c>
      <c r="B185" s="2" t="s">
        <v>151</v>
      </c>
      <c r="C185" s="2" t="s">
        <v>16</v>
      </c>
      <c r="D185" s="2" t="s">
        <v>17</v>
      </c>
      <c r="E185" s="2" t="s">
        <v>45</v>
      </c>
      <c r="F185" s="21" t="str">
        <f t="shared" si="101"/>
        <v>EUR-CONS01/P0102-00/BRA</v>
      </c>
      <c r="G185" s="12">
        <v>32.44</v>
      </c>
      <c r="H185" s="3">
        <v>0</v>
      </c>
      <c r="I185" s="5">
        <f t="shared" si="71"/>
        <v>0</v>
      </c>
      <c r="J185" s="3">
        <v>0</v>
      </c>
      <c r="K185" s="5">
        <f t="shared" si="57"/>
        <v>0</v>
      </c>
      <c r="L185" s="3">
        <v>0</v>
      </c>
      <c r="M185" s="7">
        <f t="shared" si="58"/>
        <v>0</v>
      </c>
      <c r="N185" s="14">
        <f t="shared" si="59"/>
        <v>0</v>
      </c>
      <c r="O185" s="3">
        <v>0</v>
      </c>
      <c r="P185" s="67">
        <f t="shared" si="60"/>
        <v>0</v>
      </c>
      <c r="Q185" s="3">
        <v>0</v>
      </c>
      <c r="R185" s="67">
        <f t="shared" si="61"/>
        <v>0</v>
      </c>
      <c r="S185" s="3">
        <v>0</v>
      </c>
      <c r="T185" s="7">
        <f t="shared" si="62"/>
        <v>0</v>
      </c>
      <c r="U185" s="14">
        <f t="shared" si="63"/>
        <v>0</v>
      </c>
      <c r="V185" s="3">
        <v>20</v>
      </c>
      <c r="W185" s="5">
        <f t="shared" si="72"/>
        <v>648.79999999999995</v>
      </c>
      <c r="X185" s="3">
        <v>0</v>
      </c>
      <c r="Y185" s="5">
        <f t="shared" si="64"/>
        <v>0</v>
      </c>
      <c r="Z185" s="3">
        <v>0</v>
      </c>
      <c r="AA185" s="7">
        <f t="shared" si="65"/>
        <v>0</v>
      </c>
      <c r="AB185" s="14">
        <f t="shared" si="66"/>
        <v>648.79999999999995</v>
      </c>
      <c r="AC185" s="3">
        <v>0</v>
      </c>
      <c r="AD185" s="67">
        <f t="shared" si="67"/>
        <v>0</v>
      </c>
      <c r="AE185" s="3"/>
      <c r="AF185" s="67">
        <f t="shared" si="68"/>
        <v>0</v>
      </c>
      <c r="AG185" s="3"/>
      <c r="AH185" s="7">
        <f t="shared" si="69"/>
        <v>0</v>
      </c>
      <c r="AI185" s="14">
        <f t="shared" si="70"/>
        <v>0</v>
      </c>
      <c r="AL185" s="71">
        <f t="shared" si="99"/>
        <v>648.79999999999995</v>
      </c>
    </row>
    <row r="186" spans="1:38" hidden="1" x14ac:dyDescent="0.35">
      <c r="A186" s="2" t="s">
        <v>61</v>
      </c>
      <c r="B186" s="2" t="s">
        <v>79</v>
      </c>
      <c r="C186" s="2" t="s">
        <v>8</v>
      </c>
      <c r="D186" s="2" t="s">
        <v>9</v>
      </c>
      <c r="E186" s="11" t="s">
        <v>23</v>
      </c>
      <c r="F186" s="21" t="str">
        <f t="shared" si="56"/>
        <v>CAN-GEND01/P0202-00/ZAF</v>
      </c>
      <c r="G186" s="12">
        <v>57.57</v>
      </c>
      <c r="H186" s="31">
        <v>35</v>
      </c>
      <c r="I186" s="5">
        <f t="shared" si="71"/>
        <v>2014.95</v>
      </c>
      <c r="J186" s="3">
        <v>0</v>
      </c>
      <c r="K186" s="5">
        <f t="shared" si="57"/>
        <v>0</v>
      </c>
      <c r="L186" s="31">
        <v>2</v>
      </c>
      <c r="M186" s="7">
        <f t="shared" si="58"/>
        <v>115.14</v>
      </c>
      <c r="N186" s="14">
        <f t="shared" si="59"/>
        <v>2130.09</v>
      </c>
      <c r="O186" s="3">
        <v>0</v>
      </c>
      <c r="P186" s="67">
        <f t="shared" si="60"/>
        <v>0</v>
      </c>
      <c r="Q186" s="3">
        <v>0</v>
      </c>
      <c r="R186" s="67">
        <f t="shared" si="61"/>
        <v>0</v>
      </c>
      <c r="S186" s="3">
        <v>0</v>
      </c>
      <c r="T186" s="7">
        <f t="shared" si="62"/>
        <v>0</v>
      </c>
      <c r="U186" s="14">
        <f t="shared" si="63"/>
        <v>0</v>
      </c>
      <c r="V186" s="3">
        <v>0</v>
      </c>
      <c r="W186" s="5">
        <f t="shared" si="72"/>
        <v>0</v>
      </c>
      <c r="X186" s="3">
        <v>2</v>
      </c>
      <c r="Y186" s="5">
        <f t="shared" si="64"/>
        <v>115.14</v>
      </c>
      <c r="Z186" s="3">
        <v>0</v>
      </c>
      <c r="AA186" s="7">
        <f t="shared" si="65"/>
        <v>0</v>
      </c>
      <c r="AB186" s="14">
        <f t="shared" si="66"/>
        <v>115.14</v>
      </c>
      <c r="AC186" s="3">
        <v>0</v>
      </c>
      <c r="AD186" s="67">
        <f t="shared" si="67"/>
        <v>0</v>
      </c>
      <c r="AE186" s="3"/>
      <c r="AF186" s="67">
        <f t="shared" si="68"/>
        <v>0</v>
      </c>
      <c r="AG186" s="3"/>
      <c r="AH186" s="7">
        <f t="shared" si="69"/>
        <v>0</v>
      </c>
      <c r="AI186" s="14">
        <f t="shared" si="70"/>
        <v>0</v>
      </c>
      <c r="AL186" s="71">
        <f t="shared" si="99"/>
        <v>2245.23</v>
      </c>
    </row>
    <row r="187" spans="1:38" hidden="1" x14ac:dyDescent="0.35">
      <c r="A187" s="2" t="s">
        <v>61</v>
      </c>
      <c r="B187" s="2" t="s">
        <v>79</v>
      </c>
      <c r="C187" s="2" t="s">
        <v>8</v>
      </c>
      <c r="D187" s="2" t="s">
        <v>9</v>
      </c>
      <c r="E187" s="11" t="s">
        <v>35</v>
      </c>
      <c r="F187" s="21" t="str">
        <f t="shared" si="56"/>
        <v>CAN-GEND01/P0202-00/RWA</v>
      </c>
      <c r="G187" s="12">
        <v>57.57</v>
      </c>
      <c r="H187" s="3">
        <v>0</v>
      </c>
      <c r="I187" s="5">
        <f t="shared" si="71"/>
        <v>0</v>
      </c>
      <c r="J187" s="3">
        <v>0</v>
      </c>
      <c r="K187" s="5">
        <f t="shared" si="57"/>
        <v>0</v>
      </c>
      <c r="L187" s="3">
        <v>0</v>
      </c>
      <c r="M187" s="7">
        <f t="shared" si="58"/>
        <v>0</v>
      </c>
      <c r="N187" s="14">
        <f t="shared" si="59"/>
        <v>0</v>
      </c>
      <c r="O187" s="3">
        <v>0</v>
      </c>
      <c r="P187" s="67">
        <f t="shared" si="60"/>
        <v>0</v>
      </c>
      <c r="Q187" s="3">
        <v>0</v>
      </c>
      <c r="R187" s="67">
        <f t="shared" si="61"/>
        <v>0</v>
      </c>
      <c r="S187" s="31">
        <v>1</v>
      </c>
      <c r="T187" s="7">
        <f t="shared" si="62"/>
        <v>57.57</v>
      </c>
      <c r="U187" s="14">
        <f t="shared" si="63"/>
        <v>57.57</v>
      </c>
      <c r="V187" s="3">
        <v>0</v>
      </c>
      <c r="W187" s="5">
        <f t="shared" si="72"/>
        <v>0</v>
      </c>
      <c r="X187" s="3">
        <v>1</v>
      </c>
      <c r="Y187" s="5">
        <f t="shared" si="64"/>
        <v>57.57</v>
      </c>
      <c r="Z187" s="3">
        <v>0</v>
      </c>
      <c r="AA187" s="7">
        <f t="shared" si="65"/>
        <v>0</v>
      </c>
      <c r="AB187" s="14">
        <f t="shared" si="66"/>
        <v>57.57</v>
      </c>
      <c r="AC187" s="3">
        <v>0</v>
      </c>
      <c r="AD187" s="67">
        <f t="shared" si="67"/>
        <v>0</v>
      </c>
      <c r="AE187" s="3"/>
      <c r="AF187" s="67">
        <f t="shared" si="68"/>
        <v>0</v>
      </c>
      <c r="AG187" s="3"/>
      <c r="AH187" s="7">
        <f t="shared" si="69"/>
        <v>0</v>
      </c>
      <c r="AI187" s="14">
        <f t="shared" si="70"/>
        <v>0</v>
      </c>
      <c r="AL187" s="71">
        <f t="shared" si="99"/>
        <v>115.14</v>
      </c>
    </row>
    <row r="188" spans="1:38" hidden="1" x14ac:dyDescent="0.35">
      <c r="A188" s="2" t="s">
        <v>61</v>
      </c>
      <c r="B188" s="2" t="s">
        <v>31</v>
      </c>
      <c r="C188" s="2" t="s">
        <v>8</v>
      </c>
      <c r="D188" s="2" t="s">
        <v>9</v>
      </c>
      <c r="E188" s="11" t="s">
        <v>23</v>
      </c>
      <c r="F188" s="21" t="str">
        <f t="shared" si="56"/>
        <v>FCO-VULN02/P0202-00/ZAF</v>
      </c>
      <c r="G188" s="12">
        <v>57.57</v>
      </c>
      <c r="H188" s="31">
        <v>33</v>
      </c>
      <c r="I188" s="5">
        <f t="shared" si="71"/>
        <v>1899.81</v>
      </c>
      <c r="J188" s="31">
        <v>0</v>
      </c>
      <c r="K188" s="5">
        <f t="shared" si="57"/>
        <v>0</v>
      </c>
      <c r="L188" s="31">
        <v>0</v>
      </c>
      <c r="M188" s="7">
        <f t="shared" si="58"/>
        <v>0</v>
      </c>
      <c r="N188" s="14">
        <f t="shared" si="59"/>
        <v>1899.81</v>
      </c>
      <c r="O188" s="3">
        <v>0</v>
      </c>
      <c r="P188" s="67">
        <f t="shared" si="60"/>
        <v>0</v>
      </c>
      <c r="Q188" s="3">
        <v>0</v>
      </c>
      <c r="R188" s="67">
        <f t="shared" si="61"/>
        <v>0</v>
      </c>
      <c r="S188" s="3">
        <v>0</v>
      </c>
      <c r="T188" s="7">
        <f t="shared" si="62"/>
        <v>0</v>
      </c>
      <c r="U188" s="14">
        <f t="shared" si="63"/>
        <v>0</v>
      </c>
      <c r="V188" s="3">
        <v>0</v>
      </c>
      <c r="W188" s="5">
        <f t="shared" si="72"/>
        <v>0</v>
      </c>
      <c r="X188" s="3">
        <v>0</v>
      </c>
      <c r="Y188" s="5">
        <f t="shared" si="64"/>
        <v>0</v>
      </c>
      <c r="Z188" s="3">
        <v>0</v>
      </c>
      <c r="AA188" s="7">
        <f t="shared" si="65"/>
        <v>0</v>
      </c>
      <c r="AB188" s="14">
        <f t="shared" si="66"/>
        <v>0</v>
      </c>
      <c r="AC188" s="3">
        <v>0</v>
      </c>
      <c r="AD188" s="67">
        <f t="shared" si="67"/>
        <v>0</v>
      </c>
      <c r="AE188" s="3"/>
      <c r="AF188" s="67">
        <f t="shared" si="68"/>
        <v>0</v>
      </c>
      <c r="AG188" s="3"/>
      <c r="AH188" s="7">
        <f t="shared" si="69"/>
        <v>0</v>
      </c>
      <c r="AI188" s="14">
        <f t="shared" si="70"/>
        <v>0</v>
      </c>
      <c r="AL188" s="71">
        <f t="shared" si="99"/>
        <v>1899.81</v>
      </c>
    </row>
    <row r="189" spans="1:38" hidden="1" x14ac:dyDescent="0.35">
      <c r="A189" s="2" t="s">
        <v>61</v>
      </c>
      <c r="B189" s="2" t="s">
        <v>79</v>
      </c>
      <c r="C189" s="2" t="s">
        <v>8</v>
      </c>
      <c r="D189" s="2" t="s">
        <v>9</v>
      </c>
      <c r="E189" s="11" t="s">
        <v>15</v>
      </c>
      <c r="F189" s="21" t="str">
        <f t="shared" si="56"/>
        <v>CAN-GEND01/P0202-00/MDV</v>
      </c>
      <c r="G189" s="12">
        <v>57.57</v>
      </c>
      <c r="H189" s="31">
        <v>16</v>
      </c>
      <c r="I189" s="5">
        <f t="shared" si="71"/>
        <v>921.12</v>
      </c>
      <c r="J189" s="31">
        <v>11</v>
      </c>
      <c r="K189" s="5">
        <f t="shared" si="57"/>
        <v>633.27</v>
      </c>
      <c r="L189" s="31">
        <v>24</v>
      </c>
      <c r="M189" s="7">
        <f t="shared" si="58"/>
        <v>1381.68</v>
      </c>
      <c r="N189" s="14">
        <f t="shared" si="59"/>
        <v>2936.0699999999997</v>
      </c>
      <c r="O189" s="3">
        <v>0</v>
      </c>
      <c r="P189" s="67">
        <f t="shared" si="60"/>
        <v>0</v>
      </c>
      <c r="Q189" s="3">
        <v>0</v>
      </c>
      <c r="R189" s="67">
        <f t="shared" si="61"/>
        <v>0</v>
      </c>
      <c r="S189" s="31">
        <v>4</v>
      </c>
      <c r="T189" s="7">
        <f t="shared" si="62"/>
        <v>230.28</v>
      </c>
      <c r="U189" s="14">
        <f t="shared" si="63"/>
        <v>230.28</v>
      </c>
      <c r="V189" s="3">
        <v>0</v>
      </c>
      <c r="W189" s="5">
        <f t="shared" si="72"/>
        <v>0</v>
      </c>
      <c r="X189" s="3">
        <v>7</v>
      </c>
      <c r="Y189" s="5">
        <f t="shared" si="64"/>
        <v>402.99</v>
      </c>
      <c r="Z189" s="3">
        <v>7</v>
      </c>
      <c r="AA189" s="7">
        <f t="shared" si="65"/>
        <v>402.99</v>
      </c>
      <c r="AB189" s="14">
        <f t="shared" si="66"/>
        <v>805.98</v>
      </c>
      <c r="AC189" s="3">
        <v>6</v>
      </c>
      <c r="AD189" s="67">
        <f t="shared" si="67"/>
        <v>345.42</v>
      </c>
      <c r="AE189" s="3"/>
      <c r="AF189" s="67">
        <f t="shared" si="68"/>
        <v>0</v>
      </c>
      <c r="AG189" s="3"/>
      <c r="AH189" s="7">
        <f t="shared" si="69"/>
        <v>0</v>
      </c>
      <c r="AI189" s="14">
        <f t="shared" si="70"/>
        <v>345.42</v>
      </c>
      <c r="AL189" s="71">
        <f t="shared" si="99"/>
        <v>4317.75</v>
      </c>
    </row>
    <row r="190" spans="1:38" hidden="1" x14ac:dyDescent="0.35">
      <c r="A190" s="2" t="s">
        <v>61</v>
      </c>
      <c r="B190" s="2" t="s">
        <v>31</v>
      </c>
      <c r="C190" s="2" t="s">
        <v>62</v>
      </c>
      <c r="D190" s="2" t="s">
        <v>63</v>
      </c>
      <c r="E190" s="11" t="s">
        <v>14</v>
      </c>
      <c r="F190" s="21" t="str">
        <f t="shared" si="56"/>
        <v>FCO-VULN02/P0302-00/ALL</v>
      </c>
      <c r="G190" s="12">
        <v>57.57</v>
      </c>
      <c r="H190" s="31">
        <v>23</v>
      </c>
      <c r="I190" s="5">
        <f t="shared" si="71"/>
        <v>1324.11</v>
      </c>
      <c r="J190" s="31">
        <v>42</v>
      </c>
      <c r="K190" s="5">
        <f t="shared" si="57"/>
        <v>2417.94</v>
      </c>
      <c r="L190" s="31">
        <v>12</v>
      </c>
      <c r="M190" s="7">
        <f t="shared" si="58"/>
        <v>690.84</v>
      </c>
      <c r="N190" s="14">
        <f t="shared" si="59"/>
        <v>4432.8900000000003</v>
      </c>
      <c r="O190" s="3">
        <v>0</v>
      </c>
      <c r="P190" s="67">
        <f t="shared" si="60"/>
        <v>0</v>
      </c>
      <c r="Q190" s="3">
        <v>0</v>
      </c>
      <c r="R190" s="67">
        <f t="shared" si="61"/>
        <v>0</v>
      </c>
      <c r="S190" s="3">
        <v>0</v>
      </c>
      <c r="T190" s="7">
        <f t="shared" si="62"/>
        <v>0</v>
      </c>
      <c r="U190" s="14">
        <f t="shared" si="63"/>
        <v>0</v>
      </c>
      <c r="V190" s="3">
        <v>0</v>
      </c>
      <c r="W190" s="5">
        <f t="shared" si="72"/>
        <v>0</v>
      </c>
      <c r="X190" s="3">
        <v>0</v>
      </c>
      <c r="Y190" s="5">
        <f t="shared" si="64"/>
        <v>0</v>
      </c>
      <c r="Z190" s="3">
        <v>0</v>
      </c>
      <c r="AA190" s="7">
        <f t="shared" si="65"/>
        <v>0</v>
      </c>
      <c r="AB190" s="14">
        <f t="shared" si="66"/>
        <v>0</v>
      </c>
      <c r="AC190" s="3">
        <v>0</v>
      </c>
      <c r="AD190" s="67">
        <f t="shared" si="67"/>
        <v>0</v>
      </c>
      <c r="AE190" s="3"/>
      <c r="AF190" s="67">
        <f t="shared" si="68"/>
        <v>0</v>
      </c>
      <c r="AG190" s="3"/>
      <c r="AH190" s="7">
        <f t="shared" si="69"/>
        <v>0</v>
      </c>
      <c r="AI190" s="14">
        <f t="shared" si="70"/>
        <v>0</v>
      </c>
      <c r="AL190" s="71">
        <f t="shared" si="99"/>
        <v>4432.8900000000003</v>
      </c>
    </row>
    <row r="191" spans="1:38" hidden="1" x14ac:dyDescent="0.35">
      <c r="A191" s="2" t="s">
        <v>61</v>
      </c>
      <c r="B191" s="2" t="s">
        <v>79</v>
      </c>
      <c r="C191" s="2" t="s">
        <v>8</v>
      </c>
      <c r="D191" s="2" t="s">
        <v>9</v>
      </c>
      <c r="E191" s="11" t="s">
        <v>40</v>
      </c>
      <c r="F191" s="21" t="str">
        <f t="shared" si="56"/>
        <v>CAN-GEND01/P0202-00/MEX</v>
      </c>
      <c r="G191" s="12">
        <v>57.57</v>
      </c>
      <c r="H191" s="31">
        <v>1</v>
      </c>
      <c r="I191" s="5">
        <f t="shared" si="71"/>
        <v>57.57</v>
      </c>
      <c r="J191" s="3">
        <v>0</v>
      </c>
      <c r="K191" s="5">
        <f t="shared" si="57"/>
        <v>0</v>
      </c>
      <c r="L191" s="31">
        <v>4.5</v>
      </c>
      <c r="M191" s="7">
        <f t="shared" si="58"/>
        <v>259.065</v>
      </c>
      <c r="N191" s="14">
        <f t="shared" si="59"/>
        <v>316.63499999999999</v>
      </c>
      <c r="O191" s="31">
        <v>14</v>
      </c>
      <c r="P191" s="67">
        <f t="shared" si="60"/>
        <v>805.98</v>
      </c>
      <c r="Q191" s="31">
        <v>65.5</v>
      </c>
      <c r="R191" s="67">
        <f t="shared" si="61"/>
        <v>3770.835</v>
      </c>
      <c r="S191" s="31">
        <v>9</v>
      </c>
      <c r="T191" s="7">
        <f t="shared" si="62"/>
        <v>518.13</v>
      </c>
      <c r="U191" s="14">
        <f t="shared" si="63"/>
        <v>5094.9450000000006</v>
      </c>
      <c r="V191" s="3">
        <v>3</v>
      </c>
      <c r="W191" s="5">
        <f t="shared" si="72"/>
        <v>172.71</v>
      </c>
      <c r="X191" s="3">
        <v>2</v>
      </c>
      <c r="Y191" s="5">
        <f t="shared" si="64"/>
        <v>115.14</v>
      </c>
      <c r="Z191" s="3">
        <v>0</v>
      </c>
      <c r="AA191" s="7">
        <f t="shared" si="65"/>
        <v>0</v>
      </c>
      <c r="AB191" s="14">
        <f t="shared" si="66"/>
        <v>287.85000000000002</v>
      </c>
      <c r="AC191" s="3">
        <v>0</v>
      </c>
      <c r="AD191" s="67">
        <f t="shared" si="67"/>
        <v>0</v>
      </c>
      <c r="AE191" s="3"/>
      <c r="AF191" s="67">
        <f t="shared" si="68"/>
        <v>0</v>
      </c>
      <c r="AG191" s="3"/>
      <c r="AH191" s="7">
        <f t="shared" si="69"/>
        <v>0</v>
      </c>
      <c r="AI191" s="14">
        <f t="shared" si="70"/>
        <v>0</v>
      </c>
      <c r="AL191" s="71">
        <f t="shared" si="99"/>
        <v>5699.4300000000012</v>
      </c>
    </row>
    <row r="192" spans="1:38" hidden="1" x14ac:dyDescent="0.35">
      <c r="A192" s="2" t="s">
        <v>61</v>
      </c>
      <c r="B192" s="2" t="s">
        <v>79</v>
      </c>
      <c r="C192" s="2" t="s">
        <v>8</v>
      </c>
      <c r="D192" s="2" t="s">
        <v>9</v>
      </c>
      <c r="E192" s="11" t="s">
        <v>64</v>
      </c>
      <c r="F192" s="21" t="str">
        <f t="shared" si="56"/>
        <v>CAN-GEND01/P0202-00/PAN</v>
      </c>
      <c r="G192" s="12">
        <v>57.57</v>
      </c>
      <c r="H192" s="31">
        <v>1</v>
      </c>
      <c r="I192" s="5">
        <f t="shared" si="71"/>
        <v>57.57</v>
      </c>
      <c r="J192" s="3">
        <v>0</v>
      </c>
      <c r="K192" s="5">
        <f t="shared" si="57"/>
        <v>0</v>
      </c>
      <c r="L192" s="3">
        <v>0</v>
      </c>
      <c r="M192" s="7">
        <f t="shared" si="58"/>
        <v>0</v>
      </c>
      <c r="N192" s="14">
        <f t="shared" si="59"/>
        <v>57.57</v>
      </c>
      <c r="O192" s="3">
        <v>0</v>
      </c>
      <c r="P192" s="67">
        <f t="shared" si="60"/>
        <v>0</v>
      </c>
      <c r="Q192" s="3">
        <v>0</v>
      </c>
      <c r="R192" s="67">
        <f t="shared" si="61"/>
        <v>0</v>
      </c>
      <c r="S192" s="3">
        <v>0</v>
      </c>
      <c r="T192" s="7">
        <f t="shared" si="62"/>
        <v>0</v>
      </c>
      <c r="U192" s="14">
        <f t="shared" si="63"/>
        <v>0</v>
      </c>
      <c r="V192" s="3">
        <v>0</v>
      </c>
      <c r="W192" s="5">
        <f t="shared" si="72"/>
        <v>0</v>
      </c>
      <c r="X192" s="3">
        <v>0</v>
      </c>
      <c r="Y192" s="5">
        <f t="shared" si="64"/>
        <v>0</v>
      </c>
      <c r="Z192" s="3">
        <v>0</v>
      </c>
      <c r="AA192" s="7">
        <f t="shared" si="65"/>
        <v>0</v>
      </c>
      <c r="AB192" s="14">
        <f t="shared" si="66"/>
        <v>0</v>
      </c>
      <c r="AC192" s="3">
        <v>0</v>
      </c>
      <c r="AD192" s="67">
        <f t="shared" si="67"/>
        <v>0</v>
      </c>
      <c r="AE192" s="3"/>
      <c r="AF192" s="67">
        <f t="shared" si="68"/>
        <v>0</v>
      </c>
      <c r="AG192" s="3"/>
      <c r="AH192" s="7">
        <f t="shared" si="69"/>
        <v>0</v>
      </c>
      <c r="AI192" s="14">
        <f t="shared" si="70"/>
        <v>0</v>
      </c>
      <c r="AL192" s="71">
        <f t="shared" si="99"/>
        <v>57.57</v>
      </c>
    </row>
    <row r="193" spans="1:38" hidden="1" x14ac:dyDescent="0.35">
      <c r="A193" s="2" t="s">
        <v>61</v>
      </c>
      <c r="B193" s="2" t="s">
        <v>79</v>
      </c>
      <c r="C193" s="2" t="s">
        <v>62</v>
      </c>
      <c r="D193" s="2" t="s">
        <v>63</v>
      </c>
      <c r="E193" s="11" t="s">
        <v>14</v>
      </c>
      <c r="F193" s="21" t="str">
        <f t="shared" si="56"/>
        <v>CAN-GEND01/P0302-00/ALL</v>
      </c>
      <c r="G193" s="12">
        <v>57.57</v>
      </c>
      <c r="H193" s="31">
        <v>2</v>
      </c>
      <c r="I193" s="5">
        <f t="shared" si="71"/>
        <v>115.14</v>
      </c>
      <c r="J193" s="3">
        <v>0</v>
      </c>
      <c r="K193" s="5">
        <f t="shared" si="57"/>
        <v>0</v>
      </c>
      <c r="L193" s="3">
        <v>0</v>
      </c>
      <c r="M193" s="7">
        <f t="shared" si="58"/>
        <v>0</v>
      </c>
      <c r="N193" s="14">
        <f t="shared" si="59"/>
        <v>115.14</v>
      </c>
      <c r="O193" s="3">
        <v>0</v>
      </c>
      <c r="P193" s="67">
        <f t="shared" si="60"/>
        <v>0</v>
      </c>
      <c r="Q193" s="3">
        <v>0</v>
      </c>
      <c r="R193" s="67">
        <f t="shared" si="61"/>
        <v>0</v>
      </c>
      <c r="S193" s="3">
        <v>0</v>
      </c>
      <c r="T193" s="7">
        <f t="shared" si="62"/>
        <v>0</v>
      </c>
      <c r="U193" s="14">
        <f t="shared" si="63"/>
        <v>0</v>
      </c>
      <c r="V193" s="3">
        <v>0</v>
      </c>
      <c r="W193" s="5">
        <f t="shared" si="72"/>
        <v>0</v>
      </c>
      <c r="X193" s="3">
        <v>0</v>
      </c>
      <c r="Y193" s="5">
        <f t="shared" si="64"/>
        <v>0</v>
      </c>
      <c r="Z193" s="3">
        <v>0</v>
      </c>
      <c r="AA193" s="7">
        <f t="shared" si="65"/>
        <v>0</v>
      </c>
      <c r="AB193" s="14">
        <f t="shared" si="66"/>
        <v>0</v>
      </c>
      <c r="AC193" s="3">
        <v>0</v>
      </c>
      <c r="AD193" s="67">
        <f t="shared" si="67"/>
        <v>0</v>
      </c>
      <c r="AE193" s="3"/>
      <c r="AF193" s="67">
        <f t="shared" si="68"/>
        <v>0</v>
      </c>
      <c r="AG193" s="3"/>
      <c r="AH193" s="7">
        <f t="shared" si="69"/>
        <v>0</v>
      </c>
      <c r="AI193" s="14">
        <f t="shared" si="70"/>
        <v>0</v>
      </c>
      <c r="AL193" s="71">
        <f t="shared" si="99"/>
        <v>115.14</v>
      </c>
    </row>
    <row r="194" spans="1:38" hidden="1" x14ac:dyDescent="0.35">
      <c r="A194" s="2" t="s">
        <v>61</v>
      </c>
      <c r="B194" s="2" t="s">
        <v>80</v>
      </c>
      <c r="C194" s="2" t="s">
        <v>12</v>
      </c>
      <c r="D194" s="2" t="s">
        <v>13</v>
      </c>
      <c r="E194" s="11" t="s">
        <v>14</v>
      </c>
      <c r="F194" s="21" t="str">
        <f t="shared" si="56"/>
        <v>ADM-UNRE01/A0902-00/ALL</v>
      </c>
      <c r="G194" s="12">
        <v>57.57</v>
      </c>
      <c r="H194" s="3">
        <v>4</v>
      </c>
      <c r="I194" s="5">
        <f t="shared" si="71"/>
        <v>230.28</v>
      </c>
      <c r="J194" s="3">
        <v>3</v>
      </c>
      <c r="K194" s="5">
        <f t="shared" si="57"/>
        <v>172.71</v>
      </c>
      <c r="L194" s="3">
        <v>9.5</v>
      </c>
      <c r="M194" s="7">
        <f t="shared" si="58"/>
        <v>546.91499999999996</v>
      </c>
      <c r="N194" s="14">
        <f t="shared" si="59"/>
        <v>949.90499999999997</v>
      </c>
      <c r="O194" s="3">
        <v>2</v>
      </c>
      <c r="P194" s="67">
        <f t="shared" si="60"/>
        <v>115.14</v>
      </c>
      <c r="Q194" s="3">
        <v>3.5</v>
      </c>
      <c r="R194" s="67">
        <f t="shared" si="61"/>
        <v>201.495</v>
      </c>
      <c r="S194" s="3">
        <v>12</v>
      </c>
      <c r="T194" s="7">
        <f t="shared" si="62"/>
        <v>690.84</v>
      </c>
      <c r="U194" s="14">
        <f t="shared" si="63"/>
        <v>1007.475</v>
      </c>
      <c r="V194" s="3">
        <v>8</v>
      </c>
      <c r="W194" s="5">
        <f t="shared" si="72"/>
        <v>460.56</v>
      </c>
      <c r="X194" s="3">
        <v>2.5</v>
      </c>
      <c r="Y194" s="5">
        <f t="shared" si="64"/>
        <v>143.92500000000001</v>
      </c>
      <c r="Z194" s="3">
        <v>50</v>
      </c>
      <c r="AA194" s="7">
        <f t="shared" si="65"/>
        <v>2878.5</v>
      </c>
      <c r="AB194" s="14">
        <f t="shared" si="66"/>
        <v>3482.9850000000001</v>
      </c>
      <c r="AC194" s="3">
        <v>13</v>
      </c>
      <c r="AD194" s="67">
        <f t="shared" si="67"/>
        <v>748.41</v>
      </c>
      <c r="AE194" s="3"/>
      <c r="AF194" s="67">
        <f t="shared" si="68"/>
        <v>0</v>
      </c>
      <c r="AG194" s="3"/>
      <c r="AH194" s="7">
        <f t="shared" si="69"/>
        <v>0</v>
      </c>
      <c r="AI194" s="14">
        <f t="shared" si="70"/>
        <v>748.41</v>
      </c>
      <c r="AL194" s="71">
        <f t="shared" si="99"/>
        <v>6188.7749999999996</v>
      </c>
    </row>
    <row r="195" spans="1:38" hidden="1" x14ac:dyDescent="0.35">
      <c r="A195" s="2" t="s">
        <v>61</v>
      </c>
      <c r="B195" s="2" t="s">
        <v>79</v>
      </c>
      <c r="C195" s="2" t="s">
        <v>8</v>
      </c>
      <c r="D195" s="2" t="s">
        <v>9</v>
      </c>
      <c r="E195" s="11" t="s">
        <v>14</v>
      </c>
      <c r="F195" s="21" t="str">
        <f t="shared" si="56"/>
        <v>CAN-GEND01/P0202-00/ALL</v>
      </c>
      <c r="G195" s="12">
        <v>57.57</v>
      </c>
      <c r="H195" s="31">
        <v>5</v>
      </c>
      <c r="I195" s="5">
        <f t="shared" si="71"/>
        <v>287.85000000000002</v>
      </c>
      <c r="J195" s="31">
        <v>33</v>
      </c>
      <c r="K195" s="5">
        <f t="shared" si="57"/>
        <v>1899.81</v>
      </c>
      <c r="L195" s="31">
        <v>85</v>
      </c>
      <c r="M195" s="7">
        <f t="shared" si="58"/>
        <v>4893.45</v>
      </c>
      <c r="N195" s="14">
        <f t="shared" si="59"/>
        <v>7081.11</v>
      </c>
      <c r="O195" s="31">
        <v>13</v>
      </c>
      <c r="P195" s="67">
        <f t="shared" si="60"/>
        <v>748.41</v>
      </c>
      <c r="Q195" s="31">
        <v>18.5</v>
      </c>
      <c r="R195" s="67">
        <f t="shared" si="61"/>
        <v>1065.0450000000001</v>
      </c>
      <c r="S195" s="31">
        <v>41</v>
      </c>
      <c r="T195" s="7">
        <f t="shared" si="62"/>
        <v>2360.37</v>
      </c>
      <c r="U195" s="14">
        <f t="shared" si="63"/>
        <v>4173.8249999999998</v>
      </c>
      <c r="V195" s="3">
        <v>28.5</v>
      </c>
      <c r="W195" s="5">
        <f t="shared" si="72"/>
        <v>1640.7450000000001</v>
      </c>
      <c r="X195" s="3">
        <v>44.5</v>
      </c>
      <c r="Y195" s="5">
        <f t="shared" si="64"/>
        <v>2561.8650000000002</v>
      </c>
      <c r="Z195" s="3">
        <v>63</v>
      </c>
      <c r="AA195" s="7">
        <f t="shared" si="65"/>
        <v>3626.91</v>
      </c>
      <c r="AB195" s="14">
        <f t="shared" si="66"/>
        <v>7829.52</v>
      </c>
      <c r="AC195" s="3">
        <v>52.5</v>
      </c>
      <c r="AD195" s="67">
        <f t="shared" si="67"/>
        <v>3022.4250000000002</v>
      </c>
      <c r="AE195" s="3"/>
      <c r="AF195" s="67">
        <f t="shared" si="68"/>
        <v>0</v>
      </c>
      <c r="AG195" s="3"/>
      <c r="AH195" s="7">
        <f t="shared" si="69"/>
        <v>0</v>
      </c>
      <c r="AI195" s="14">
        <f t="shared" si="70"/>
        <v>3022.4250000000002</v>
      </c>
      <c r="AL195" s="71">
        <f t="shared" si="99"/>
        <v>22106.880000000001</v>
      </c>
    </row>
    <row r="196" spans="1:38" hidden="1" x14ac:dyDescent="0.35">
      <c r="A196" s="2" t="s">
        <v>61</v>
      </c>
      <c r="B196" s="2" t="s">
        <v>79</v>
      </c>
      <c r="C196" s="2" t="s">
        <v>8</v>
      </c>
      <c r="D196" s="2" t="s">
        <v>9</v>
      </c>
      <c r="E196" s="11" t="s">
        <v>45</v>
      </c>
      <c r="F196" s="21" t="str">
        <f t="shared" si="56"/>
        <v>CAN-GEND01/P0202-00/BRA</v>
      </c>
      <c r="G196" s="12">
        <v>57.57</v>
      </c>
      <c r="H196" s="3">
        <v>0</v>
      </c>
      <c r="I196" s="5">
        <f t="shared" si="71"/>
        <v>0</v>
      </c>
      <c r="J196" s="3">
        <v>0</v>
      </c>
      <c r="K196" s="5">
        <f t="shared" si="57"/>
        <v>0</v>
      </c>
      <c r="L196" s="3">
        <v>0</v>
      </c>
      <c r="M196" s="7">
        <f t="shared" si="58"/>
        <v>0</v>
      </c>
      <c r="N196" s="14">
        <f t="shared" si="59"/>
        <v>0</v>
      </c>
      <c r="O196" s="3">
        <v>0</v>
      </c>
      <c r="P196" s="67">
        <f t="shared" si="60"/>
        <v>0</v>
      </c>
      <c r="Q196" s="3">
        <v>0</v>
      </c>
      <c r="R196" s="67">
        <f t="shared" si="61"/>
        <v>0</v>
      </c>
      <c r="S196" s="3">
        <v>0</v>
      </c>
      <c r="T196" s="7">
        <f t="shared" si="62"/>
        <v>0</v>
      </c>
      <c r="U196" s="14">
        <f t="shared" si="63"/>
        <v>0</v>
      </c>
      <c r="V196" s="3">
        <v>5.5</v>
      </c>
      <c r="W196" s="5">
        <f t="shared" si="72"/>
        <v>316.63499999999999</v>
      </c>
      <c r="X196" s="3">
        <v>5</v>
      </c>
      <c r="Y196" s="5">
        <f t="shared" si="64"/>
        <v>287.85000000000002</v>
      </c>
      <c r="Z196" s="3">
        <v>0</v>
      </c>
      <c r="AA196" s="7">
        <f t="shared" si="65"/>
        <v>0</v>
      </c>
      <c r="AB196" s="14">
        <f t="shared" si="66"/>
        <v>604.48500000000001</v>
      </c>
      <c r="AC196" s="3">
        <v>0</v>
      </c>
      <c r="AD196" s="67">
        <f t="shared" si="67"/>
        <v>0</v>
      </c>
      <c r="AE196" s="3"/>
      <c r="AF196" s="67">
        <f t="shared" si="68"/>
        <v>0</v>
      </c>
      <c r="AG196" s="3"/>
      <c r="AH196" s="7">
        <f t="shared" si="69"/>
        <v>0</v>
      </c>
      <c r="AI196" s="14">
        <f t="shared" si="70"/>
        <v>0</v>
      </c>
      <c r="AL196" s="71">
        <f t="shared" si="99"/>
        <v>604.48500000000001</v>
      </c>
    </row>
    <row r="197" spans="1:38" hidden="1" x14ac:dyDescent="0.35">
      <c r="A197" s="2" t="s">
        <v>61</v>
      </c>
      <c r="B197" s="2" t="s">
        <v>80</v>
      </c>
      <c r="C197" s="2" t="s">
        <v>48</v>
      </c>
      <c r="D197" s="2" t="s">
        <v>49</v>
      </c>
      <c r="E197" s="11" t="s">
        <v>14</v>
      </c>
      <c r="F197" s="21" t="str">
        <f t="shared" si="56"/>
        <v>ADM-UNRE01/P0707-00/ALL</v>
      </c>
      <c r="G197" s="12">
        <v>57.57</v>
      </c>
      <c r="H197" s="3">
        <v>0</v>
      </c>
      <c r="I197" s="5">
        <f t="shared" si="71"/>
        <v>0</v>
      </c>
      <c r="J197" s="3">
        <v>4</v>
      </c>
      <c r="K197" s="5">
        <f t="shared" si="57"/>
        <v>230.28</v>
      </c>
      <c r="L197" s="3">
        <v>0</v>
      </c>
      <c r="M197" s="7">
        <f t="shared" si="58"/>
        <v>0</v>
      </c>
      <c r="N197" s="14">
        <f t="shared" si="59"/>
        <v>230.28</v>
      </c>
      <c r="O197" s="3">
        <v>0</v>
      </c>
      <c r="P197" s="67">
        <f t="shared" si="60"/>
        <v>0</v>
      </c>
      <c r="Q197" s="3">
        <v>2</v>
      </c>
      <c r="R197" s="67">
        <f t="shared" si="61"/>
        <v>115.14</v>
      </c>
      <c r="S197" s="3">
        <v>0</v>
      </c>
      <c r="T197" s="7">
        <f t="shared" si="62"/>
        <v>0</v>
      </c>
      <c r="U197" s="14">
        <f t="shared" si="63"/>
        <v>115.14</v>
      </c>
      <c r="V197" s="3">
        <v>0</v>
      </c>
      <c r="W197" s="5">
        <f t="shared" si="72"/>
        <v>0</v>
      </c>
      <c r="X197" s="3">
        <v>0</v>
      </c>
      <c r="Y197" s="5">
        <f t="shared" si="64"/>
        <v>0</v>
      </c>
      <c r="Z197" s="3">
        <v>0</v>
      </c>
      <c r="AA197" s="7">
        <f t="shared" si="65"/>
        <v>0</v>
      </c>
      <c r="AB197" s="14">
        <f t="shared" si="66"/>
        <v>0</v>
      </c>
      <c r="AC197" s="3">
        <v>0</v>
      </c>
      <c r="AD197" s="67">
        <f t="shared" si="67"/>
        <v>0</v>
      </c>
      <c r="AE197" s="3"/>
      <c r="AF197" s="67">
        <f t="shared" si="68"/>
        <v>0</v>
      </c>
      <c r="AG197" s="3"/>
      <c r="AH197" s="7">
        <f t="shared" si="69"/>
        <v>0</v>
      </c>
      <c r="AI197" s="14">
        <f t="shared" si="70"/>
        <v>0</v>
      </c>
      <c r="AL197" s="71">
        <f t="shared" si="99"/>
        <v>345.42</v>
      </c>
    </row>
    <row r="198" spans="1:38" hidden="1" x14ac:dyDescent="0.35">
      <c r="A198" s="2" t="s">
        <v>61</v>
      </c>
      <c r="B198" s="2" t="s">
        <v>79</v>
      </c>
      <c r="C198" s="2" t="s">
        <v>48</v>
      </c>
      <c r="D198" s="2" t="s">
        <v>49</v>
      </c>
      <c r="E198" s="11" t="s">
        <v>14</v>
      </c>
      <c r="F198" s="21" t="str">
        <f t="shared" si="56"/>
        <v>CAN-GEND01/P0707-00/ALL</v>
      </c>
      <c r="G198" s="12">
        <v>57.57</v>
      </c>
      <c r="H198" s="3">
        <v>0</v>
      </c>
      <c r="I198" s="5">
        <f t="shared" si="71"/>
        <v>0</v>
      </c>
      <c r="J198" s="3">
        <v>0</v>
      </c>
      <c r="K198" s="5">
        <f t="shared" si="57"/>
        <v>0</v>
      </c>
      <c r="L198" s="3">
        <v>0</v>
      </c>
      <c r="M198" s="7">
        <f t="shared" si="58"/>
        <v>0</v>
      </c>
      <c r="N198" s="14">
        <f t="shared" si="59"/>
        <v>0</v>
      </c>
      <c r="O198" s="3">
        <v>0</v>
      </c>
      <c r="P198" s="67">
        <f t="shared" si="60"/>
        <v>0</v>
      </c>
      <c r="Q198" s="3">
        <v>0</v>
      </c>
      <c r="R198" s="67">
        <f t="shared" si="61"/>
        <v>0</v>
      </c>
      <c r="S198" s="3">
        <v>0</v>
      </c>
      <c r="T198" s="7">
        <f t="shared" si="62"/>
        <v>0</v>
      </c>
      <c r="U198" s="14">
        <f t="shared" si="63"/>
        <v>0</v>
      </c>
      <c r="V198" s="3">
        <v>0</v>
      </c>
      <c r="W198" s="5">
        <f t="shared" si="72"/>
        <v>0</v>
      </c>
      <c r="X198" s="3">
        <v>4</v>
      </c>
      <c r="Y198" s="5">
        <f t="shared" si="64"/>
        <v>230.28</v>
      </c>
      <c r="Z198" s="3">
        <v>0</v>
      </c>
      <c r="AA198" s="7">
        <f t="shared" si="65"/>
        <v>0</v>
      </c>
      <c r="AB198" s="14">
        <f t="shared" si="66"/>
        <v>230.28</v>
      </c>
      <c r="AC198" s="3">
        <v>0</v>
      </c>
      <c r="AD198" s="67">
        <f t="shared" si="67"/>
        <v>0</v>
      </c>
      <c r="AE198" s="3"/>
      <c r="AF198" s="67">
        <f t="shared" si="68"/>
        <v>0</v>
      </c>
      <c r="AG198" s="3"/>
      <c r="AH198" s="7">
        <f t="shared" si="69"/>
        <v>0</v>
      </c>
      <c r="AI198" s="14">
        <f t="shared" si="70"/>
        <v>0</v>
      </c>
      <c r="AL198" s="71">
        <f t="shared" si="99"/>
        <v>230.28</v>
      </c>
    </row>
    <row r="199" spans="1:38" hidden="1" x14ac:dyDescent="0.35">
      <c r="A199" s="2" t="s">
        <v>61</v>
      </c>
      <c r="B199" s="2" t="s">
        <v>79</v>
      </c>
      <c r="C199" s="2" t="s">
        <v>8</v>
      </c>
      <c r="D199" s="2" t="s">
        <v>9</v>
      </c>
      <c r="E199" s="11" t="s">
        <v>50</v>
      </c>
      <c r="F199" s="21" t="str">
        <f t="shared" si="56"/>
        <v>CAN-GEND01/P0202-00/XOT</v>
      </c>
      <c r="G199" s="12">
        <v>57.57</v>
      </c>
      <c r="H199" s="3">
        <v>0</v>
      </c>
      <c r="I199" s="5">
        <f t="shared" si="71"/>
        <v>0</v>
      </c>
      <c r="J199" s="31">
        <v>2</v>
      </c>
      <c r="K199" s="5">
        <f t="shared" si="57"/>
        <v>115.14</v>
      </c>
      <c r="L199" s="3">
        <v>0</v>
      </c>
      <c r="M199" s="7">
        <f t="shared" si="58"/>
        <v>0</v>
      </c>
      <c r="N199" s="14">
        <f t="shared" si="59"/>
        <v>115.14</v>
      </c>
      <c r="O199" s="3">
        <v>0</v>
      </c>
      <c r="P199" s="67">
        <f t="shared" si="60"/>
        <v>0</v>
      </c>
      <c r="Q199" s="3">
        <v>0</v>
      </c>
      <c r="R199" s="67">
        <f t="shared" si="61"/>
        <v>0</v>
      </c>
      <c r="S199" s="3">
        <v>0</v>
      </c>
      <c r="T199" s="7">
        <f t="shared" si="62"/>
        <v>0</v>
      </c>
      <c r="U199" s="14">
        <f t="shared" si="63"/>
        <v>0</v>
      </c>
      <c r="V199" s="3">
        <v>0</v>
      </c>
      <c r="W199" s="5">
        <f t="shared" si="72"/>
        <v>0</v>
      </c>
      <c r="X199" s="3">
        <v>0</v>
      </c>
      <c r="Y199" s="5">
        <f t="shared" si="64"/>
        <v>0</v>
      </c>
      <c r="Z199" s="3">
        <v>0</v>
      </c>
      <c r="AA199" s="7">
        <f t="shared" si="65"/>
        <v>0</v>
      </c>
      <c r="AB199" s="14">
        <f t="shared" si="66"/>
        <v>0</v>
      </c>
      <c r="AC199" s="3">
        <v>0</v>
      </c>
      <c r="AD199" s="67">
        <f t="shared" si="67"/>
        <v>0</v>
      </c>
      <c r="AE199" s="3"/>
      <c r="AF199" s="67">
        <f t="shared" si="68"/>
        <v>0</v>
      </c>
      <c r="AG199" s="3"/>
      <c r="AH199" s="7">
        <f t="shared" si="69"/>
        <v>0</v>
      </c>
      <c r="AI199" s="14">
        <f t="shared" si="70"/>
        <v>0</v>
      </c>
      <c r="AL199" s="71">
        <f t="shared" si="99"/>
        <v>115.14</v>
      </c>
    </row>
    <row r="200" spans="1:38" hidden="1" x14ac:dyDescent="0.35">
      <c r="A200" s="2" t="s">
        <v>61</v>
      </c>
      <c r="B200" s="2" t="s">
        <v>80</v>
      </c>
      <c r="C200" s="2" t="s">
        <v>43</v>
      </c>
      <c r="D200" s="2" t="s">
        <v>44</v>
      </c>
      <c r="E200" s="11" t="s">
        <v>14</v>
      </c>
      <c r="F200" s="21" t="str">
        <f t="shared" si="56"/>
        <v>ADM-UNRE01/P0702-00/ALL</v>
      </c>
      <c r="G200" s="12">
        <v>57.57</v>
      </c>
      <c r="H200" s="3">
        <v>0</v>
      </c>
      <c r="I200" s="5">
        <f t="shared" si="71"/>
        <v>0</v>
      </c>
      <c r="J200" s="3">
        <v>4</v>
      </c>
      <c r="K200" s="5">
        <f t="shared" si="57"/>
        <v>230.28</v>
      </c>
      <c r="L200" s="3">
        <v>0</v>
      </c>
      <c r="M200" s="7">
        <f t="shared" si="58"/>
        <v>0</v>
      </c>
      <c r="N200" s="14">
        <f t="shared" si="59"/>
        <v>230.28</v>
      </c>
      <c r="O200" s="3">
        <v>0</v>
      </c>
      <c r="P200" s="67">
        <f t="shared" si="60"/>
        <v>0</v>
      </c>
      <c r="Q200" s="3">
        <v>0</v>
      </c>
      <c r="R200" s="67">
        <f t="shared" si="61"/>
        <v>0</v>
      </c>
      <c r="S200" s="3">
        <v>0</v>
      </c>
      <c r="T200" s="7">
        <f t="shared" si="62"/>
        <v>0</v>
      </c>
      <c r="U200" s="14">
        <f t="shared" si="63"/>
        <v>0</v>
      </c>
      <c r="V200" s="3">
        <v>0</v>
      </c>
      <c r="W200" s="5">
        <f t="shared" si="72"/>
        <v>0</v>
      </c>
      <c r="X200" s="3">
        <v>0</v>
      </c>
      <c r="Y200" s="5">
        <f t="shared" si="64"/>
        <v>0</v>
      </c>
      <c r="Z200" s="3">
        <v>0</v>
      </c>
      <c r="AA200" s="7">
        <f t="shared" si="65"/>
        <v>0</v>
      </c>
      <c r="AB200" s="14">
        <f t="shared" si="66"/>
        <v>0</v>
      </c>
      <c r="AC200" s="3">
        <v>0</v>
      </c>
      <c r="AD200" s="67">
        <f t="shared" si="67"/>
        <v>0</v>
      </c>
      <c r="AE200" s="3"/>
      <c r="AF200" s="67">
        <f t="shared" si="68"/>
        <v>0</v>
      </c>
      <c r="AG200" s="3"/>
      <c r="AH200" s="7">
        <f t="shared" si="69"/>
        <v>0</v>
      </c>
      <c r="AI200" s="14">
        <f t="shared" si="70"/>
        <v>0</v>
      </c>
      <c r="AL200" s="71">
        <f t="shared" si="99"/>
        <v>230.28</v>
      </c>
    </row>
    <row r="201" spans="1:38" hidden="1" x14ac:dyDescent="0.35">
      <c r="A201" s="2" t="s">
        <v>61</v>
      </c>
      <c r="B201" s="2" t="s">
        <v>80</v>
      </c>
      <c r="C201" s="2" t="s">
        <v>52</v>
      </c>
      <c r="D201" s="2" t="s">
        <v>53</v>
      </c>
      <c r="E201" s="11" t="s">
        <v>14</v>
      </c>
      <c r="F201" s="21" t="str">
        <f t="shared" si="56"/>
        <v>ADM-UNRE01/P0703-00/ALL</v>
      </c>
      <c r="G201" s="12">
        <v>57.57</v>
      </c>
      <c r="H201" s="3">
        <v>0</v>
      </c>
      <c r="I201" s="5">
        <f t="shared" si="71"/>
        <v>0</v>
      </c>
      <c r="J201" s="3">
        <v>0</v>
      </c>
      <c r="K201" s="5">
        <f t="shared" si="57"/>
        <v>0</v>
      </c>
      <c r="L201" s="3">
        <v>0</v>
      </c>
      <c r="M201" s="7">
        <f t="shared" si="58"/>
        <v>0</v>
      </c>
      <c r="N201" s="14">
        <f t="shared" si="59"/>
        <v>0</v>
      </c>
      <c r="O201" s="3">
        <v>0</v>
      </c>
      <c r="P201" s="67">
        <f t="shared" si="60"/>
        <v>0</v>
      </c>
      <c r="Q201" s="3">
        <v>2</v>
      </c>
      <c r="R201" s="67">
        <f t="shared" si="61"/>
        <v>115.14</v>
      </c>
      <c r="S201" s="3">
        <v>0</v>
      </c>
      <c r="T201" s="7">
        <f t="shared" si="62"/>
        <v>0</v>
      </c>
      <c r="U201" s="14">
        <f t="shared" si="63"/>
        <v>115.14</v>
      </c>
      <c r="V201" s="3">
        <v>0</v>
      </c>
      <c r="W201" s="5">
        <f t="shared" si="72"/>
        <v>0</v>
      </c>
      <c r="X201" s="3">
        <v>0</v>
      </c>
      <c r="Y201" s="5">
        <f t="shared" si="64"/>
        <v>0</v>
      </c>
      <c r="Z201" s="3">
        <v>0</v>
      </c>
      <c r="AA201" s="7">
        <f t="shared" si="65"/>
        <v>0</v>
      </c>
      <c r="AB201" s="14">
        <f t="shared" si="66"/>
        <v>0</v>
      </c>
      <c r="AC201" s="3">
        <v>0</v>
      </c>
      <c r="AD201" s="67">
        <f t="shared" si="67"/>
        <v>0</v>
      </c>
      <c r="AE201" s="3"/>
      <c r="AF201" s="67">
        <f t="shared" si="68"/>
        <v>0</v>
      </c>
      <c r="AG201" s="3"/>
      <c r="AH201" s="7">
        <f t="shared" si="69"/>
        <v>0</v>
      </c>
      <c r="AI201" s="14">
        <f t="shared" si="70"/>
        <v>0</v>
      </c>
      <c r="AL201" s="71">
        <f t="shared" si="99"/>
        <v>115.14</v>
      </c>
    </row>
    <row r="202" spans="1:38" hidden="1" x14ac:dyDescent="0.35">
      <c r="A202" s="2" t="s">
        <v>61</v>
      </c>
      <c r="B202" s="2" t="s">
        <v>79</v>
      </c>
      <c r="C202" s="2" t="s">
        <v>8</v>
      </c>
      <c r="D202" s="2" t="s">
        <v>9</v>
      </c>
      <c r="E202" s="11" t="s">
        <v>11</v>
      </c>
      <c r="F202" s="21" t="str">
        <f t="shared" si="56"/>
        <v>CAN-GEND01/P0202-00/TGO</v>
      </c>
      <c r="G202" s="12">
        <v>57.57</v>
      </c>
      <c r="H202" s="3">
        <v>0</v>
      </c>
      <c r="I202" s="5">
        <f t="shared" si="71"/>
        <v>0</v>
      </c>
      <c r="J202" s="31">
        <v>1</v>
      </c>
      <c r="K202" s="5">
        <f t="shared" si="57"/>
        <v>57.57</v>
      </c>
      <c r="L202" s="3">
        <v>0</v>
      </c>
      <c r="M202" s="7">
        <f t="shared" si="58"/>
        <v>0</v>
      </c>
      <c r="N202" s="14">
        <f t="shared" si="59"/>
        <v>57.57</v>
      </c>
      <c r="O202" s="3">
        <v>0</v>
      </c>
      <c r="P202" s="67">
        <f t="shared" si="60"/>
        <v>0</v>
      </c>
      <c r="Q202" s="3">
        <v>0</v>
      </c>
      <c r="R202" s="67">
        <f t="shared" si="61"/>
        <v>0</v>
      </c>
      <c r="S202" s="3">
        <v>0</v>
      </c>
      <c r="T202" s="7">
        <f t="shared" si="62"/>
        <v>0</v>
      </c>
      <c r="U202" s="14">
        <f t="shared" si="63"/>
        <v>0</v>
      </c>
      <c r="V202" s="3">
        <v>0</v>
      </c>
      <c r="W202" s="5">
        <f t="shared" si="72"/>
        <v>0</v>
      </c>
      <c r="X202" s="3">
        <v>3</v>
      </c>
      <c r="Y202" s="5">
        <f t="shared" si="64"/>
        <v>172.71</v>
      </c>
      <c r="Z202" s="3">
        <v>0</v>
      </c>
      <c r="AA202" s="7">
        <f t="shared" si="65"/>
        <v>0</v>
      </c>
      <c r="AB202" s="14">
        <f t="shared" si="66"/>
        <v>172.71</v>
      </c>
      <c r="AC202" s="3">
        <v>0</v>
      </c>
      <c r="AD202" s="67">
        <f t="shared" si="67"/>
        <v>0</v>
      </c>
      <c r="AE202" s="3"/>
      <c r="AF202" s="67">
        <f t="shared" si="68"/>
        <v>0</v>
      </c>
      <c r="AG202" s="3"/>
      <c r="AH202" s="7">
        <f t="shared" ref="AH202:AH315" si="102">AG202*$G202</f>
        <v>0</v>
      </c>
      <c r="AI202" s="14">
        <f t="shared" si="70"/>
        <v>0</v>
      </c>
      <c r="AL202" s="71">
        <f t="shared" si="99"/>
        <v>230.28</v>
      </c>
    </row>
    <row r="203" spans="1:38" hidden="1" x14ac:dyDescent="0.35">
      <c r="A203" s="2" t="s">
        <v>61</v>
      </c>
      <c r="B203" s="2" t="s">
        <v>31</v>
      </c>
      <c r="C203" s="2" t="s">
        <v>19</v>
      </c>
      <c r="D203" s="2" t="s">
        <v>20</v>
      </c>
      <c r="E203" s="11" t="s">
        <v>45</v>
      </c>
      <c r="F203" s="21" t="str">
        <f t="shared" ref="F203" si="103">B203&amp;"/"&amp;C203&amp;"/"&amp;E203</f>
        <v>FCO-VULN02/P0303-00/BRA</v>
      </c>
      <c r="G203" s="12">
        <v>57.57</v>
      </c>
      <c r="H203" s="3">
        <v>0</v>
      </c>
      <c r="I203" s="5">
        <f t="shared" ref="I203" si="104">H203*$G203</f>
        <v>0</v>
      </c>
      <c r="J203" s="3">
        <v>0</v>
      </c>
      <c r="K203" s="5">
        <f t="shared" ref="K203" si="105">J203*$G203</f>
        <v>0</v>
      </c>
      <c r="L203" s="3">
        <v>0</v>
      </c>
      <c r="M203" s="7">
        <f t="shared" ref="M203" si="106">L203*$G203</f>
        <v>0</v>
      </c>
      <c r="N203" s="14">
        <f t="shared" ref="N203" si="107">I203+K203+M203</f>
        <v>0</v>
      </c>
      <c r="O203" s="31">
        <v>1</v>
      </c>
      <c r="P203" s="67">
        <f t="shared" ref="P203" si="108">O203*$G203</f>
        <v>57.57</v>
      </c>
      <c r="Q203" s="3">
        <v>0</v>
      </c>
      <c r="R203" s="67">
        <f t="shared" ref="R203" si="109">Q203*$G203</f>
        <v>0</v>
      </c>
      <c r="S203" s="3">
        <v>0</v>
      </c>
      <c r="T203" s="7">
        <f t="shared" ref="T203" si="110">S203*$G203</f>
        <v>0</v>
      </c>
      <c r="U203" s="14">
        <f t="shared" si="63"/>
        <v>57.57</v>
      </c>
      <c r="V203" s="3">
        <v>0</v>
      </c>
      <c r="W203" s="5">
        <f t="shared" si="72"/>
        <v>0</v>
      </c>
      <c r="X203" s="3">
        <v>0</v>
      </c>
      <c r="Y203" s="5">
        <f t="shared" si="64"/>
        <v>0</v>
      </c>
      <c r="Z203" s="3">
        <v>0</v>
      </c>
      <c r="AA203" s="7">
        <f t="shared" si="65"/>
        <v>0</v>
      </c>
      <c r="AB203" s="14">
        <f t="shared" si="66"/>
        <v>0</v>
      </c>
      <c r="AC203" s="3">
        <v>0</v>
      </c>
      <c r="AD203" s="67">
        <f t="shared" si="67"/>
        <v>0</v>
      </c>
      <c r="AE203" s="3"/>
      <c r="AF203" s="67">
        <f t="shared" si="68"/>
        <v>0</v>
      </c>
      <c r="AG203" s="3"/>
      <c r="AH203" s="7">
        <f t="shared" si="102"/>
        <v>0</v>
      </c>
      <c r="AI203" s="14">
        <f t="shared" si="70"/>
        <v>0</v>
      </c>
      <c r="AL203" s="71">
        <f t="shared" si="99"/>
        <v>57.57</v>
      </c>
    </row>
    <row r="204" spans="1:38" hidden="1" x14ac:dyDescent="0.35">
      <c r="A204" s="2" t="s">
        <v>61</v>
      </c>
      <c r="B204" s="2" t="s">
        <v>31</v>
      </c>
      <c r="C204" s="2" t="s">
        <v>19</v>
      </c>
      <c r="D204" s="2" t="s">
        <v>20</v>
      </c>
      <c r="E204" s="11" t="s">
        <v>14</v>
      </c>
      <c r="F204" s="21" t="str">
        <f t="shared" si="56"/>
        <v>FCO-VULN02/P0303-00/ALL</v>
      </c>
      <c r="G204" s="12">
        <v>57.57</v>
      </c>
      <c r="H204" s="31">
        <v>0</v>
      </c>
      <c r="I204" s="5">
        <f t="shared" si="71"/>
        <v>0</v>
      </c>
      <c r="J204" s="31">
        <v>0</v>
      </c>
      <c r="K204" s="5">
        <f t="shared" si="57"/>
        <v>0</v>
      </c>
      <c r="L204" s="31">
        <v>3</v>
      </c>
      <c r="M204" s="7">
        <f t="shared" si="58"/>
        <v>172.71</v>
      </c>
      <c r="N204" s="14">
        <f t="shared" si="59"/>
        <v>172.71</v>
      </c>
      <c r="O204" s="3">
        <v>0</v>
      </c>
      <c r="P204" s="67">
        <f t="shared" si="60"/>
        <v>0</v>
      </c>
      <c r="Q204" s="3">
        <v>0</v>
      </c>
      <c r="R204" s="67">
        <f t="shared" si="61"/>
        <v>0</v>
      </c>
      <c r="S204" s="3">
        <v>0</v>
      </c>
      <c r="T204" s="7">
        <f t="shared" si="62"/>
        <v>0</v>
      </c>
      <c r="U204" s="14">
        <f t="shared" si="63"/>
        <v>0</v>
      </c>
      <c r="V204" s="3">
        <v>0</v>
      </c>
      <c r="W204" s="5">
        <f t="shared" si="72"/>
        <v>0</v>
      </c>
      <c r="X204" s="3">
        <v>0</v>
      </c>
      <c r="Y204" s="5">
        <f t="shared" si="64"/>
        <v>0</v>
      </c>
      <c r="Z204" s="3">
        <v>0</v>
      </c>
      <c r="AA204" s="7">
        <f t="shared" si="65"/>
        <v>0</v>
      </c>
      <c r="AB204" s="14">
        <f t="shared" si="66"/>
        <v>0</v>
      </c>
      <c r="AC204" s="3">
        <v>0</v>
      </c>
      <c r="AD204" s="67">
        <f t="shared" si="67"/>
        <v>0</v>
      </c>
      <c r="AE204" s="3"/>
      <c r="AF204" s="67">
        <f t="shared" si="68"/>
        <v>0</v>
      </c>
      <c r="AG204" s="3"/>
      <c r="AH204" s="7">
        <f t="shared" si="102"/>
        <v>0</v>
      </c>
      <c r="AI204" s="14">
        <f t="shared" si="70"/>
        <v>0</v>
      </c>
      <c r="AL204" s="71">
        <f t="shared" si="99"/>
        <v>172.71</v>
      </c>
    </row>
    <row r="205" spans="1:38" hidden="1" x14ac:dyDescent="0.35">
      <c r="A205" s="2" t="s">
        <v>61</v>
      </c>
      <c r="B205" s="2" t="s">
        <v>31</v>
      </c>
      <c r="C205" s="2" t="s">
        <v>19</v>
      </c>
      <c r="D205" s="2" t="s">
        <v>20</v>
      </c>
      <c r="E205" s="89" t="s">
        <v>50</v>
      </c>
      <c r="F205" s="21" t="str">
        <f t="shared" si="56"/>
        <v>FCO-VULN02/P0303-00/XOT</v>
      </c>
      <c r="G205" s="12">
        <v>57.57</v>
      </c>
      <c r="H205" s="3">
        <v>0</v>
      </c>
      <c r="I205" s="5">
        <f t="shared" si="71"/>
        <v>0</v>
      </c>
      <c r="J205" s="3">
        <v>0</v>
      </c>
      <c r="K205" s="5">
        <f t="shared" si="57"/>
        <v>0</v>
      </c>
      <c r="L205" s="3">
        <v>0</v>
      </c>
      <c r="M205" s="7">
        <f t="shared" si="58"/>
        <v>0</v>
      </c>
      <c r="N205" s="14">
        <f t="shared" si="59"/>
        <v>0</v>
      </c>
      <c r="O205" s="3">
        <v>0</v>
      </c>
      <c r="P205" s="67">
        <f t="shared" si="60"/>
        <v>0</v>
      </c>
      <c r="Q205" s="3">
        <v>0</v>
      </c>
      <c r="R205" s="67">
        <f t="shared" si="61"/>
        <v>0</v>
      </c>
      <c r="S205" s="31">
        <v>16</v>
      </c>
      <c r="T205" s="7">
        <f t="shared" si="62"/>
        <v>921.12</v>
      </c>
      <c r="U205" s="14">
        <f t="shared" si="63"/>
        <v>921.12</v>
      </c>
      <c r="V205" s="31">
        <v>4.5</v>
      </c>
      <c r="W205" s="5">
        <f t="shared" si="72"/>
        <v>259.065</v>
      </c>
      <c r="X205" s="31">
        <v>4</v>
      </c>
      <c r="Y205" s="5">
        <f t="shared" si="64"/>
        <v>230.28</v>
      </c>
      <c r="Z205" s="3">
        <v>0</v>
      </c>
      <c r="AA205" s="7">
        <f t="shared" si="65"/>
        <v>0</v>
      </c>
      <c r="AB205" s="14">
        <f t="shared" si="66"/>
        <v>489.34500000000003</v>
      </c>
      <c r="AC205" s="3">
        <v>0</v>
      </c>
      <c r="AD205" s="67">
        <f t="shared" si="67"/>
        <v>0</v>
      </c>
      <c r="AE205" s="3"/>
      <c r="AF205" s="67">
        <f t="shared" si="68"/>
        <v>0</v>
      </c>
      <c r="AG205" s="3"/>
      <c r="AH205" s="7">
        <f t="shared" si="102"/>
        <v>0</v>
      </c>
      <c r="AI205" s="14">
        <f t="shared" si="70"/>
        <v>0</v>
      </c>
      <c r="AL205" s="71">
        <f t="shared" si="99"/>
        <v>1410.4650000000001</v>
      </c>
    </row>
    <row r="206" spans="1:38" hidden="1" x14ac:dyDescent="0.35">
      <c r="A206" s="2" t="s">
        <v>61</v>
      </c>
      <c r="B206" s="2" t="s">
        <v>31</v>
      </c>
      <c r="C206" s="2" t="s">
        <v>48</v>
      </c>
      <c r="D206" s="2" t="s">
        <v>49</v>
      </c>
      <c r="E206" s="89" t="s">
        <v>14</v>
      </c>
      <c r="F206" s="21" t="str">
        <f t="shared" si="56"/>
        <v>FCO-VULN02/P0707-00/ALL</v>
      </c>
      <c r="G206" s="12">
        <v>57.57</v>
      </c>
      <c r="H206" s="3">
        <v>0</v>
      </c>
      <c r="I206" s="5">
        <f t="shared" si="71"/>
        <v>0</v>
      </c>
      <c r="J206" s="3">
        <v>0</v>
      </c>
      <c r="K206" s="5">
        <f t="shared" si="57"/>
        <v>0</v>
      </c>
      <c r="L206" s="3">
        <v>0</v>
      </c>
      <c r="M206" s="7">
        <f t="shared" si="58"/>
        <v>0</v>
      </c>
      <c r="N206" s="14">
        <f t="shared" si="59"/>
        <v>0</v>
      </c>
      <c r="O206" s="3">
        <v>0</v>
      </c>
      <c r="P206" s="67">
        <f t="shared" si="60"/>
        <v>0</v>
      </c>
      <c r="Q206" s="3">
        <v>0</v>
      </c>
      <c r="R206" s="67">
        <f t="shared" si="61"/>
        <v>0</v>
      </c>
      <c r="S206" s="3">
        <v>0</v>
      </c>
      <c r="T206" s="7">
        <f t="shared" si="62"/>
        <v>0</v>
      </c>
      <c r="U206" s="14">
        <f t="shared" si="63"/>
        <v>0</v>
      </c>
      <c r="V206" s="3">
        <v>0</v>
      </c>
      <c r="W206" s="5">
        <f t="shared" si="72"/>
        <v>0</v>
      </c>
      <c r="X206" s="3">
        <v>0</v>
      </c>
      <c r="Y206" s="5">
        <f t="shared" si="64"/>
        <v>0</v>
      </c>
      <c r="Z206" s="31">
        <v>2</v>
      </c>
      <c r="AA206" s="7">
        <f t="shared" si="65"/>
        <v>115.14</v>
      </c>
      <c r="AB206" s="14">
        <f t="shared" si="66"/>
        <v>115.14</v>
      </c>
      <c r="AC206" s="3">
        <v>0</v>
      </c>
      <c r="AD206" s="67">
        <f t="shared" si="67"/>
        <v>0</v>
      </c>
      <c r="AE206" s="3"/>
      <c r="AF206" s="67">
        <f t="shared" si="68"/>
        <v>0</v>
      </c>
      <c r="AG206" s="3"/>
      <c r="AH206" s="7">
        <f t="shared" si="102"/>
        <v>0</v>
      </c>
      <c r="AI206" s="14">
        <f t="shared" si="70"/>
        <v>0</v>
      </c>
      <c r="AL206" s="71">
        <f t="shared" si="99"/>
        <v>115.14</v>
      </c>
    </row>
    <row r="207" spans="1:38" hidden="1" x14ac:dyDescent="0.35">
      <c r="A207" s="2" t="s">
        <v>61</v>
      </c>
      <c r="B207" s="2" t="s">
        <v>31</v>
      </c>
      <c r="C207" s="2" t="s">
        <v>43</v>
      </c>
      <c r="D207" s="2" t="s">
        <v>44</v>
      </c>
      <c r="E207" s="89" t="s">
        <v>14</v>
      </c>
      <c r="F207" s="21" t="str">
        <f t="shared" si="56"/>
        <v>FCO-VULN02/P0702-00/ALL</v>
      </c>
      <c r="G207" s="12">
        <v>57.57</v>
      </c>
      <c r="H207" s="3">
        <v>0</v>
      </c>
      <c r="I207" s="5">
        <f t="shared" si="71"/>
        <v>0</v>
      </c>
      <c r="J207" s="3">
        <v>0</v>
      </c>
      <c r="K207" s="5">
        <f t="shared" si="57"/>
        <v>0</v>
      </c>
      <c r="L207" s="3">
        <v>0</v>
      </c>
      <c r="M207" s="7">
        <f t="shared" si="58"/>
        <v>0</v>
      </c>
      <c r="N207" s="14">
        <f t="shared" si="59"/>
        <v>0</v>
      </c>
      <c r="O207" s="3">
        <v>0</v>
      </c>
      <c r="P207" s="67">
        <f t="shared" si="60"/>
        <v>0</v>
      </c>
      <c r="Q207" s="3">
        <v>0</v>
      </c>
      <c r="R207" s="67">
        <f t="shared" si="61"/>
        <v>0</v>
      </c>
      <c r="S207" s="3">
        <v>0</v>
      </c>
      <c r="T207" s="7">
        <f t="shared" si="62"/>
        <v>0</v>
      </c>
      <c r="U207" s="14">
        <f t="shared" si="63"/>
        <v>0</v>
      </c>
      <c r="V207" s="3">
        <v>0</v>
      </c>
      <c r="W207" s="5">
        <f t="shared" si="72"/>
        <v>0</v>
      </c>
      <c r="X207" s="31">
        <v>1.5</v>
      </c>
      <c r="Y207" s="5">
        <f t="shared" si="64"/>
        <v>86.355000000000004</v>
      </c>
      <c r="Z207" s="3">
        <v>0</v>
      </c>
      <c r="AA207" s="7">
        <f t="shared" si="65"/>
        <v>0</v>
      </c>
      <c r="AB207" s="14">
        <f t="shared" si="66"/>
        <v>86.355000000000004</v>
      </c>
      <c r="AC207" s="3">
        <v>0</v>
      </c>
      <c r="AD207" s="67">
        <f t="shared" si="67"/>
        <v>0</v>
      </c>
      <c r="AE207" s="3"/>
      <c r="AF207" s="67">
        <f t="shared" si="68"/>
        <v>0</v>
      </c>
      <c r="AG207" s="3"/>
      <c r="AH207" s="7">
        <f t="shared" si="102"/>
        <v>0</v>
      </c>
      <c r="AI207" s="14">
        <f t="shared" si="70"/>
        <v>0</v>
      </c>
      <c r="AL207" s="71">
        <f t="shared" si="99"/>
        <v>86.355000000000004</v>
      </c>
    </row>
    <row r="208" spans="1:38" hidden="1" x14ac:dyDescent="0.35">
      <c r="A208" s="2" t="s">
        <v>61</v>
      </c>
      <c r="B208" s="2" t="s">
        <v>82</v>
      </c>
      <c r="C208" s="2" t="s">
        <v>8</v>
      </c>
      <c r="D208" s="2" t="s">
        <v>9</v>
      </c>
      <c r="E208" s="2" t="s">
        <v>23</v>
      </c>
      <c r="F208" s="21" t="str">
        <f t="shared" ref="F208:F223" si="111">B208&amp;"/"&amp;C208&amp;"/"&amp;E208</f>
        <v>VGE-GEND01/P0202-00/ZAF</v>
      </c>
      <c r="G208" s="12">
        <v>57.57</v>
      </c>
      <c r="H208" s="3">
        <v>0</v>
      </c>
      <c r="I208" s="5">
        <f t="shared" si="71"/>
        <v>0</v>
      </c>
      <c r="J208" s="3">
        <v>0</v>
      </c>
      <c r="K208" s="5">
        <f t="shared" si="57"/>
        <v>0</v>
      </c>
      <c r="L208" s="3">
        <v>0</v>
      </c>
      <c r="M208" s="7">
        <f t="shared" si="58"/>
        <v>0</v>
      </c>
      <c r="N208" s="14">
        <f t="shared" si="59"/>
        <v>0</v>
      </c>
      <c r="O208" s="31">
        <v>7</v>
      </c>
      <c r="P208" s="67">
        <f t="shared" si="60"/>
        <v>402.99</v>
      </c>
      <c r="Q208" s="31">
        <v>5</v>
      </c>
      <c r="R208" s="67">
        <f t="shared" si="61"/>
        <v>287.85000000000002</v>
      </c>
      <c r="S208" s="3">
        <v>0</v>
      </c>
      <c r="T208" s="7">
        <f t="shared" si="62"/>
        <v>0</v>
      </c>
      <c r="U208" s="14">
        <f t="shared" si="63"/>
        <v>690.84</v>
      </c>
      <c r="V208" s="31">
        <v>15</v>
      </c>
      <c r="W208" s="5">
        <f t="shared" si="72"/>
        <v>863.55</v>
      </c>
      <c r="X208" s="3">
        <v>0</v>
      </c>
      <c r="Y208" s="5">
        <f t="shared" si="64"/>
        <v>0</v>
      </c>
      <c r="Z208" s="3">
        <v>0</v>
      </c>
      <c r="AA208" s="7">
        <f t="shared" si="65"/>
        <v>0</v>
      </c>
      <c r="AB208" s="14">
        <f t="shared" si="66"/>
        <v>863.55</v>
      </c>
      <c r="AC208" s="3">
        <v>0</v>
      </c>
      <c r="AD208" s="67">
        <f t="shared" si="67"/>
        <v>0</v>
      </c>
      <c r="AE208" s="3"/>
      <c r="AF208" s="67">
        <f t="shared" si="68"/>
        <v>0</v>
      </c>
      <c r="AG208" s="3"/>
      <c r="AH208" s="7">
        <f t="shared" si="102"/>
        <v>0</v>
      </c>
      <c r="AI208" s="14">
        <f t="shared" si="70"/>
        <v>0</v>
      </c>
      <c r="AL208" s="71">
        <f t="shared" si="99"/>
        <v>1554.3899999999999</v>
      </c>
    </row>
    <row r="209" spans="1:38" hidden="1" x14ac:dyDescent="0.35">
      <c r="A209" s="2" t="s">
        <v>61</v>
      </c>
      <c r="B209" s="2" t="s">
        <v>82</v>
      </c>
      <c r="C209" s="2" t="s">
        <v>8</v>
      </c>
      <c r="D209" s="2" t="s">
        <v>9</v>
      </c>
      <c r="E209" s="2" t="s">
        <v>35</v>
      </c>
      <c r="F209" s="21" t="str">
        <f t="shared" si="111"/>
        <v>VGE-GEND01/P0202-00/RWA</v>
      </c>
      <c r="G209" s="12">
        <v>57.57</v>
      </c>
      <c r="H209" s="3">
        <v>0</v>
      </c>
      <c r="I209" s="5">
        <f t="shared" si="71"/>
        <v>0</v>
      </c>
      <c r="J209" s="3">
        <v>0</v>
      </c>
      <c r="K209" s="5">
        <f t="shared" si="57"/>
        <v>0</v>
      </c>
      <c r="L209" s="3">
        <v>0</v>
      </c>
      <c r="M209" s="7">
        <f t="shared" si="58"/>
        <v>0</v>
      </c>
      <c r="N209" s="14">
        <f t="shared" si="59"/>
        <v>0</v>
      </c>
      <c r="O209" s="3">
        <v>0</v>
      </c>
      <c r="P209" s="67">
        <f t="shared" si="60"/>
        <v>0</v>
      </c>
      <c r="Q209" s="3">
        <v>0</v>
      </c>
      <c r="R209" s="67">
        <f t="shared" si="61"/>
        <v>0</v>
      </c>
      <c r="S209" s="3">
        <v>0</v>
      </c>
      <c r="T209" s="7">
        <f t="shared" si="62"/>
        <v>0</v>
      </c>
      <c r="U209" s="14">
        <f t="shared" si="63"/>
        <v>0</v>
      </c>
      <c r="V209" s="31">
        <v>2</v>
      </c>
      <c r="W209" s="5">
        <f t="shared" si="72"/>
        <v>115.14</v>
      </c>
      <c r="X209" s="3">
        <v>0</v>
      </c>
      <c r="Y209" s="5">
        <f t="shared" si="64"/>
        <v>0</v>
      </c>
      <c r="Z209" s="3">
        <v>0</v>
      </c>
      <c r="AA209" s="7">
        <f t="shared" si="65"/>
        <v>0</v>
      </c>
      <c r="AB209" s="14">
        <f t="shared" si="66"/>
        <v>115.14</v>
      </c>
      <c r="AC209" s="3">
        <v>0</v>
      </c>
      <c r="AD209" s="67">
        <f t="shared" si="67"/>
        <v>0</v>
      </c>
      <c r="AE209" s="3"/>
      <c r="AF209" s="67">
        <f t="shared" si="68"/>
        <v>0</v>
      </c>
      <c r="AG209" s="3"/>
      <c r="AH209" s="7">
        <f t="shared" si="102"/>
        <v>0</v>
      </c>
      <c r="AI209" s="14">
        <f t="shared" si="70"/>
        <v>0</v>
      </c>
      <c r="AL209" s="71">
        <f t="shared" si="99"/>
        <v>115.14</v>
      </c>
    </row>
    <row r="210" spans="1:38" hidden="1" x14ac:dyDescent="0.35">
      <c r="A210" s="2" t="s">
        <v>61</v>
      </c>
      <c r="B210" s="2" t="s">
        <v>80</v>
      </c>
      <c r="C210" s="2" t="s">
        <v>8</v>
      </c>
      <c r="D210" s="2" t="s">
        <v>9</v>
      </c>
      <c r="E210" s="2" t="s">
        <v>35</v>
      </c>
      <c r="F210" s="21" t="str">
        <f t="shared" si="111"/>
        <v>ADM-UNRE01/P0202-00/RWA</v>
      </c>
      <c r="G210" s="12">
        <v>57.57</v>
      </c>
      <c r="H210" s="3">
        <v>0</v>
      </c>
      <c r="I210" s="5">
        <f t="shared" si="71"/>
        <v>0</v>
      </c>
      <c r="J210" s="3">
        <v>0</v>
      </c>
      <c r="K210" s="5">
        <f t="shared" si="57"/>
        <v>0</v>
      </c>
      <c r="L210" s="3">
        <v>0</v>
      </c>
      <c r="M210" s="7">
        <f t="shared" si="58"/>
        <v>0</v>
      </c>
      <c r="N210" s="14">
        <f t="shared" si="59"/>
        <v>0</v>
      </c>
      <c r="O210" s="3">
        <v>0</v>
      </c>
      <c r="P210" s="67">
        <f t="shared" si="60"/>
        <v>0</v>
      </c>
      <c r="Q210" s="3">
        <v>1.5</v>
      </c>
      <c r="R210" s="67">
        <f t="shared" si="61"/>
        <v>86.355000000000004</v>
      </c>
      <c r="S210" s="3">
        <v>0</v>
      </c>
      <c r="T210" s="7">
        <f t="shared" si="62"/>
        <v>0</v>
      </c>
      <c r="U210" s="14">
        <f t="shared" si="63"/>
        <v>86.355000000000004</v>
      </c>
      <c r="V210" s="3">
        <v>0</v>
      </c>
      <c r="W210" s="5">
        <f t="shared" si="72"/>
        <v>0</v>
      </c>
      <c r="X210" s="3">
        <v>0</v>
      </c>
      <c r="Y210" s="5">
        <f t="shared" si="64"/>
        <v>0</v>
      </c>
      <c r="Z210" s="3">
        <v>0</v>
      </c>
      <c r="AA210" s="7">
        <f t="shared" si="65"/>
        <v>0</v>
      </c>
      <c r="AB210" s="14">
        <f t="shared" si="66"/>
        <v>0</v>
      </c>
      <c r="AC210" s="3">
        <v>0</v>
      </c>
      <c r="AD210" s="67">
        <f t="shared" si="67"/>
        <v>0</v>
      </c>
      <c r="AE210" s="3"/>
      <c r="AG210" s="3"/>
      <c r="AI210" s="14">
        <f t="shared" si="70"/>
        <v>0</v>
      </c>
      <c r="AL210" s="71">
        <f t="shared" si="99"/>
        <v>86.355000000000004</v>
      </c>
    </row>
    <row r="211" spans="1:38" ht="15" hidden="1" customHeight="1" x14ac:dyDescent="0.35">
      <c r="A211" s="2" t="s">
        <v>61</v>
      </c>
      <c r="B211" s="2" t="s">
        <v>80</v>
      </c>
      <c r="C211" s="2" t="s">
        <v>8</v>
      </c>
      <c r="D211" s="2" t="s">
        <v>9</v>
      </c>
      <c r="E211" s="2" t="s">
        <v>14</v>
      </c>
      <c r="F211" s="21" t="str">
        <f t="shared" si="111"/>
        <v>ADM-UNRE01/P0202-00/ALL</v>
      </c>
      <c r="G211" s="12">
        <v>57.57</v>
      </c>
      <c r="H211" s="3">
        <v>0</v>
      </c>
      <c r="I211" s="5">
        <f t="shared" si="71"/>
        <v>0</v>
      </c>
      <c r="J211" s="3">
        <v>0</v>
      </c>
      <c r="K211" s="5">
        <f t="shared" si="57"/>
        <v>0</v>
      </c>
      <c r="L211" s="3">
        <v>0</v>
      </c>
      <c r="M211" s="7">
        <f t="shared" si="58"/>
        <v>0</v>
      </c>
      <c r="N211" s="14">
        <f t="shared" si="59"/>
        <v>0</v>
      </c>
      <c r="O211" s="3">
        <v>0</v>
      </c>
      <c r="P211" s="67">
        <f t="shared" si="60"/>
        <v>0</v>
      </c>
      <c r="Q211" s="3">
        <v>0</v>
      </c>
      <c r="R211" s="67">
        <f t="shared" si="61"/>
        <v>0</v>
      </c>
      <c r="S211" s="3">
        <v>28</v>
      </c>
      <c r="T211" s="7">
        <f t="shared" si="62"/>
        <v>1611.96</v>
      </c>
      <c r="U211" s="14">
        <f t="shared" si="63"/>
        <v>1611.96</v>
      </c>
      <c r="V211" s="3">
        <v>0</v>
      </c>
      <c r="W211" s="5">
        <f t="shared" si="72"/>
        <v>0</v>
      </c>
      <c r="X211" s="3">
        <v>0</v>
      </c>
      <c r="Y211" s="5">
        <f t="shared" si="64"/>
        <v>0</v>
      </c>
      <c r="Z211" s="3">
        <v>0</v>
      </c>
      <c r="AA211" s="7">
        <f t="shared" si="65"/>
        <v>0</v>
      </c>
      <c r="AB211" s="14">
        <f t="shared" si="66"/>
        <v>0</v>
      </c>
      <c r="AC211" s="3">
        <v>0</v>
      </c>
      <c r="AD211" s="67">
        <f t="shared" si="67"/>
        <v>0</v>
      </c>
      <c r="AE211" s="3"/>
      <c r="AF211" s="67">
        <f t="shared" si="68"/>
        <v>0</v>
      </c>
      <c r="AG211" s="3"/>
      <c r="AH211" s="7">
        <f t="shared" si="102"/>
        <v>0</v>
      </c>
      <c r="AI211" s="14">
        <f t="shared" si="70"/>
        <v>0</v>
      </c>
      <c r="AL211" s="71">
        <f t="shared" si="99"/>
        <v>1611.96</v>
      </c>
    </row>
    <row r="212" spans="1:38" hidden="1" x14ac:dyDescent="0.35">
      <c r="A212" s="2" t="s">
        <v>61</v>
      </c>
      <c r="B212" s="2" t="s">
        <v>98</v>
      </c>
      <c r="C212" s="2" t="s">
        <v>8</v>
      </c>
      <c r="D212" s="2" t="s">
        <v>9</v>
      </c>
      <c r="E212" s="2" t="s">
        <v>15</v>
      </c>
      <c r="F212" s="21" t="str">
        <f t="shared" si="111"/>
        <v>OPC-MLDV01/P0202-00/MDV</v>
      </c>
      <c r="G212" s="12">
        <v>57.57</v>
      </c>
      <c r="H212" s="3">
        <v>0</v>
      </c>
      <c r="I212" s="5">
        <f t="shared" si="71"/>
        <v>0</v>
      </c>
      <c r="J212" s="3">
        <v>0</v>
      </c>
      <c r="K212" s="5">
        <f t="shared" si="57"/>
        <v>0</v>
      </c>
      <c r="L212" s="3">
        <v>0</v>
      </c>
      <c r="M212" s="7">
        <f t="shared" si="58"/>
        <v>0</v>
      </c>
      <c r="N212" s="14">
        <f t="shared" si="59"/>
        <v>0</v>
      </c>
      <c r="O212" s="3">
        <v>12</v>
      </c>
      <c r="P212" s="67">
        <f t="shared" si="60"/>
        <v>690.84</v>
      </c>
      <c r="Q212" s="3">
        <v>7</v>
      </c>
      <c r="R212" s="67">
        <f t="shared" si="61"/>
        <v>402.99</v>
      </c>
      <c r="S212" s="3">
        <v>0</v>
      </c>
      <c r="T212" s="7">
        <f t="shared" si="62"/>
        <v>0</v>
      </c>
      <c r="U212" s="14">
        <f t="shared" si="63"/>
        <v>1093.83</v>
      </c>
      <c r="V212" s="3">
        <v>7.5</v>
      </c>
      <c r="W212" s="5">
        <f t="shared" si="72"/>
        <v>431.77499999999998</v>
      </c>
      <c r="X212" s="3">
        <v>3.5</v>
      </c>
      <c r="Y212" s="5">
        <f t="shared" si="64"/>
        <v>201.495</v>
      </c>
      <c r="Z212" s="3">
        <v>0</v>
      </c>
      <c r="AA212" s="7">
        <f t="shared" si="65"/>
        <v>0</v>
      </c>
      <c r="AB212" s="14">
        <f t="shared" si="66"/>
        <v>633.27</v>
      </c>
      <c r="AC212" s="3">
        <v>33</v>
      </c>
      <c r="AD212" s="67">
        <f t="shared" si="67"/>
        <v>1899.81</v>
      </c>
      <c r="AE212" s="3"/>
      <c r="AF212" s="67">
        <f t="shared" si="68"/>
        <v>0</v>
      </c>
      <c r="AG212" s="3"/>
      <c r="AH212" s="7">
        <f t="shared" si="102"/>
        <v>0</v>
      </c>
      <c r="AI212" s="14">
        <f t="shared" si="70"/>
        <v>1899.81</v>
      </c>
      <c r="AL212" s="71">
        <f t="shared" si="99"/>
        <v>3626.91</v>
      </c>
    </row>
    <row r="213" spans="1:38" hidden="1" x14ac:dyDescent="0.35">
      <c r="A213" s="2" t="s">
        <v>61</v>
      </c>
      <c r="B213" s="2" t="s">
        <v>79</v>
      </c>
      <c r="C213" s="2" t="s">
        <v>46</v>
      </c>
      <c r="D213" s="2" t="s">
        <v>47</v>
      </c>
      <c r="E213" s="2" t="s">
        <v>14</v>
      </c>
      <c r="F213" s="21" t="str">
        <f t="shared" si="111"/>
        <v>CAN-GEND01/P0201-00/ALL</v>
      </c>
      <c r="G213" s="12">
        <v>57.57</v>
      </c>
      <c r="H213" s="3">
        <v>0</v>
      </c>
      <c r="I213" s="5">
        <f t="shared" si="71"/>
        <v>0</v>
      </c>
      <c r="J213" s="3">
        <v>0</v>
      </c>
      <c r="K213" s="5">
        <f t="shared" si="57"/>
        <v>0</v>
      </c>
      <c r="L213" s="3">
        <v>0</v>
      </c>
      <c r="M213" s="7">
        <f t="shared" si="58"/>
        <v>0</v>
      </c>
      <c r="N213" s="14">
        <f t="shared" si="59"/>
        <v>0</v>
      </c>
      <c r="O213" s="31">
        <v>6</v>
      </c>
      <c r="P213" s="67">
        <f t="shared" si="60"/>
        <v>345.42</v>
      </c>
      <c r="Q213" s="3">
        <v>0</v>
      </c>
      <c r="R213" s="67">
        <f t="shared" si="61"/>
        <v>0</v>
      </c>
      <c r="S213" s="3">
        <v>0</v>
      </c>
      <c r="T213" s="7">
        <f t="shared" si="62"/>
        <v>0</v>
      </c>
      <c r="U213" s="14">
        <f t="shared" si="63"/>
        <v>345.42</v>
      </c>
      <c r="V213" s="3">
        <v>0</v>
      </c>
      <c r="W213" s="5">
        <f t="shared" si="72"/>
        <v>0</v>
      </c>
      <c r="X213" s="3">
        <v>0</v>
      </c>
      <c r="Y213" s="5">
        <f t="shared" si="64"/>
        <v>0</v>
      </c>
      <c r="Z213" s="3">
        <v>0</v>
      </c>
      <c r="AA213" s="7">
        <f t="shared" si="65"/>
        <v>0</v>
      </c>
      <c r="AB213" s="14">
        <f t="shared" si="66"/>
        <v>0</v>
      </c>
      <c r="AC213" s="3">
        <v>0</v>
      </c>
      <c r="AD213" s="67">
        <f t="shared" si="67"/>
        <v>0</v>
      </c>
      <c r="AE213" s="3"/>
      <c r="AF213" s="67">
        <f t="shared" si="68"/>
        <v>0</v>
      </c>
      <c r="AG213" s="3"/>
      <c r="AH213" s="7">
        <f t="shared" si="102"/>
        <v>0</v>
      </c>
      <c r="AI213" s="14">
        <f t="shared" si="70"/>
        <v>0</v>
      </c>
      <c r="AL213" s="71">
        <f t="shared" si="99"/>
        <v>345.42</v>
      </c>
    </row>
    <row r="214" spans="1:38" hidden="1" x14ac:dyDescent="0.35">
      <c r="A214" s="2" t="s">
        <v>61</v>
      </c>
      <c r="B214" s="2" t="s">
        <v>82</v>
      </c>
      <c r="C214" s="2" t="s">
        <v>8</v>
      </c>
      <c r="D214" s="2" t="s">
        <v>9</v>
      </c>
      <c r="E214" s="2" t="s">
        <v>11</v>
      </c>
      <c r="F214" s="21" t="str">
        <f t="shared" si="111"/>
        <v>VGE-GEND01/P0202-00/TGO</v>
      </c>
      <c r="G214" s="12">
        <v>57.57</v>
      </c>
      <c r="H214" s="3">
        <v>0</v>
      </c>
      <c r="I214" s="5">
        <f t="shared" si="71"/>
        <v>0</v>
      </c>
      <c r="J214" s="3">
        <v>0</v>
      </c>
      <c r="K214" s="5">
        <f t="shared" si="57"/>
        <v>0</v>
      </c>
      <c r="L214" s="3">
        <v>0</v>
      </c>
      <c r="M214" s="7">
        <f t="shared" si="58"/>
        <v>0</v>
      </c>
      <c r="N214" s="14">
        <f t="shared" si="59"/>
        <v>0</v>
      </c>
      <c r="O214" s="31">
        <v>2</v>
      </c>
      <c r="P214" s="67">
        <f t="shared" si="60"/>
        <v>115.14</v>
      </c>
      <c r="Q214" s="3">
        <v>0</v>
      </c>
      <c r="R214" s="67">
        <f t="shared" si="61"/>
        <v>0</v>
      </c>
      <c r="S214" s="3">
        <v>0</v>
      </c>
      <c r="T214" s="7">
        <f t="shared" si="62"/>
        <v>0</v>
      </c>
      <c r="U214" s="14">
        <f t="shared" si="63"/>
        <v>115.14</v>
      </c>
      <c r="V214" s="31">
        <v>14</v>
      </c>
      <c r="W214" s="5">
        <f t="shared" si="72"/>
        <v>805.98</v>
      </c>
      <c r="X214" s="3">
        <v>0</v>
      </c>
      <c r="Y214" s="5">
        <f t="shared" si="64"/>
        <v>0</v>
      </c>
      <c r="Z214" s="3">
        <v>0</v>
      </c>
      <c r="AA214" s="7">
        <f t="shared" si="65"/>
        <v>0</v>
      </c>
      <c r="AB214" s="14">
        <f t="shared" si="66"/>
        <v>805.98</v>
      </c>
      <c r="AC214" s="3">
        <v>0</v>
      </c>
      <c r="AD214" s="67">
        <f t="shared" si="67"/>
        <v>0</v>
      </c>
      <c r="AE214" s="3"/>
      <c r="AF214" s="67">
        <f t="shared" si="68"/>
        <v>0</v>
      </c>
      <c r="AG214" s="3"/>
      <c r="AH214" s="7">
        <f t="shared" si="102"/>
        <v>0</v>
      </c>
      <c r="AI214" s="14">
        <f t="shared" si="70"/>
        <v>0</v>
      </c>
      <c r="AL214" s="71">
        <f t="shared" si="99"/>
        <v>921.12</v>
      </c>
    </row>
    <row r="215" spans="1:38" hidden="1" x14ac:dyDescent="0.35">
      <c r="A215" s="2" t="s">
        <v>61</v>
      </c>
      <c r="B215" s="2" t="s">
        <v>83</v>
      </c>
      <c r="C215" s="2" t="s">
        <v>24</v>
      </c>
      <c r="D215" s="2" t="s">
        <v>25</v>
      </c>
      <c r="E215" s="2" t="s">
        <v>14</v>
      </c>
      <c r="F215" s="21" t="str">
        <f t="shared" si="111"/>
        <v>CGE-JUST01/P0101-00/ALL</v>
      </c>
      <c r="G215" s="12">
        <v>57.57</v>
      </c>
      <c r="H215" s="3">
        <v>0</v>
      </c>
      <c r="I215" s="5">
        <f t="shared" si="71"/>
        <v>0</v>
      </c>
      <c r="J215" s="3">
        <v>0</v>
      </c>
      <c r="K215" s="5">
        <f t="shared" si="57"/>
        <v>0</v>
      </c>
      <c r="L215" s="3">
        <v>0</v>
      </c>
      <c r="M215" s="7">
        <f t="shared" si="58"/>
        <v>0</v>
      </c>
      <c r="N215" s="14">
        <f t="shared" si="59"/>
        <v>0</v>
      </c>
      <c r="O215" s="3">
        <v>8</v>
      </c>
      <c r="P215" s="67">
        <f t="shared" si="60"/>
        <v>460.56</v>
      </c>
      <c r="Q215" s="3">
        <v>0</v>
      </c>
      <c r="R215" s="67">
        <f t="shared" si="61"/>
        <v>0</v>
      </c>
      <c r="S215" s="3">
        <v>0</v>
      </c>
      <c r="T215" s="7">
        <f t="shared" si="62"/>
        <v>0</v>
      </c>
      <c r="U215" s="14">
        <f t="shared" si="63"/>
        <v>460.56</v>
      </c>
      <c r="V215" s="3">
        <v>0</v>
      </c>
      <c r="W215" s="5">
        <f t="shared" si="72"/>
        <v>0</v>
      </c>
      <c r="X215" s="3">
        <v>0</v>
      </c>
      <c r="Y215" s="5">
        <f t="shared" si="64"/>
        <v>0</v>
      </c>
      <c r="Z215" s="3">
        <v>0</v>
      </c>
      <c r="AA215" s="7">
        <f t="shared" si="65"/>
        <v>0</v>
      </c>
      <c r="AB215" s="14">
        <f t="shared" si="66"/>
        <v>0</v>
      </c>
      <c r="AC215" s="3">
        <v>0</v>
      </c>
      <c r="AD215" s="67">
        <f t="shared" si="67"/>
        <v>0</v>
      </c>
      <c r="AE215" s="3"/>
      <c r="AF215" s="67">
        <f t="shared" si="68"/>
        <v>0</v>
      </c>
      <c r="AG215" s="3"/>
      <c r="AH215" s="7">
        <f t="shared" si="102"/>
        <v>0</v>
      </c>
      <c r="AI215" s="14">
        <f t="shared" si="70"/>
        <v>0</v>
      </c>
      <c r="AL215" s="71">
        <f t="shared" si="99"/>
        <v>460.56</v>
      </c>
    </row>
    <row r="216" spans="1:38" hidden="1" x14ac:dyDescent="0.35">
      <c r="A216" s="2" t="s">
        <v>61</v>
      </c>
      <c r="B216" s="2" t="s">
        <v>83</v>
      </c>
      <c r="C216" s="2" t="s">
        <v>48</v>
      </c>
      <c r="D216" s="2" t="s">
        <v>49</v>
      </c>
      <c r="E216" s="2" t="s">
        <v>14</v>
      </c>
      <c r="F216" s="21" t="str">
        <f t="shared" si="111"/>
        <v>CGE-JUST01/P0707-00/ALL</v>
      </c>
      <c r="G216" s="12">
        <v>57.57</v>
      </c>
      <c r="H216" s="3">
        <v>0</v>
      </c>
      <c r="I216" s="5">
        <f t="shared" si="71"/>
        <v>0</v>
      </c>
      <c r="J216" s="3">
        <v>0</v>
      </c>
      <c r="K216" s="5">
        <f t="shared" si="57"/>
        <v>0</v>
      </c>
      <c r="L216" s="3">
        <v>0</v>
      </c>
      <c r="M216" s="7">
        <f t="shared" si="58"/>
        <v>0</v>
      </c>
      <c r="N216" s="14">
        <f t="shared" si="59"/>
        <v>0</v>
      </c>
      <c r="O216" s="3">
        <v>0</v>
      </c>
      <c r="P216" s="67">
        <f t="shared" si="60"/>
        <v>0</v>
      </c>
      <c r="Q216" s="3">
        <v>0</v>
      </c>
      <c r="R216" s="67">
        <f t="shared" si="61"/>
        <v>0</v>
      </c>
      <c r="S216" s="3">
        <v>13</v>
      </c>
      <c r="T216" s="7">
        <f t="shared" si="62"/>
        <v>748.41</v>
      </c>
      <c r="U216" s="14">
        <f t="shared" si="63"/>
        <v>748.41</v>
      </c>
      <c r="V216" s="3">
        <v>0</v>
      </c>
      <c r="W216" s="5">
        <f t="shared" si="72"/>
        <v>0</v>
      </c>
      <c r="X216" s="3">
        <v>0</v>
      </c>
      <c r="Y216" s="5">
        <f t="shared" si="64"/>
        <v>0</v>
      </c>
      <c r="Z216" s="3">
        <v>0</v>
      </c>
      <c r="AA216" s="7">
        <f t="shared" si="65"/>
        <v>0</v>
      </c>
      <c r="AB216" s="14">
        <f t="shared" si="66"/>
        <v>0</v>
      </c>
      <c r="AC216" s="3">
        <v>0</v>
      </c>
      <c r="AD216" s="67">
        <f t="shared" si="67"/>
        <v>0</v>
      </c>
      <c r="AE216" s="3"/>
      <c r="AF216" s="67">
        <f t="shared" si="68"/>
        <v>0</v>
      </c>
      <c r="AG216" s="3"/>
      <c r="AH216" s="7">
        <f t="shared" si="102"/>
        <v>0</v>
      </c>
      <c r="AI216" s="14">
        <f t="shared" si="70"/>
        <v>0</v>
      </c>
      <c r="AL216" s="71">
        <f t="shared" si="99"/>
        <v>748.41</v>
      </c>
    </row>
    <row r="217" spans="1:38" hidden="1" x14ac:dyDescent="0.35">
      <c r="A217" s="2" t="s">
        <v>61</v>
      </c>
      <c r="B217" s="2" t="s">
        <v>225</v>
      </c>
      <c r="C217" s="2" t="s">
        <v>59</v>
      </c>
      <c r="D217" s="2" t="s">
        <v>60</v>
      </c>
      <c r="E217" s="2" t="s">
        <v>45</v>
      </c>
      <c r="F217" s="21" t="str">
        <f t="shared" si="111"/>
        <v>CGE-JUST02/P0401-00/BRA</v>
      </c>
      <c r="G217" s="12">
        <v>57.57</v>
      </c>
      <c r="H217" s="3">
        <v>0</v>
      </c>
      <c r="I217" s="5">
        <f t="shared" si="71"/>
        <v>0</v>
      </c>
      <c r="J217" s="3">
        <v>0</v>
      </c>
      <c r="K217" s="5">
        <f t="shared" si="57"/>
        <v>0</v>
      </c>
      <c r="L217" s="3">
        <v>0</v>
      </c>
      <c r="M217" s="7">
        <f t="shared" si="58"/>
        <v>0</v>
      </c>
      <c r="N217" s="14">
        <f t="shared" si="59"/>
        <v>0</v>
      </c>
      <c r="O217" s="3">
        <v>0</v>
      </c>
      <c r="P217" s="67">
        <f t="shared" si="60"/>
        <v>0</v>
      </c>
      <c r="Q217" s="3">
        <v>0</v>
      </c>
      <c r="R217" s="67">
        <f t="shared" si="61"/>
        <v>0</v>
      </c>
      <c r="S217" s="3">
        <v>0</v>
      </c>
      <c r="T217" s="7">
        <f t="shared" si="62"/>
        <v>0</v>
      </c>
      <c r="U217" s="14">
        <f t="shared" si="63"/>
        <v>0</v>
      </c>
      <c r="V217" s="3">
        <v>0</v>
      </c>
      <c r="W217" s="5">
        <f t="shared" si="72"/>
        <v>0</v>
      </c>
      <c r="X217" s="3">
        <v>0</v>
      </c>
      <c r="Y217" s="5">
        <f t="shared" si="64"/>
        <v>0</v>
      </c>
      <c r="Z217" s="3">
        <v>2</v>
      </c>
      <c r="AA217" s="7">
        <f t="shared" si="65"/>
        <v>115.14</v>
      </c>
      <c r="AB217" s="14">
        <f t="shared" si="66"/>
        <v>115.14</v>
      </c>
      <c r="AC217" s="3">
        <v>0</v>
      </c>
      <c r="AD217" s="67">
        <f t="shared" si="67"/>
        <v>0</v>
      </c>
      <c r="AE217" s="3"/>
      <c r="AF217" s="67">
        <f t="shared" si="68"/>
        <v>0</v>
      </c>
      <c r="AG217" s="3"/>
      <c r="AH217" s="7">
        <f t="shared" si="102"/>
        <v>0</v>
      </c>
      <c r="AI217" s="14">
        <f t="shared" si="70"/>
        <v>0</v>
      </c>
      <c r="AL217" s="71">
        <f t="shared" si="99"/>
        <v>115.14</v>
      </c>
    </row>
    <row r="218" spans="1:38" hidden="1" x14ac:dyDescent="0.35">
      <c r="A218" s="2" t="s">
        <v>61</v>
      </c>
      <c r="B218" s="2" t="s">
        <v>80</v>
      </c>
      <c r="C218" s="2" t="s">
        <v>28</v>
      </c>
      <c r="D218" s="2" t="s">
        <v>29</v>
      </c>
      <c r="E218" s="2" t="s">
        <v>14</v>
      </c>
      <c r="F218" s="21" t="str">
        <f t="shared" si="111"/>
        <v>ADM-UNRE01/A0901-00/ALL</v>
      </c>
      <c r="G218" s="12">
        <v>57.57</v>
      </c>
      <c r="H218" s="3">
        <v>0</v>
      </c>
      <c r="I218" s="5">
        <f t="shared" si="71"/>
        <v>0</v>
      </c>
      <c r="J218" s="3">
        <v>0</v>
      </c>
      <c r="K218" s="5">
        <f t="shared" si="57"/>
        <v>0</v>
      </c>
      <c r="L218" s="3">
        <v>0</v>
      </c>
      <c r="M218" s="7">
        <f t="shared" si="58"/>
        <v>0</v>
      </c>
      <c r="N218" s="14">
        <f t="shared" si="59"/>
        <v>0</v>
      </c>
      <c r="O218" s="3">
        <v>20</v>
      </c>
      <c r="P218" s="67">
        <f t="shared" si="60"/>
        <v>1151.4000000000001</v>
      </c>
      <c r="Q218" s="3">
        <v>0</v>
      </c>
      <c r="R218" s="67">
        <f t="shared" si="61"/>
        <v>0</v>
      </c>
      <c r="S218" s="3">
        <v>0</v>
      </c>
      <c r="T218" s="7">
        <f t="shared" si="62"/>
        <v>0</v>
      </c>
      <c r="U218" s="14">
        <f t="shared" si="63"/>
        <v>1151.4000000000001</v>
      </c>
      <c r="V218" s="3">
        <v>0</v>
      </c>
      <c r="W218" s="5">
        <f t="shared" si="72"/>
        <v>0</v>
      </c>
      <c r="X218" s="3">
        <v>0</v>
      </c>
      <c r="Y218" s="5">
        <f t="shared" si="64"/>
        <v>0</v>
      </c>
      <c r="Z218" s="3">
        <v>0</v>
      </c>
      <c r="AA218" s="7">
        <f t="shared" si="65"/>
        <v>0</v>
      </c>
      <c r="AB218" s="14">
        <f t="shared" si="66"/>
        <v>0</v>
      </c>
      <c r="AC218" s="3">
        <v>1.5</v>
      </c>
      <c r="AD218" s="67">
        <f t="shared" si="67"/>
        <v>86.355000000000004</v>
      </c>
      <c r="AE218" s="3"/>
      <c r="AF218" s="67">
        <f t="shared" si="68"/>
        <v>0</v>
      </c>
      <c r="AG218" s="3"/>
      <c r="AH218" s="7">
        <f t="shared" si="102"/>
        <v>0</v>
      </c>
      <c r="AI218" s="14">
        <f t="shared" si="70"/>
        <v>86.355000000000004</v>
      </c>
      <c r="AL218" s="71">
        <f t="shared" si="99"/>
        <v>1237.7550000000001</v>
      </c>
    </row>
    <row r="219" spans="1:38" hidden="1" x14ac:dyDescent="0.35">
      <c r="A219" s="2" t="s">
        <v>61</v>
      </c>
      <c r="B219" s="2" t="s">
        <v>79</v>
      </c>
      <c r="C219" s="2" t="s">
        <v>8</v>
      </c>
      <c r="D219" s="2" t="s">
        <v>9</v>
      </c>
      <c r="E219" s="2" t="s">
        <v>10</v>
      </c>
      <c r="F219" s="21" t="str">
        <f t="shared" si="111"/>
        <v>CAN-GEND01/P0202-00/MAR</v>
      </c>
      <c r="G219" s="12">
        <v>57.57</v>
      </c>
      <c r="H219" s="3">
        <v>0</v>
      </c>
      <c r="I219" s="5">
        <f t="shared" si="71"/>
        <v>0</v>
      </c>
      <c r="J219" s="3">
        <v>0</v>
      </c>
      <c r="K219" s="5">
        <f t="shared" si="57"/>
        <v>0</v>
      </c>
      <c r="L219" s="3">
        <v>0</v>
      </c>
      <c r="M219" s="7">
        <f t="shared" si="58"/>
        <v>0</v>
      </c>
      <c r="N219" s="14">
        <f t="shared" si="59"/>
        <v>0</v>
      </c>
      <c r="O219" s="31">
        <v>3</v>
      </c>
      <c r="P219" s="67">
        <f t="shared" si="60"/>
        <v>172.71</v>
      </c>
      <c r="Q219" s="31">
        <v>3</v>
      </c>
      <c r="R219" s="67">
        <f t="shared" si="61"/>
        <v>172.71</v>
      </c>
      <c r="S219" s="3">
        <v>0</v>
      </c>
      <c r="T219" s="7">
        <f t="shared" si="62"/>
        <v>0</v>
      </c>
      <c r="U219" s="14">
        <f t="shared" si="63"/>
        <v>345.42</v>
      </c>
      <c r="V219" s="3">
        <v>0</v>
      </c>
      <c r="W219" s="5">
        <f t="shared" si="72"/>
        <v>0</v>
      </c>
      <c r="X219" s="3">
        <v>0</v>
      </c>
      <c r="Y219" s="5">
        <f t="shared" si="64"/>
        <v>0</v>
      </c>
      <c r="Z219" s="3">
        <v>0</v>
      </c>
      <c r="AA219" s="7">
        <f t="shared" si="65"/>
        <v>0</v>
      </c>
      <c r="AB219" s="14">
        <f t="shared" si="66"/>
        <v>0</v>
      </c>
      <c r="AC219" s="3">
        <v>0</v>
      </c>
      <c r="AD219" s="67">
        <f t="shared" si="67"/>
        <v>0</v>
      </c>
      <c r="AE219" s="3"/>
      <c r="AF219" s="67">
        <f t="shared" si="68"/>
        <v>0</v>
      </c>
      <c r="AG219" s="3"/>
      <c r="AH219" s="7">
        <f t="shared" si="102"/>
        <v>0</v>
      </c>
      <c r="AI219" s="14">
        <f t="shared" si="70"/>
        <v>0</v>
      </c>
      <c r="AL219" s="71">
        <f t="shared" si="99"/>
        <v>345.42</v>
      </c>
    </row>
    <row r="220" spans="1:38" hidden="1" x14ac:dyDescent="0.35">
      <c r="A220" s="2" t="s">
        <v>61</v>
      </c>
      <c r="B220" s="2" t="s">
        <v>151</v>
      </c>
      <c r="C220" s="2" t="s">
        <v>48</v>
      </c>
      <c r="D220" s="2" t="s">
        <v>49</v>
      </c>
      <c r="E220" s="2" t="s">
        <v>14</v>
      </c>
      <c r="F220" s="21" t="str">
        <f t="shared" si="111"/>
        <v>EUR-CONS01/P0707-00/ALL</v>
      </c>
      <c r="G220" s="12">
        <v>57.57</v>
      </c>
      <c r="H220" s="3">
        <v>0</v>
      </c>
      <c r="I220" s="5">
        <f t="shared" si="71"/>
        <v>0</v>
      </c>
      <c r="J220" s="3">
        <v>0</v>
      </c>
      <c r="K220" s="5">
        <f t="shared" si="57"/>
        <v>0</v>
      </c>
      <c r="L220" s="3">
        <v>0</v>
      </c>
      <c r="M220" s="7">
        <f t="shared" si="58"/>
        <v>0</v>
      </c>
      <c r="N220" s="14">
        <f t="shared" si="59"/>
        <v>0</v>
      </c>
      <c r="O220" s="3">
        <v>0</v>
      </c>
      <c r="P220" s="67">
        <f t="shared" si="60"/>
        <v>0</v>
      </c>
      <c r="Q220" s="3">
        <v>0</v>
      </c>
      <c r="R220" s="67">
        <f t="shared" si="61"/>
        <v>0</v>
      </c>
      <c r="S220" s="3">
        <v>0</v>
      </c>
      <c r="T220" s="7">
        <f t="shared" si="62"/>
        <v>0</v>
      </c>
      <c r="U220" s="14">
        <f t="shared" si="63"/>
        <v>0</v>
      </c>
      <c r="V220" s="3">
        <v>0</v>
      </c>
      <c r="W220" s="5">
        <f t="shared" si="72"/>
        <v>0</v>
      </c>
      <c r="X220" s="3">
        <v>0</v>
      </c>
      <c r="Y220" s="5">
        <f t="shared" si="64"/>
        <v>0</v>
      </c>
      <c r="Z220" s="3">
        <v>0</v>
      </c>
      <c r="AA220" s="7">
        <f t="shared" si="65"/>
        <v>0</v>
      </c>
      <c r="AB220" s="14">
        <f t="shared" si="66"/>
        <v>0</v>
      </c>
      <c r="AC220" s="3">
        <v>9</v>
      </c>
      <c r="AD220" s="67">
        <f t="shared" si="67"/>
        <v>518.13</v>
      </c>
      <c r="AE220" s="3"/>
      <c r="AF220" s="67">
        <f t="shared" si="68"/>
        <v>0</v>
      </c>
      <c r="AG220" s="3"/>
      <c r="AH220" s="7">
        <f t="shared" si="102"/>
        <v>0</v>
      </c>
      <c r="AI220" s="14">
        <f t="shared" si="70"/>
        <v>518.13</v>
      </c>
      <c r="AL220" s="71">
        <f t="shared" si="99"/>
        <v>518.13</v>
      </c>
    </row>
    <row r="221" spans="1:38" hidden="1" x14ac:dyDescent="0.35">
      <c r="A221" s="2" t="s">
        <v>61</v>
      </c>
      <c r="B221" s="2" t="s">
        <v>151</v>
      </c>
      <c r="C221" s="2" t="s">
        <v>62</v>
      </c>
      <c r="D221" s="2" t="s">
        <v>63</v>
      </c>
      <c r="E221" s="2" t="s">
        <v>14</v>
      </c>
      <c r="F221" s="21" t="str">
        <f t="shared" si="111"/>
        <v>EUR-CONS01/P0302-00/ALL</v>
      </c>
      <c r="G221" s="12">
        <v>57.57</v>
      </c>
      <c r="H221" s="3">
        <v>0</v>
      </c>
      <c r="I221" s="5">
        <f t="shared" si="71"/>
        <v>0</v>
      </c>
      <c r="J221" s="3">
        <v>0</v>
      </c>
      <c r="K221" s="5">
        <f t="shared" si="57"/>
        <v>0</v>
      </c>
      <c r="L221" s="3">
        <v>0</v>
      </c>
      <c r="M221" s="7">
        <f t="shared" si="58"/>
        <v>0</v>
      </c>
      <c r="N221" s="14">
        <f t="shared" si="59"/>
        <v>0</v>
      </c>
      <c r="O221" s="3">
        <v>0</v>
      </c>
      <c r="P221" s="67">
        <f t="shared" si="60"/>
        <v>0</v>
      </c>
      <c r="Q221" s="3">
        <v>0</v>
      </c>
      <c r="R221" s="67">
        <f t="shared" si="61"/>
        <v>0</v>
      </c>
      <c r="S221" s="3">
        <v>0</v>
      </c>
      <c r="T221" s="7">
        <f t="shared" si="62"/>
        <v>0</v>
      </c>
      <c r="U221" s="14">
        <f t="shared" si="63"/>
        <v>0</v>
      </c>
      <c r="V221" s="3">
        <v>0</v>
      </c>
      <c r="W221" s="5">
        <f t="shared" si="72"/>
        <v>0</v>
      </c>
      <c r="X221" s="3">
        <v>0</v>
      </c>
      <c r="Y221" s="5">
        <f t="shared" si="64"/>
        <v>0</v>
      </c>
      <c r="Z221" s="3">
        <v>0</v>
      </c>
      <c r="AA221" s="7">
        <f t="shared" si="65"/>
        <v>0</v>
      </c>
      <c r="AB221" s="14">
        <f t="shared" si="66"/>
        <v>0</v>
      </c>
      <c r="AC221" s="3">
        <v>16</v>
      </c>
      <c r="AD221" s="67">
        <f t="shared" si="67"/>
        <v>921.12</v>
      </c>
      <c r="AE221" s="3"/>
      <c r="AF221" s="67">
        <f t="shared" si="68"/>
        <v>0</v>
      </c>
      <c r="AG221" s="3"/>
      <c r="AH221" s="7">
        <f t="shared" si="102"/>
        <v>0</v>
      </c>
      <c r="AI221" s="14">
        <f t="shared" si="70"/>
        <v>921.12</v>
      </c>
      <c r="AL221" s="71">
        <f t="shared" si="99"/>
        <v>921.12</v>
      </c>
    </row>
    <row r="222" spans="1:38" hidden="1" x14ac:dyDescent="0.35">
      <c r="A222" s="2" t="s">
        <v>61</v>
      </c>
      <c r="B222" s="2" t="s">
        <v>151</v>
      </c>
      <c r="C222" s="2" t="s">
        <v>62</v>
      </c>
      <c r="D222" s="2" t="s">
        <v>63</v>
      </c>
      <c r="E222" s="2" t="s">
        <v>50</v>
      </c>
      <c r="F222" s="21" t="str">
        <f t="shared" si="111"/>
        <v>EUR-CONS01/P0302-00/XOT</v>
      </c>
      <c r="G222" s="12">
        <v>57.57</v>
      </c>
      <c r="H222" s="3">
        <v>0</v>
      </c>
      <c r="I222" s="5">
        <f t="shared" si="71"/>
        <v>0</v>
      </c>
      <c r="J222" s="3">
        <v>0</v>
      </c>
      <c r="K222" s="5">
        <f t="shared" si="57"/>
        <v>0</v>
      </c>
      <c r="L222" s="3">
        <v>0</v>
      </c>
      <c r="M222" s="7">
        <f t="shared" si="58"/>
        <v>0</v>
      </c>
      <c r="N222" s="14">
        <f t="shared" si="59"/>
        <v>0</v>
      </c>
      <c r="O222" s="3">
        <v>0</v>
      </c>
      <c r="P222" s="67">
        <f t="shared" si="60"/>
        <v>0</v>
      </c>
      <c r="Q222" s="3">
        <v>0</v>
      </c>
      <c r="R222" s="67">
        <f t="shared" si="61"/>
        <v>0</v>
      </c>
      <c r="S222" s="3">
        <v>0</v>
      </c>
      <c r="T222" s="7">
        <f t="shared" si="62"/>
        <v>0</v>
      </c>
      <c r="U222" s="14">
        <f t="shared" si="63"/>
        <v>0</v>
      </c>
      <c r="V222" s="3">
        <v>0</v>
      </c>
      <c r="W222" s="5">
        <f t="shared" si="72"/>
        <v>0</v>
      </c>
      <c r="X222" s="3">
        <v>0</v>
      </c>
      <c r="Y222" s="5">
        <f t="shared" si="64"/>
        <v>0</v>
      </c>
      <c r="Z222" s="3">
        <v>0</v>
      </c>
      <c r="AA222" s="7">
        <f t="shared" si="65"/>
        <v>0</v>
      </c>
      <c r="AB222" s="14">
        <f t="shared" si="66"/>
        <v>0</v>
      </c>
      <c r="AC222" s="3">
        <v>1</v>
      </c>
      <c r="AD222" s="67">
        <f t="shared" si="67"/>
        <v>57.57</v>
      </c>
      <c r="AE222" s="3"/>
      <c r="AF222" s="67">
        <f t="shared" si="68"/>
        <v>0</v>
      </c>
      <c r="AG222" s="3"/>
      <c r="AH222" s="7">
        <f t="shared" si="102"/>
        <v>0</v>
      </c>
      <c r="AI222" s="14">
        <f t="shared" si="70"/>
        <v>57.57</v>
      </c>
      <c r="AL222" s="71">
        <f t="shared" si="99"/>
        <v>57.57</v>
      </c>
    </row>
    <row r="223" spans="1:38" hidden="1" x14ac:dyDescent="0.35">
      <c r="A223" s="2" t="s">
        <v>61</v>
      </c>
      <c r="B223" s="2" t="s">
        <v>88</v>
      </c>
      <c r="C223" s="2" t="s">
        <v>226</v>
      </c>
      <c r="D223" s="2" t="s">
        <v>13</v>
      </c>
      <c r="E223" s="2" t="s">
        <v>14</v>
      </c>
      <c r="F223" s="21" t="str">
        <f t="shared" si="111"/>
        <v>2BE-FUNDED/A902-00/ALL</v>
      </c>
      <c r="G223" s="12">
        <v>57.57</v>
      </c>
      <c r="H223" s="3">
        <v>0</v>
      </c>
      <c r="I223" s="5">
        <f t="shared" si="71"/>
        <v>0</v>
      </c>
      <c r="J223" s="3">
        <v>0</v>
      </c>
      <c r="K223" s="5">
        <f t="shared" si="57"/>
        <v>0</v>
      </c>
      <c r="L223" s="3">
        <v>0</v>
      </c>
      <c r="M223" s="7">
        <f t="shared" si="58"/>
        <v>0</v>
      </c>
      <c r="N223" s="14">
        <f t="shared" si="59"/>
        <v>0</v>
      </c>
      <c r="O223" s="3">
        <v>0</v>
      </c>
      <c r="P223" s="67">
        <f t="shared" si="60"/>
        <v>0</v>
      </c>
      <c r="Q223" s="3">
        <v>0</v>
      </c>
      <c r="R223" s="67">
        <f t="shared" si="61"/>
        <v>0</v>
      </c>
      <c r="S223" s="3">
        <v>0</v>
      </c>
      <c r="T223" s="7">
        <f t="shared" si="62"/>
        <v>0</v>
      </c>
      <c r="U223" s="14">
        <f t="shared" si="63"/>
        <v>0</v>
      </c>
      <c r="V223" s="3">
        <v>0</v>
      </c>
      <c r="W223" s="5">
        <f t="shared" si="72"/>
        <v>0</v>
      </c>
      <c r="X223" s="3">
        <v>0</v>
      </c>
      <c r="Y223" s="5">
        <f t="shared" si="64"/>
        <v>0</v>
      </c>
      <c r="Z223" s="3">
        <v>4</v>
      </c>
      <c r="AA223" s="7">
        <f t="shared" si="65"/>
        <v>230.28</v>
      </c>
      <c r="AB223" s="14">
        <f t="shared" si="66"/>
        <v>230.28</v>
      </c>
      <c r="AC223" s="3">
        <v>0</v>
      </c>
      <c r="AD223" s="67">
        <f t="shared" si="67"/>
        <v>0</v>
      </c>
      <c r="AE223" s="3"/>
      <c r="AF223" s="67">
        <f t="shared" si="68"/>
        <v>0</v>
      </c>
      <c r="AG223" s="3"/>
      <c r="AH223" s="7">
        <f t="shared" si="102"/>
        <v>0</v>
      </c>
      <c r="AI223" s="14">
        <f t="shared" si="70"/>
        <v>0</v>
      </c>
      <c r="AL223" s="71">
        <f t="shared" si="99"/>
        <v>230.28</v>
      </c>
    </row>
    <row r="224" spans="1:38" hidden="1" x14ac:dyDescent="0.35">
      <c r="A224" s="2" t="s">
        <v>65</v>
      </c>
      <c r="B224" s="2" t="s">
        <v>80</v>
      </c>
      <c r="C224" s="2" t="s">
        <v>43</v>
      </c>
      <c r="D224" s="2" t="s">
        <v>44</v>
      </c>
      <c r="E224" s="11" t="s">
        <v>14</v>
      </c>
      <c r="F224" s="21" t="str">
        <f t="shared" si="56"/>
        <v>ADM-UNRE01/P0702-00/ALL</v>
      </c>
      <c r="G224" s="12">
        <v>42.615850368013398</v>
      </c>
      <c r="H224" s="3">
        <v>50.5</v>
      </c>
      <c r="I224" s="5">
        <f t="shared" si="71"/>
        <v>2152.1004435846767</v>
      </c>
      <c r="J224" s="3">
        <v>46.5</v>
      </c>
      <c r="K224" s="5">
        <f t="shared" si="57"/>
        <v>1981.637042112623</v>
      </c>
      <c r="L224" s="3">
        <v>101</v>
      </c>
      <c r="M224" s="7">
        <f t="shared" si="58"/>
        <v>4304.2008871693533</v>
      </c>
      <c r="N224" s="14">
        <f t="shared" si="59"/>
        <v>8437.9383728666544</v>
      </c>
      <c r="O224" s="3">
        <v>57</v>
      </c>
      <c r="P224" s="67">
        <f>O224*$G224</f>
        <v>2429.1034709767637</v>
      </c>
      <c r="Q224" s="3">
        <v>47</v>
      </c>
      <c r="R224" s="67">
        <f t="shared" si="61"/>
        <v>2002.9449672966298</v>
      </c>
      <c r="S224" s="3">
        <v>0</v>
      </c>
      <c r="T224" s="7">
        <f t="shared" si="62"/>
        <v>0</v>
      </c>
      <c r="U224" s="14">
        <f t="shared" si="63"/>
        <v>4432.0484382733939</v>
      </c>
      <c r="V224" s="3">
        <v>10</v>
      </c>
      <c r="W224" s="5">
        <f t="shared" si="72"/>
        <v>426.158503680134</v>
      </c>
      <c r="X224" s="3">
        <v>8</v>
      </c>
      <c r="Y224" s="5">
        <f t="shared" si="64"/>
        <v>340.92680294410718</v>
      </c>
      <c r="Z224" s="3">
        <v>0</v>
      </c>
      <c r="AA224" s="7">
        <f t="shared" si="65"/>
        <v>0</v>
      </c>
      <c r="AB224" s="14">
        <f t="shared" si="66"/>
        <v>767.08530662424118</v>
      </c>
      <c r="AC224" s="3">
        <v>0</v>
      </c>
      <c r="AD224" s="67">
        <f>AC224*$G224</f>
        <v>0</v>
      </c>
      <c r="AE224" s="3"/>
      <c r="AF224" s="67">
        <f t="shared" si="68"/>
        <v>0</v>
      </c>
      <c r="AG224" s="3"/>
      <c r="AH224" s="7">
        <f t="shared" si="102"/>
        <v>0</v>
      </c>
      <c r="AI224" s="14">
        <f t="shared" si="70"/>
        <v>0</v>
      </c>
      <c r="AL224" s="71">
        <f t="shared" si="99"/>
        <v>13637.07211776429</v>
      </c>
    </row>
    <row r="225" spans="1:38" hidden="1" x14ac:dyDescent="0.35">
      <c r="A225" s="2" t="s">
        <v>65</v>
      </c>
      <c r="B225" s="2" t="s">
        <v>83</v>
      </c>
      <c r="C225" s="2" t="s">
        <v>19</v>
      </c>
      <c r="D225" s="2" t="s">
        <v>20</v>
      </c>
      <c r="E225" s="11" t="s">
        <v>14</v>
      </c>
      <c r="F225" s="21" t="str">
        <f t="shared" si="56"/>
        <v>CGE-JUST01/P0303-00/ALL</v>
      </c>
      <c r="G225" s="12">
        <v>42.615850368013398</v>
      </c>
      <c r="H225" s="3">
        <v>78</v>
      </c>
      <c r="I225" s="5">
        <f t="shared" si="71"/>
        <v>3324.036328705045</v>
      </c>
      <c r="J225" s="3">
        <v>0</v>
      </c>
      <c r="K225" s="5">
        <f t="shared" si="57"/>
        <v>0</v>
      </c>
      <c r="L225" s="3">
        <v>20</v>
      </c>
      <c r="M225" s="7">
        <f t="shared" si="58"/>
        <v>852.31700736026801</v>
      </c>
      <c r="N225" s="14">
        <f t="shared" si="59"/>
        <v>4176.3533360653128</v>
      </c>
      <c r="O225" s="3">
        <v>0</v>
      </c>
      <c r="P225" s="67">
        <f t="shared" ref="P225:P248" si="112">O225*$G225</f>
        <v>0</v>
      </c>
      <c r="Q225" s="3">
        <v>0</v>
      </c>
      <c r="R225" s="67">
        <f t="shared" si="61"/>
        <v>0</v>
      </c>
      <c r="S225" s="3">
        <v>0</v>
      </c>
      <c r="T225" s="7">
        <f t="shared" si="62"/>
        <v>0</v>
      </c>
      <c r="U225" s="14">
        <f t="shared" ref="U225:U298" si="113">P225+R225+T225</f>
        <v>0</v>
      </c>
      <c r="V225" s="3">
        <v>0</v>
      </c>
      <c r="W225" s="5">
        <f t="shared" si="72"/>
        <v>0</v>
      </c>
      <c r="X225" s="3">
        <v>0</v>
      </c>
      <c r="Y225" s="5">
        <f t="shared" si="64"/>
        <v>0</v>
      </c>
      <c r="Z225" s="3">
        <v>0</v>
      </c>
      <c r="AA225" s="7">
        <f t="shared" si="65"/>
        <v>0</v>
      </c>
      <c r="AB225" s="14">
        <f t="shared" si="66"/>
        <v>0</v>
      </c>
      <c r="AC225" s="3">
        <v>0</v>
      </c>
      <c r="AD225" s="67">
        <f t="shared" ref="AD225:AD298" si="114">AC225*$G225</f>
        <v>0</v>
      </c>
      <c r="AE225" s="3"/>
      <c r="AF225" s="67">
        <f t="shared" si="68"/>
        <v>0</v>
      </c>
      <c r="AG225" s="3"/>
      <c r="AH225" s="7">
        <f t="shared" si="102"/>
        <v>0</v>
      </c>
      <c r="AI225" s="14">
        <f t="shared" ref="AI225:AI298" si="115">AD225+AF225+AH225</f>
        <v>0</v>
      </c>
      <c r="AL225" s="71">
        <f t="shared" si="99"/>
        <v>4176.3533360653128</v>
      </c>
    </row>
    <row r="226" spans="1:38" hidden="1" x14ac:dyDescent="0.35">
      <c r="A226" s="2" t="s">
        <v>65</v>
      </c>
      <c r="B226" s="2" t="s">
        <v>82</v>
      </c>
      <c r="C226" s="2" t="s">
        <v>24</v>
      </c>
      <c r="D226" s="2" t="s">
        <v>25</v>
      </c>
      <c r="E226" s="11" t="s">
        <v>35</v>
      </c>
      <c r="F226" s="21" t="str">
        <f t="shared" si="56"/>
        <v>VGE-GEND01/P0101-00/RWA</v>
      </c>
      <c r="G226" s="12">
        <v>42.615850368013398</v>
      </c>
      <c r="H226" s="3">
        <v>0</v>
      </c>
      <c r="I226" s="5">
        <f t="shared" si="71"/>
        <v>0</v>
      </c>
      <c r="J226" s="3">
        <v>0</v>
      </c>
      <c r="K226" s="5">
        <f t="shared" si="57"/>
        <v>0</v>
      </c>
      <c r="L226" s="3">
        <v>0</v>
      </c>
      <c r="M226" s="7">
        <f t="shared" si="58"/>
        <v>0</v>
      </c>
      <c r="N226" s="14">
        <f t="shared" si="59"/>
        <v>0</v>
      </c>
      <c r="O226" s="3">
        <v>0</v>
      </c>
      <c r="P226" s="67">
        <f t="shared" si="112"/>
        <v>0</v>
      </c>
      <c r="Q226" s="31">
        <v>1</v>
      </c>
      <c r="R226" s="67">
        <f t="shared" si="61"/>
        <v>42.615850368013398</v>
      </c>
      <c r="S226" s="3">
        <v>0</v>
      </c>
      <c r="T226" s="7">
        <f t="shared" si="62"/>
        <v>0</v>
      </c>
      <c r="U226" s="14">
        <f t="shared" si="113"/>
        <v>42.615850368013398</v>
      </c>
      <c r="V226" s="3">
        <v>0</v>
      </c>
      <c r="W226" s="5">
        <f t="shared" si="72"/>
        <v>0</v>
      </c>
      <c r="X226" s="3">
        <v>0</v>
      </c>
      <c r="Y226" s="5">
        <f t="shared" si="64"/>
        <v>0</v>
      </c>
      <c r="Z226" s="3">
        <v>0</v>
      </c>
      <c r="AA226" s="7">
        <f t="shared" si="65"/>
        <v>0</v>
      </c>
      <c r="AB226" s="14">
        <f t="shared" si="66"/>
        <v>0</v>
      </c>
      <c r="AC226" s="3">
        <v>0</v>
      </c>
      <c r="AD226" s="67">
        <f t="shared" si="114"/>
        <v>0</v>
      </c>
      <c r="AE226" s="3"/>
      <c r="AF226" s="67">
        <f t="shared" si="68"/>
        <v>0</v>
      </c>
      <c r="AG226" s="3"/>
      <c r="AH226" s="7">
        <f t="shared" si="102"/>
        <v>0</v>
      </c>
      <c r="AI226" s="14">
        <f t="shared" si="115"/>
        <v>0</v>
      </c>
      <c r="AL226" s="71">
        <f t="shared" si="99"/>
        <v>42.615850368013398</v>
      </c>
    </row>
    <row r="227" spans="1:38" hidden="1" x14ac:dyDescent="0.35">
      <c r="A227" s="2" t="s">
        <v>65</v>
      </c>
      <c r="B227" s="2" t="s">
        <v>83</v>
      </c>
      <c r="C227" s="2" t="s">
        <v>24</v>
      </c>
      <c r="D227" s="2" t="s">
        <v>25</v>
      </c>
      <c r="E227" s="11" t="s">
        <v>14</v>
      </c>
      <c r="F227" s="21" t="str">
        <f t="shared" si="56"/>
        <v>CGE-JUST01/P0101-00/ALL</v>
      </c>
      <c r="G227" s="12">
        <v>42.615850368013398</v>
      </c>
      <c r="H227" s="3">
        <v>8</v>
      </c>
      <c r="I227" s="5">
        <f t="shared" si="71"/>
        <v>340.92680294410718</v>
      </c>
      <c r="J227" s="3">
        <v>0</v>
      </c>
      <c r="K227" s="5">
        <f t="shared" si="57"/>
        <v>0</v>
      </c>
      <c r="L227" s="3">
        <v>10.5</v>
      </c>
      <c r="M227" s="7">
        <f t="shared" si="58"/>
        <v>447.46642886414065</v>
      </c>
      <c r="N227" s="14">
        <f t="shared" si="59"/>
        <v>788.39323180824783</v>
      </c>
      <c r="O227" s="3">
        <v>7.5</v>
      </c>
      <c r="P227" s="67">
        <f t="shared" si="112"/>
        <v>319.61887776010047</v>
      </c>
      <c r="Q227" s="3">
        <v>10</v>
      </c>
      <c r="R227" s="67">
        <f t="shared" si="61"/>
        <v>426.158503680134</v>
      </c>
      <c r="S227" s="3">
        <v>0</v>
      </c>
      <c r="T227" s="7">
        <f t="shared" si="62"/>
        <v>0</v>
      </c>
      <c r="U227" s="14">
        <f t="shared" si="113"/>
        <v>745.77738144023442</v>
      </c>
      <c r="V227" s="3">
        <v>0</v>
      </c>
      <c r="W227" s="5">
        <f t="shared" si="72"/>
        <v>0</v>
      </c>
      <c r="X227" s="3">
        <v>0</v>
      </c>
      <c r="Y227" s="5">
        <f t="shared" si="64"/>
        <v>0</v>
      </c>
      <c r="Z227" s="3">
        <v>0</v>
      </c>
      <c r="AA227" s="7">
        <f t="shared" si="65"/>
        <v>0</v>
      </c>
      <c r="AB227" s="14">
        <f t="shared" si="66"/>
        <v>0</v>
      </c>
      <c r="AC227" s="3">
        <v>0</v>
      </c>
      <c r="AD227" s="67">
        <f t="shared" si="114"/>
        <v>0</v>
      </c>
      <c r="AE227" s="3"/>
      <c r="AF227" s="67">
        <f t="shared" si="68"/>
        <v>0</v>
      </c>
      <c r="AG227" s="3"/>
      <c r="AH227" s="7">
        <f t="shared" si="102"/>
        <v>0</v>
      </c>
      <c r="AI227" s="14">
        <f t="shared" si="115"/>
        <v>0</v>
      </c>
      <c r="AL227" s="71">
        <f t="shared" si="99"/>
        <v>1534.1706132484824</v>
      </c>
    </row>
    <row r="228" spans="1:38" hidden="1" x14ac:dyDescent="0.35">
      <c r="A228" s="2" t="s">
        <v>65</v>
      </c>
      <c r="B228" s="2" t="s">
        <v>81</v>
      </c>
      <c r="C228" s="2" t="s">
        <v>56</v>
      </c>
      <c r="D228" s="2" t="s">
        <v>57</v>
      </c>
      <c r="E228" s="11" t="s">
        <v>66</v>
      </c>
      <c r="F228" s="21" t="str">
        <f t="shared" si="56"/>
        <v>EUR-ASIA01/P0601-00/MYS</v>
      </c>
      <c r="G228" s="12">
        <v>42.615850368013398</v>
      </c>
      <c r="H228" s="31">
        <v>13</v>
      </c>
      <c r="I228" s="5">
        <f t="shared" si="71"/>
        <v>554.00605478417413</v>
      </c>
      <c r="J228" s="31">
        <v>49.5</v>
      </c>
      <c r="K228" s="5">
        <f t="shared" si="57"/>
        <v>2109.4845932166631</v>
      </c>
      <c r="L228" s="3">
        <v>0</v>
      </c>
      <c r="M228" s="7">
        <f t="shared" si="58"/>
        <v>0</v>
      </c>
      <c r="N228" s="14">
        <f t="shared" si="59"/>
        <v>2663.4906480008372</v>
      </c>
      <c r="O228" s="3">
        <v>0</v>
      </c>
      <c r="P228" s="67">
        <f t="shared" si="112"/>
        <v>0</v>
      </c>
      <c r="Q228" s="3">
        <v>0</v>
      </c>
      <c r="R228" s="67">
        <f t="shared" si="61"/>
        <v>0</v>
      </c>
      <c r="S228" s="3">
        <v>0</v>
      </c>
      <c r="T228" s="7">
        <f t="shared" si="62"/>
        <v>0</v>
      </c>
      <c r="U228" s="14">
        <f t="shared" si="113"/>
        <v>0</v>
      </c>
      <c r="V228" s="3">
        <v>0</v>
      </c>
      <c r="W228" s="5">
        <f t="shared" si="72"/>
        <v>0</v>
      </c>
      <c r="X228" s="3">
        <v>0</v>
      </c>
      <c r="Y228" s="5">
        <f t="shared" si="64"/>
        <v>0</v>
      </c>
      <c r="Z228" s="3">
        <v>0</v>
      </c>
      <c r="AA228" s="7">
        <f t="shared" si="65"/>
        <v>0</v>
      </c>
      <c r="AB228" s="14">
        <f t="shared" si="66"/>
        <v>0</v>
      </c>
      <c r="AC228" s="3">
        <v>0</v>
      </c>
      <c r="AD228" s="67">
        <f t="shared" si="114"/>
        <v>0</v>
      </c>
      <c r="AE228" s="3"/>
      <c r="AF228" s="67">
        <f t="shared" si="68"/>
        <v>0</v>
      </c>
      <c r="AG228" s="3"/>
      <c r="AH228" s="7">
        <f t="shared" si="102"/>
        <v>0</v>
      </c>
      <c r="AI228" s="14">
        <f t="shared" si="115"/>
        <v>0</v>
      </c>
      <c r="AL228" s="71">
        <f t="shared" si="99"/>
        <v>2663.4906480008372</v>
      </c>
    </row>
    <row r="229" spans="1:38" hidden="1" x14ac:dyDescent="0.35">
      <c r="A229" s="2" t="s">
        <v>65</v>
      </c>
      <c r="B229" s="2" t="s">
        <v>83</v>
      </c>
      <c r="C229" s="2" t="s">
        <v>70</v>
      </c>
      <c r="D229" s="2" t="s">
        <v>71</v>
      </c>
      <c r="E229" s="11" t="s">
        <v>45</v>
      </c>
      <c r="F229" s="21" t="str">
        <f t="shared" si="56"/>
        <v>CGE-JUST01/P0103-00/BRA</v>
      </c>
      <c r="G229" s="12">
        <v>42.615850368013398</v>
      </c>
      <c r="H229" s="3">
        <v>0</v>
      </c>
      <c r="I229" s="5">
        <f t="shared" si="71"/>
        <v>0</v>
      </c>
      <c r="J229" s="3">
        <v>0</v>
      </c>
      <c r="K229" s="5">
        <f t="shared" si="57"/>
        <v>0</v>
      </c>
      <c r="L229" s="3">
        <v>0</v>
      </c>
      <c r="M229" s="7">
        <f t="shared" si="58"/>
        <v>0</v>
      </c>
      <c r="N229" s="14">
        <f t="shared" si="59"/>
        <v>0</v>
      </c>
      <c r="O229" s="3">
        <v>6.5</v>
      </c>
      <c r="P229" s="67">
        <f t="shared" si="112"/>
        <v>277.00302739208706</v>
      </c>
      <c r="Q229" s="3">
        <v>6.5</v>
      </c>
      <c r="R229" s="67">
        <f t="shared" si="61"/>
        <v>277.00302739208706</v>
      </c>
      <c r="S229" s="3">
        <v>0</v>
      </c>
      <c r="T229" s="7">
        <f t="shared" si="62"/>
        <v>0</v>
      </c>
      <c r="U229" s="14">
        <f t="shared" si="113"/>
        <v>554.00605478417413</v>
      </c>
      <c r="V229" s="3">
        <v>0</v>
      </c>
      <c r="W229" s="5">
        <f t="shared" si="72"/>
        <v>0</v>
      </c>
      <c r="X229" s="3">
        <v>0</v>
      </c>
      <c r="Y229" s="5">
        <f t="shared" si="64"/>
        <v>0</v>
      </c>
      <c r="Z229" s="3">
        <v>0</v>
      </c>
      <c r="AA229" s="7">
        <f t="shared" si="65"/>
        <v>0</v>
      </c>
      <c r="AB229" s="14">
        <f t="shared" si="66"/>
        <v>0</v>
      </c>
      <c r="AC229" s="3">
        <v>0</v>
      </c>
      <c r="AD229" s="67">
        <f t="shared" si="114"/>
        <v>0</v>
      </c>
      <c r="AE229" s="3"/>
      <c r="AF229" s="67">
        <f t="shared" si="68"/>
        <v>0</v>
      </c>
      <c r="AG229" s="3"/>
      <c r="AH229" s="7">
        <f t="shared" si="102"/>
        <v>0</v>
      </c>
      <c r="AI229" s="14">
        <f t="shared" si="115"/>
        <v>0</v>
      </c>
      <c r="AL229" s="71">
        <f t="shared" si="99"/>
        <v>554.00605478417413</v>
      </c>
    </row>
    <row r="230" spans="1:38" hidden="1" x14ac:dyDescent="0.35">
      <c r="A230" s="2" t="s">
        <v>65</v>
      </c>
      <c r="B230" s="2" t="s">
        <v>83</v>
      </c>
      <c r="C230" s="2" t="s">
        <v>19</v>
      </c>
      <c r="D230" s="2" t="s">
        <v>20</v>
      </c>
      <c r="E230" s="11" t="s">
        <v>45</v>
      </c>
      <c r="F230" s="21" t="str">
        <f t="shared" si="56"/>
        <v>CGE-JUST01/P0303-00/BRA</v>
      </c>
      <c r="G230" s="12">
        <v>42.615850368013398</v>
      </c>
      <c r="H230" s="3">
        <v>4</v>
      </c>
      <c r="I230" s="5">
        <f t="shared" si="71"/>
        <v>170.46340147205359</v>
      </c>
      <c r="J230" s="3">
        <v>0</v>
      </c>
      <c r="K230" s="5">
        <f t="shared" si="57"/>
        <v>0</v>
      </c>
      <c r="L230" s="3">
        <v>0</v>
      </c>
      <c r="M230" s="7">
        <f t="shared" si="58"/>
        <v>0</v>
      </c>
      <c r="N230" s="14">
        <f t="shared" si="59"/>
        <v>170.46340147205359</v>
      </c>
      <c r="O230" s="3">
        <v>0</v>
      </c>
      <c r="P230" s="67">
        <f t="shared" si="112"/>
        <v>0</v>
      </c>
      <c r="Q230" s="3">
        <v>0</v>
      </c>
      <c r="R230" s="67">
        <f t="shared" si="61"/>
        <v>0</v>
      </c>
      <c r="S230" s="3">
        <v>0</v>
      </c>
      <c r="T230" s="7">
        <f t="shared" si="62"/>
        <v>0</v>
      </c>
      <c r="U230" s="14">
        <f t="shared" si="113"/>
        <v>0</v>
      </c>
      <c r="V230" s="3">
        <v>0</v>
      </c>
      <c r="W230" s="5">
        <f t="shared" si="72"/>
        <v>0</v>
      </c>
      <c r="X230" s="3">
        <v>0</v>
      </c>
      <c r="Y230" s="5">
        <f t="shared" si="64"/>
        <v>0</v>
      </c>
      <c r="Z230" s="3">
        <v>0</v>
      </c>
      <c r="AA230" s="7">
        <f t="shared" si="65"/>
        <v>0</v>
      </c>
      <c r="AB230" s="14">
        <f t="shared" si="66"/>
        <v>0</v>
      </c>
      <c r="AC230" s="3">
        <v>0</v>
      </c>
      <c r="AD230" s="67">
        <f t="shared" si="114"/>
        <v>0</v>
      </c>
      <c r="AE230" s="3"/>
      <c r="AF230" s="67">
        <f t="shared" si="68"/>
        <v>0</v>
      </c>
      <c r="AG230" s="3"/>
      <c r="AH230" s="7">
        <f t="shared" si="102"/>
        <v>0</v>
      </c>
      <c r="AI230" s="14">
        <f t="shared" si="115"/>
        <v>0</v>
      </c>
      <c r="AL230" s="71">
        <f t="shared" si="99"/>
        <v>170.46340147205359</v>
      </c>
    </row>
    <row r="231" spans="1:38" hidden="1" x14ac:dyDescent="0.35">
      <c r="A231" s="2" t="s">
        <v>65</v>
      </c>
      <c r="B231" s="2" t="s">
        <v>83</v>
      </c>
      <c r="C231" s="2" t="s">
        <v>59</v>
      </c>
      <c r="D231" s="2" t="s">
        <v>60</v>
      </c>
      <c r="E231" s="11" t="s">
        <v>45</v>
      </c>
      <c r="F231" s="21" t="str">
        <f t="shared" si="56"/>
        <v>CGE-JUST01/P0401-00/BRA</v>
      </c>
      <c r="G231" s="12">
        <v>42.615850368013398</v>
      </c>
      <c r="H231" s="3">
        <v>0</v>
      </c>
      <c r="I231" s="5">
        <f t="shared" si="71"/>
        <v>0</v>
      </c>
      <c r="J231" s="3">
        <v>0</v>
      </c>
      <c r="K231" s="5">
        <f t="shared" si="57"/>
        <v>0</v>
      </c>
      <c r="L231" s="3">
        <v>0</v>
      </c>
      <c r="M231" s="7">
        <f t="shared" si="58"/>
        <v>0</v>
      </c>
      <c r="N231" s="14">
        <f t="shared" si="59"/>
        <v>0</v>
      </c>
      <c r="O231" s="3">
        <v>0</v>
      </c>
      <c r="P231" s="67">
        <f t="shared" si="112"/>
        <v>0</v>
      </c>
      <c r="Q231" s="3">
        <v>0</v>
      </c>
      <c r="R231" s="67">
        <f t="shared" si="61"/>
        <v>0</v>
      </c>
      <c r="S231" s="3">
        <v>0</v>
      </c>
      <c r="T231" s="7">
        <f t="shared" si="62"/>
        <v>0</v>
      </c>
      <c r="U231" s="14">
        <f t="shared" si="113"/>
        <v>0</v>
      </c>
      <c r="V231" s="3">
        <v>0</v>
      </c>
      <c r="W231" s="5">
        <f t="shared" si="72"/>
        <v>0</v>
      </c>
      <c r="X231" s="3">
        <v>40</v>
      </c>
      <c r="Y231" s="5">
        <f t="shared" si="64"/>
        <v>1704.634014720536</v>
      </c>
      <c r="Z231" s="3">
        <v>0</v>
      </c>
      <c r="AA231" s="7">
        <f t="shared" si="65"/>
        <v>0</v>
      </c>
      <c r="AB231" s="14">
        <f t="shared" si="66"/>
        <v>1704.634014720536</v>
      </c>
      <c r="AC231" s="3">
        <v>0</v>
      </c>
      <c r="AD231" s="67">
        <f t="shared" si="114"/>
        <v>0</v>
      </c>
      <c r="AE231" s="3"/>
      <c r="AG231" s="3"/>
      <c r="AI231" s="14">
        <f t="shared" si="115"/>
        <v>0</v>
      </c>
      <c r="AL231" s="71">
        <f t="shared" si="99"/>
        <v>1704.634014720536</v>
      </c>
    </row>
    <row r="232" spans="1:38" hidden="1" x14ac:dyDescent="0.35">
      <c r="A232" s="2" t="s">
        <v>65</v>
      </c>
      <c r="B232" s="2" t="s">
        <v>90</v>
      </c>
      <c r="C232" s="2" t="s">
        <v>21</v>
      </c>
      <c r="D232" s="2" t="s">
        <v>22</v>
      </c>
      <c r="E232" s="11" t="s">
        <v>14</v>
      </c>
      <c r="F232" s="21" t="str">
        <f t="shared" si="56"/>
        <v>WLD-CORE01/P0501-00/ALL</v>
      </c>
      <c r="G232" s="12">
        <v>42.615850368013398</v>
      </c>
      <c r="H232" s="3">
        <v>6</v>
      </c>
      <c r="I232" s="5">
        <f t="shared" si="71"/>
        <v>255.69510220808039</v>
      </c>
      <c r="J232" s="3">
        <v>10</v>
      </c>
      <c r="K232" s="5">
        <f t="shared" si="57"/>
        <v>426.158503680134</v>
      </c>
      <c r="L232" s="3">
        <v>11</v>
      </c>
      <c r="M232" s="7">
        <f t="shared" si="58"/>
        <v>468.77435404814736</v>
      </c>
      <c r="N232" s="14">
        <f t="shared" si="59"/>
        <v>1150.6279599363618</v>
      </c>
      <c r="O232" s="3">
        <v>7</v>
      </c>
      <c r="P232" s="67">
        <f t="shared" si="112"/>
        <v>298.31095257609377</v>
      </c>
      <c r="Q232" s="3">
        <v>0</v>
      </c>
      <c r="R232" s="67">
        <f t="shared" si="61"/>
        <v>0</v>
      </c>
      <c r="S232" s="3">
        <v>0</v>
      </c>
      <c r="T232" s="7">
        <f t="shared" si="62"/>
        <v>0</v>
      </c>
      <c r="U232" s="14">
        <f t="shared" si="113"/>
        <v>298.31095257609377</v>
      </c>
      <c r="V232" s="3">
        <v>0</v>
      </c>
      <c r="W232" s="5">
        <f t="shared" si="72"/>
        <v>0</v>
      </c>
      <c r="X232" s="3">
        <v>0</v>
      </c>
      <c r="Y232" s="5">
        <f t="shared" si="64"/>
        <v>0</v>
      </c>
      <c r="Z232" s="3">
        <v>0</v>
      </c>
      <c r="AA232" s="7">
        <f t="shared" si="65"/>
        <v>0</v>
      </c>
      <c r="AB232" s="14">
        <f t="shared" si="66"/>
        <v>0</v>
      </c>
      <c r="AC232" s="3">
        <v>0</v>
      </c>
      <c r="AD232" s="67">
        <f t="shared" si="114"/>
        <v>0</v>
      </c>
      <c r="AE232" s="3"/>
      <c r="AF232" s="67">
        <f t="shared" si="68"/>
        <v>0</v>
      </c>
      <c r="AG232" s="3"/>
      <c r="AH232" s="7">
        <f t="shared" si="102"/>
        <v>0</v>
      </c>
      <c r="AI232" s="14">
        <f t="shared" si="115"/>
        <v>0</v>
      </c>
      <c r="AL232" s="71">
        <f t="shared" si="99"/>
        <v>1448.9389125124555</v>
      </c>
    </row>
    <row r="233" spans="1:38" hidden="1" x14ac:dyDescent="0.35">
      <c r="A233" s="2" t="s">
        <v>65</v>
      </c>
      <c r="B233" s="2" t="s">
        <v>80</v>
      </c>
      <c r="C233" s="2" t="s">
        <v>12</v>
      </c>
      <c r="D233" s="2" t="s">
        <v>13</v>
      </c>
      <c r="E233" s="11" t="s">
        <v>14</v>
      </c>
      <c r="F233" s="21" t="str">
        <f t="shared" si="56"/>
        <v>ADM-UNRE01/A0902-00/ALL</v>
      </c>
      <c r="G233" s="12">
        <v>42.615850368013398</v>
      </c>
      <c r="H233" s="3">
        <v>4.5</v>
      </c>
      <c r="I233" s="5">
        <f t="shared" si="71"/>
        <v>191.7713266560603</v>
      </c>
      <c r="J233" s="3">
        <v>1</v>
      </c>
      <c r="K233" s="5">
        <f t="shared" si="57"/>
        <v>42.615850368013398</v>
      </c>
      <c r="L233" s="3">
        <v>16</v>
      </c>
      <c r="M233" s="7">
        <f t="shared" si="58"/>
        <v>681.85360588821436</v>
      </c>
      <c r="N233" s="14">
        <f t="shared" si="59"/>
        <v>916.24078291228807</v>
      </c>
      <c r="O233" s="3">
        <v>0</v>
      </c>
      <c r="P233" s="67">
        <f t="shared" si="112"/>
        <v>0</v>
      </c>
      <c r="Q233" s="3">
        <v>0</v>
      </c>
      <c r="R233" s="67">
        <f t="shared" si="61"/>
        <v>0</v>
      </c>
      <c r="S233" s="3">
        <v>0</v>
      </c>
      <c r="T233" s="7">
        <f t="shared" si="62"/>
        <v>0</v>
      </c>
      <c r="U233" s="14">
        <f t="shared" si="113"/>
        <v>0</v>
      </c>
      <c r="V233" s="3">
        <v>4</v>
      </c>
      <c r="W233" s="5">
        <f t="shared" si="72"/>
        <v>170.46340147205359</v>
      </c>
      <c r="X233" s="3">
        <v>0</v>
      </c>
      <c r="Y233" s="5">
        <f t="shared" si="64"/>
        <v>0</v>
      </c>
      <c r="Z233" s="3">
        <v>8</v>
      </c>
      <c r="AA233" s="7">
        <f t="shared" si="65"/>
        <v>340.92680294410718</v>
      </c>
      <c r="AB233" s="14">
        <f t="shared" si="66"/>
        <v>511.39020441616077</v>
      </c>
      <c r="AC233" s="3">
        <v>0</v>
      </c>
      <c r="AD233" s="67">
        <f t="shared" si="114"/>
        <v>0</v>
      </c>
      <c r="AE233" s="3"/>
      <c r="AF233" s="67">
        <f t="shared" si="68"/>
        <v>0</v>
      </c>
      <c r="AG233" s="3"/>
      <c r="AH233" s="7">
        <f t="shared" si="102"/>
        <v>0</v>
      </c>
      <c r="AI233" s="14">
        <f t="shared" si="115"/>
        <v>0</v>
      </c>
      <c r="AL233" s="71">
        <f t="shared" si="99"/>
        <v>1427.6309873284488</v>
      </c>
    </row>
    <row r="234" spans="1:38" hidden="1" x14ac:dyDescent="0.35">
      <c r="A234" s="2" t="s">
        <v>65</v>
      </c>
      <c r="B234" s="2" t="s">
        <v>79</v>
      </c>
      <c r="C234" s="2" t="s">
        <v>46</v>
      </c>
      <c r="D234" s="2" t="s">
        <v>47</v>
      </c>
      <c r="E234" s="11" t="s">
        <v>14</v>
      </c>
      <c r="F234" s="21" t="str">
        <f t="shared" si="56"/>
        <v>CAN-GEND01/P0201-00/ALL</v>
      </c>
      <c r="G234" s="12">
        <v>42.615850368013398</v>
      </c>
      <c r="H234" s="3">
        <v>0</v>
      </c>
      <c r="I234" s="5">
        <f t="shared" si="71"/>
        <v>0</v>
      </c>
      <c r="J234" s="3">
        <v>0</v>
      </c>
      <c r="K234" s="5">
        <f t="shared" si="57"/>
        <v>0</v>
      </c>
      <c r="L234" s="3">
        <v>0</v>
      </c>
      <c r="M234" s="7">
        <f t="shared" si="58"/>
        <v>0</v>
      </c>
      <c r="N234" s="14">
        <f t="shared" si="59"/>
        <v>0</v>
      </c>
      <c r="O234" s="3">
        <v>0</v>
      </c>
      <c r="P234" s="67">
        <f t="shared" si="112"/>
        <v>0</v>
      </c>
      <c r="Q234" s="31">
        <v>9</v>
      </c>
      <c r="R234" s="67">
        <f t="shared" si="61"/>
        <v>383.54265331212059</v>
      </c>
      <c r="S234" s="3">
        <v>0</v>
      </c>
      <c r="T234" s="7">
        <f t="shared" si="62"/>
        <v>0</v>
      </c>
      <c r="U234" s="14">
        <f t="shared" si="113"/>
        <v>383.54265331212059</v>
      </c>
      <c r="V234" s="3">
        <v>0</v>
      </c>
      <c r="W234" s="5">
        <f t="shared" si="72"/>
        <v>0</v>
      </c>
      <c r="X234" s="3">
        <v>0</v>
      </c>
      <c r="Y234" s="5">
        <f t="shared" si="64"/>
        <v>0</v>
      </c>
      <c r="Z234" s="3">
        <v>0</v>
      </c>
      <c r="AA234" s="7">
        <f t="shared" si="65"/>
        <v>0</v>
      </c>
      <c r="AB234" s="14">
        <f t="shared" si="66"/>
        <v>0</v>
      </c>
      <c r="AC234" s="3">
        <v>0</v>
      </c>
      <c r="AD234" s="67">
        <f t="shared" si="114"/>
        <v>0</v>
      </c>
      <c r="AE234" s="3"/>
      <c r="AF234" s="67">
        <f t="shared" si="68"/>
        <v>0</v>
      </c>
      <c r="AG234" s="3"/>
      <c r="AH234" s="7">
        <f t="shared" si="102"/>
        <v>0</v>
      </c>
      <c r="AI234" s="14">
        <f t="shared" si="115"/>
        <v>0</v>
      </c>
      <c r="AL234" s="71">
        <f t="shared" si="99"/>
        <v>383.54265331212059</v>
      </c>
    </row>
    <row r="235" spans="1:38" hidden="1" x14ac:dyDescent="0.35">
      <c r="A235" s="2" t="s">
        <v>65</v>
      </c>
      <c r="B235" s="2" t="s">
        <v>79</v>
      </c>
      <c r="C235" s="2" t="s">
        <v>8</v>
      </c>
      <c r="D235" s="2" t="s">
        <v>9</v>
      </c>
      <c r="E235" s="11" t="s">
        <v>14</v>
      </c>
      <c r="F235" s="21" t="str">
        <f t="shared" si="56"/>
        <v>CAN-GEND01/P0202-00/ALL</v>
      </c>
      <c r="G235" s="12">
        <v>42.615850368013398</v>
      </c>
      <c r="H235" s="3">
        <v>0</v>
      </c>
      <c r="I235" s="5">
        <f t="shared" si="71"/>
        <v>0</v>
      </c>
      <c r="J235" s="31">
        <v>1</v>
      </c>
      <c r="K235" s="5">
        <f t="shared" si="57"/>
        <v>42.615850368013398</v>
      </c>
      <c r="L235" s="31">
        <v>6.5</v>
      </c>
      <c r="M235" s="7">
        <f t="shared" si="58"/>
        <v>277.00302739208706</v>
      </c>
      <c r="N235" s="14">
        <f t="shared" si="59"/>
        <v>319.61887776010047</v>
      </c>
      <c r="O235" s="31">
        <v>2.5</v>
      </c>
      <c r="P235" s="67">
        <f t="shared" si="112"/>
        <v>106.5396259200335</v>
      </c>
      <c r="Q235" s="3">
        <v>0</v>
      </c>
      <c r="R235" s="67">
        <f t="shared" si="61"/>
        <v>0</v>
      </c>
      <c r="S235" s="3">
        <v>0</v>
      </c>
      <c r="T235" s="7">
        <f t="shared" si="62"/>
        <v>0</v>
      </c>
      <c r="U235" s="14">
        <f t="shared" si="113"/>
        <v>106.5396259200335</v>
      </c>
      <c r="V235" s="3">
        <v>0</v>
      </c>
      <c r="W235" s="5">
        <f t="shared" si="72"/>
        <v>0</v>
      </c>
      <c r="X235" s="3">
        <v>0</v>
      </c>
      <c r="Y235" s="5">
        <f t="shared" si="64"/>
        <v>0</v>
      </c>
      <c r="Z235" s="3">
        <v>0</v>
      </c>
      <c r="AA235" s="7">
        <f t="shared" si="65"/>
        <v>0</v>
      </c>
      <c r="AB235" s="14">
        <f t="shared" si="66"/>
        <v>0</v>
      </c>
      <c r="AC235" s="3">
        <v>0</v>
      </c>
      <c r="AD235" s="67">
        <f t="shared" si="114"/>
        <v>0</v>
      </c>
      <c r="AE235" s="3"/>
      <c r="AF235" s="67">
        <f t="shared" si="68"/>
        <v>0</v>
      </c>
      <c r="AG235" s="3"/>
      <c r="AH235" s="7">
        <f t="shared" si="102"/>
        <v>0</v>
      </c>
      <c r="AI235" s="14">
        <f t="shared" si="115"/>
        <v>0</v>
      </c>
      <c r="AL235" s="71">
        <f t="shared" si="99"/>
        <v>426.158503680134</v>
      </c>
    </row>
    <row r="236" spans="1:38" hidden="1" x14ac:dyDescent="0.35">
      <c r="A236" s="2" t="s">
        <v>65</v>
      </c>
      <c r="B236" s="2" t="s">
        <v>79</v>
      </c>
      <c r="C236" s="2" t="s">
        <v>8</v>
      </c>
      <c r="D236" s="2" t="s">
        <v>9</v>
      </c>
      <c r="E236" s="11" t="s">
        <v>40</v>
      </c>
      <c r="F236" s="21" t="str">
        <f t="shared" si="56"/>
        <v>CAN-GEND01/P0202-00/MEX</v>
      </c>
      <c r="G236" s="12">
        <v>42.615850368013398</v>
      </c>
      <c r="H236" s="3">
        <v>0</v>
      </c>
      <c r="I236" s="5">
        <f t="shared" si="71"/>
        <v>0</v>
      </c>
      <c r="J236" s="3">
        <v>0</v>
      </c>
      <c r="K236" s="5">
        <f t="shared" si="57"/>
        <v>0</v>
      </c>
      <c r="L236" s="3">
        <v>0</v>
      </c>
      <c r="M236" s="7">
        <f t="shared" si="58"/>
        <v>0</v>
      </c>
      <c r="N236" s="14">
        <f t="shared" si="59"/>
        <v>0</v>
      </c>
      <c r="O236" s="3">
        <v>0</v>
      </c>
      <c r="P236" s="67">
        <f t="shared" si="112"/>
        <v>0</v>
      </c>
      <c r="Q236" s="31">
        <v>3</v>
      </c>
      <c r="R236" s="67">
        <f t="shared" si="61"/>
        <v>127.84755110404019</v>
      </c>
      <c r="S236" s="3">
        <v>0</v>
      </c>
      <c r="T236" s="7">
        <f t="shared" si="62"/>
        <v>0</v>
      </c>
      <c r="U236" s="14">
        <f t="shared" si="113"/>
        <v>127.84755110404019</v>
      </c>
      <c r="V236" s="3">
        <v>0</v>
      </c>
      <c r="W236" s="5">
        <f t="shared" si="72"/>
        <v>0</v>
      </c>
      <c r="X236" s="3">
        <v>0</v>
      </c>
      <c r="Y236" s="5">
        <f t="shared" si="64"/>
        <v>0</v>
      </c>
      <c r="Z236" s="3">
        <v>0</v>
      </c>
      <c r="AA236" s="7">
        <f t="shared" si="65"/>
        <v>0</v>
      </c>
      <c r="AB236" s="14">
        <f t="shared" si="66"/>
        <v>0</v>
      </c>
      <c r="AC236" s="3">
        <v>0</v>
      </c>
      <c r="AD236" s="67">
        <f t="shared" si="114"/>
        <v>0</v>
      </c>
      <c r="AE236" s="3"/>
      <c r="AF236" s="67">
        <f t="shared" si="68"/>
        <v>0</v>
      </c>
      <c r="AG236" s="3"/>
      <c r="AH236" s="7">
        <f t="shared" si="102"/>
        <v>0</v>
      </c>
      <c r="AI236" s="14">
        <f t="shared" si="115"/>
        <v>0</v>
      </c>
      <c r="AL236" s="71">
        <f t="shared" si="99"/>
        <v>127.84755110404019</v>
      </c>
    </row>
    <row r="237" spans="1:38" hidden="1" x14ac:dyDescent="0.35">
      <c r="A237" s="2" t="s">
        <v>65</v>
      </c>
      <c r="B237" s="2" t="s">
        <v>79</v>
      </c>
      <c r="C237" s="2" t="s">
        <v>62</v>
      </c>
      <c r="D237" s="2" t="s">
        <v>63</v>
      </c>
      <c r="E237" s="11" t="s">
        <v>14</v>
      </c>
      <c r="F237" s="21" t="str">
        <f t="shared" si="56"/>
        <v>CAN-GEND01/P0302-00/ALL</v>
      </c>
      <c r="G237" s="12">
        <v>42.615850368013398</v>
      </c>
      <c r="H237" s="3">
        <v>0</v>
      </c>
      <c r="I237" s="5">
        <f t="shared" si="71"/>
        <v>0</v>
      </c>
      <c r="J237" s="3">
        <v>0</v>
      </c>
      <c r="K237" s="5">
        <f t="shared" si="57"/>
        <v>0</v>
      </c>
      <c r="L237" s="31">
        <v>1</v>
      </c>
      <c r="M237" s="7">
        <f t="shared" si="58"/>
        <v>42.615850368013398</v>
      </c>
      <c r="N237" s="14">
        <f t="shared" si="59"/>
        <v>42.615850368013398</v>
      </c>
      <c r="O237" s="31">
        <v>2</v>
      </c>
      <c r="P237" s="67">
        <f t="shared" si="112"/>
        <v>85.231700736026795</v>
      </c>
      <c r="Q237" s="3">
        <v>0</v>
      </c>
      <c r="R237" s="67">
        <f t="shared" si="61"/>
        <v>0</v>
      </c>
      <c r="S237" s="3">
        <v>0</v>
      </c>
      <c r="T237" s="7">
        <f t="shared" si="62"/>
        <v>0</v>
      </c>
      <c r="U237" s="14">
        <f t="shared" si="113"/>
        <v>85.231700736026795</v>
      </c>
      <c r="V237" s="3">
        <v>0</v>
      </c>
      <c r="W237" s="5">
        <f t="shared" si="72"/>
        <v>0</v>
      </c>
      <c r="X237" s="3">
        <v>0</v>
      </c>
      <c r="Y237" s="5">
        <f t="shared" si="64"/>
        <v>0</v>
      </c>
      <c r="Z237" s="3">
        <v>0</v>
      </c>
      <c r="AA237" s="7">
        <f t="shared" si="65"/>
        <v>0</v>
      </c>
      <c r="AB237" s="14">
        <f t="shared" si="66"/>
        <v>0</v>
      </c>
      <c r="AC237" s="3">
        <v>0</v>
      </c>
      <c r="AD237" s="67">
        <f t="shared" si="114"/>
        <v>0</v>
      </c>
      <c r="AE237" s="3"/>
      <c r="AF237" s="67">
        <f t="shared" si="68"/>
        <v>0</v>
      </c>
      <c r="AG237" s="3"/>
      <c r="AH237" s="7">
        <f t="shared" si="102"/>
        <v>0</v>
      </c>
      <c r="AI237" s="14">
        <f t="shared" si="115"/>
        <v>0</v>
      </c>
      <c r="AL237" s="71">
        <f t="shared" si="99"/>
        <v>127.84755110404019</v>
      </c>
    </row>
    <row r="238" spans="1:38" hidden="1" x14ac:dyDescent="0.35">
      <c r="A238" s="2" t="s">
        <v>65</v>
      </c>
      <c r="B238" s="2" t="s">
        <v>90</v>
      </c>
      <c r="C238" s="2" t="s">
        <v>52</v>
      </c>
      <c r="D238" s="2" t="s">
        <v>53</v>
      </c>
      <c r="E238" s="11" t="s">
        <v>14</v>
      </c>
      <c r="F238" s="21" t="str">
        <f t="shared" si="56"/>
        <v>WLD-CORE01/P0703-00/ALL</v>
      </c>
      <c r="G238" s="12">
        <v>42.615850368013398</v>
      </c>
      <c r="H238" s="3">
        <v>0</v>
      </c>
      <c r="I238" s="5">
        <f t="shared" si="71"/>
        <v>0</v>
      </c>
      <c r="J238" s="3">
        <v>0</v>
      </c>
      <c r="K238" s="5">
        <f t="shared" si="57"/>
        <v>0</v>
      </c>
      <c r="L238" s="3">
        <v>1</v>
      </c>
      <c r="M238" s="7">
        <f t="shared" si="58"/>
        <v>42.615850368013398</v>
      </c>
      <c r="N238" s="14">
        <f t="shared" si="59"/>
        <v>42.615850368013398</v>
      </c>
      <c r="O238" s="3">
        <v>5</v>
      </c>
      <c r="P238" s="67">
        <f t="shared" si="112"/>
        <v>213.079251840067</v>
      </c>
      <c r="Q238" s="3">
        <v>2</v>
      </c>
      <c r="R238" s="67">
        <f t="shared" si="61"/>
        <v>85.231700736026795</v>
      </c>
      <c r="S238" s="3">
        <v>0</v>
      </c>
      <c r="T238" s="7">
        <f t="shared" si="62"/>
        <v>0</v>
      </c>
      <c r="U238" s="14">
        <f t="shared" si="113"/>
        <v>298.31095257609377</v>
      </c>
      <c r="V238" s="3">
        <v>0</v>
      </c>
      <c r="W238" s="5">
        <f t="shared" si="72"/>
        <v>0</v>
      </c>
      <c r="X238" s="3">
        <v>100</v>
      </c>
      <c r="Y238" s="5">
        <f t="shared" si="64"/>
        <v>4261.5850368013398</v>
      </c>
      <c r="Z238" s="3">
        <v>0</v>
      </c>
      <c r="AA238" s="7">
        <f t="shared" si="65"/>
        <v>0</v>
      </c>
      <c r="AB238" s="14">
        <f t="shared" si="66"/>
        <v>4261.5850368013398</v>
      </c>
      <c r="AC238" s="3">
        <v>0</v>
      </c>
      <c r="AD238" s="67">
        <f t="shared" si="114"/>
        <v>0</v>
      </c>
      <c r="AE238" s="3"/>
      <c r="AF238" s="67">
        <f t="shared" si="68"/>
        <v>0</v>
      </c>
      <c r="AG238" s="3"/>
      <c r="AH238" s="7">
        <f t="shared" si="102"/>
        <v>0</v>
      </c>
      <c r="AI238" s="14">
        <f t="shared" si="115"/>
        <v>0</v>
      </c>
      <c r="AL238" s="71">
        <f t="shared" si="99"/>
        <v>4602.5118397454471</v>
      </c>
    </row>
    <row r="239" spans="1:38" hidden="1" x14ac:dyDescent="0.35">
      <c r="A239" s="2" t="s">
        <v>65</v>
      </c>
      <c r="B239" s="2" t="s">
        <v>90</v>
      </c>
      <c r="C239" s="2" t="s">
        <v>43</v>
      </c>
      <c r="D239" s="2" t="s">
        <v>44</v>
      </c>
      <c r="E239" s="11" t="s">
        <v>14</v>
      </c>
      <c r="F239" s="21" t="str">
        <f t="shared" si="56"/>
        <v>WLD-CORE01/P0702-00/ALL</v>
      </c>
      <c r="G239" s="12">
        <v>42.615850368013398</v>
      </c>
      <c r="H239" s="3">
        <v>0</v>
      </c>
      <c r="I239" s="5">
        <f t="shared" si="71"/>
        <v>0</v>
      </c>
      <c r="J239" s="3">
        <v>0</v>
      </c>
      <c r="K239" s="5">
        <f t="shared" si="57"/>
        <v>0</v>
      </c>
      <c r="L239" s="3">
        <v>0</v>
      </c>
      <c r="M239" s="7">
        <f t="shared" si="58"/>
        <v>0</v>
      </c>
      <c r="N239" s="14">
        <f t="shared" si="59"/>
        <v>0</v>
      </c>
      <c r="O239" s="3">
        <v>0</v>
      </c>
      <c r="P239" s="67">
        <f t="shared" si="112"/>
        <v>0</v>
      </c>
      <c r="Q239" s="3">
        <v>21.5</v>
      </c>
      <c r="R239" s="67">
        <f t="shared" si="61"/>
        <v>916.24078291228807</v>
      </c>
      <c r="S239" s="3">
        <v>0</v>
      </c>
      <c r="T239" s="7">
        <f t="shared" si="62"/>
        <v>0</v>
      </c>
      <c r="U239" s="14">
        <f t="shared" si="113"/>
        <v>916.24078291228807</v>
      </c>
      <c r="V239" s="3">
        <v>0</v>
      </c>
      <c r="W239" s="5">
        <f t="shared" si="72"/>
        <v>0</v>
      </c>
      <c r="X239" s="3">
        <v>0</v>
      </c>
      <c r="Y239" s="5">
        <f t="shared" si="64"/>
        <v>0</v>
      </c>
      <c r="Z239" s="3">
        <v>0</v>
      </c>
      <c r="AA239" s="7">
        <f t="shared" si="65"/>
        <v>0</v>
      </c>
      <c r="AB239" s="14">
        <f t="shared" si="66"/>
        <v>0</v>
      </c>
      <c r="AC239" s="3">
        <v>0</v>
      </c>
      <c r="AD239" s="67">
        <f t="shared" si="114"/>
        <v>0</v>
      </c>
      <c r="AE239" s="3"/>
      <c r="AF239" s="67">
        <f t="shared" si="68"/>
        <v>0</v>
      </c>
      <c r="AG239" s="3"/>
      <c r="AH239" s="7">
        <f t="shared" si="102"/>
        <v>0</v>
      </c>
      <c r="AI239" s="14">
        <f t="shared" si="115"/>
        <v>0</v>
      </c>
      <c r="AL239" s="71">
        <f t="shared" si="99"/>
        <v>916.24078291228807</v>
      </c>
    </row>
    <row r="240" spans="1:38" hidden="1" x14ac:dyDescent="0.35">
      <c r="A240" s="2" t="s">
        <v>65</v>
      </c>
      <c r="B240" s="2" t="s">
        <v>81</v>
      </c>
      <c r="C240" s="2" t="s">
        <v>56</v>
      </c>
      <c r="D240" s="2" t="s">
        <v>57</v>
      </c>
      <c r="E240" s="11" t="s">
        <v>66</v>
      </c>
      <c r="F240" s="21" t="str">
        <f t="shared" si="56"/>
        <v>EUR-ASIA01/P0601-00/MYS</v>
      </c>
      <c r="G240" s="12">
        <v>42.615850368013398</v>
      </c>
      <c r="H240" s="3">
        <v>0</v>
      </c>
      <c r="I240" s="5">
        <f t="shared" si="71"/>
        <v>0</v>
      </c>
      <c r="J240" s="3">
        <v>0</v>
      </c>
      <c r="K240" s="5">
        <f t="shared" si="57"/>
        <v>0</v>
      </c>
      <c r="L240" s="3">
        <v>0</v>
      </c>
      <c r="M240" s="7">
        <f t="shared" si="58"/>
        <v>0</v>
      </c>
      <c r="N240" s="14">
        <f t="shared" si="59"/>
        <v>0</v>
      </c>
      <c r="O240" s="3">
        <v>0</v>
      </c>
      <c r="P240" s="67">
        <f t="shared" si="112"/>
        <v>0</v>
      </c>
      <c r="Q240" s="3">
        <v>4</v>
      </c>
      <c r="R240" s="67">
        <f t="shared" si="61"/>
        <v>170.46340147205359</v>
      </c>
      <c r="S240" s="3">
        <v>0</v>
      </c>
      <c r="T240" s="7">
        <f t="shared" si="62"/>
        <v>0</v>
      </c>
      <c r="U240" s="14">
        <f t="shared" si="113"/>
        <v>170.46340147205359</v>
      </c>
      <c r="V240" s="3">
        <v>0</v>
      </c>
      <c r="W240" s="5">
        <f t="shared" si="72"/>
        <v>0</v>
      </c>
      <c r="X240" s="3">
        <v>0</v>
      </c>
      <c r="Y240" s="5">
        <f t="shared" si="64"/>
        <v>0</v>
      </c>
      <c r="Z240" s="3">
        <v>0</v>
      </c>
      <c r="AA240" s="7">
        <f t="shared" si="65"/>
        <v>0</v>
      </c>
      <c r="AB240" s="14">
        <f t="shared" si="66"/>
        <v>0</v>
      </c>
      <c r="AC240" s="3">
        <v>0</v>
      </c>
      <c r="AD240" s="67">
        <f t="shared" si="114"/>
        <v>0</v>
      </c>
      <c r="AE240" s="3"/>
      <c r="AF240" s="67">
        <f t="shared" si="68"/>
        <v>0</v>
      </c>
      <c r="AG240" s="3"/>
      <c r="AH240" s="7">
        <f t="shared" si="102"/>
        <v>0</v>
      </c>
      <c r="AI240" s="14">
        <f t="shared" si="115"/>
        <v>0</v>
      </c>
      <c r="AL240" s="71">
        <f t="shared" si="99"/>
        <v>170.46340147205359</v>
      </c>
    </row>
    <row r="241" spans="1:38" hidden="1" x14ac:dyDescent="0.35">
      <c r="A241" s="2" t="s">
        <v>65</v>
      </c>
      <c r="B241" s="2" t="s">
        <v>81</v>
      </c>
      <c r="C241" s="2" t="s">
        <v>24</v>
      </c>
      <c r="D241" s="2" t="s">
        <v>25</v>
      </c>
      <c r="E241" s="11" t="s">
        <v>39</v>
      </c>
      <c r="F241" s="21" t="str">
        <f t="shared" si="56"/>
        <v>EUR-ASIA01/P0101-00/THA</v>
      </c>
      <c r="G241" s="12">
        <v>42.615850368013398</v>
      </c>
      <c r="H241" s="3">
        <v>0</v>
      </c>
      <c r="I241" s="5">
        <f t="shared" si="71"/>
        <v>0</v>
      </c>
      <c r="J241" s="3">
        <v>0</v>
      </c>
      <c r="K241" s="5">
        <f t="shared" si="57"/>
        <v>0</v>
      </c>
      <c r="L241" s="3">
        <v>9</v>
      </c>
      <c r="M241" s="7">
        <f t="shared" si="58"/>
        <v>383.54265331212059</v>
      </c>
      <c r="N241" s="14">
        <f t="shared" si="59"/>
        <v>383.54265331212059</v>
      </c>
      <c r="O241" s="3">
        <v>2</v>
      </c>
      <c r="P241" s="67">
        <f t="shared" si="112"/>
        <v>85.231700736026795</v>
      </c>
      <c r="Q241" s="3">
        <v>0</v>
      </c>
      <c r="R241" s="67">
        <f t="shared" si="61"/>
        <v>0</v>
      </c>
      <c r="S241" s="3">
        <v>0</v>
      </c>
      <c r="T241" s="7">
        <f t="shared" si="62"/>
        <v>0</v>
      </c>
      <c r="U241" s="14">
        <f t="shared" si="113"/>
        <v>85.231700736026795</v>
      </c>
      <c r="V241" s="3">
        <v>0</v>
      </c>
      <c r="W241" s="5">
        <f t="shared" si="72"/>
        <v>0</v>
      </c>
      <c r="X241" s="3">
        <v>0</v>
      </c>
      <c r="Y241" s="5">
        <f t="shared" si="64"/>
        <v>0</v>
      </c>
      <c r="Z241" s="3">
        <v>0</v>
      </c>
      <c r="AA241" s="7">
        <f t="shared" si="65"/>
        <v>0</v>
      </c>
      <c r="AB241" s="14">
        <f t="shared" si="66"/>
        <v>0</v>
      </c>
      <c r="AC241" s="3">
        <v>0</v>
      </c>
      <c r="AD241" s="67">
        <f t="shared" si="114"/>
        <v>0</v>
      </c>
      <c r="AE241" s="3"/>
      <c r="AF241" s="67">
        <f t="shared" si="68"/>
        <v>0</v>
      </c>
      <c r="AG241" s="3"/>
      <c r="AH241" s="7">
        <f t="shared" si="102"/>
        <v>0</v>
      </c>
      <c r="AI241" s="14">
        <f t="shared" si="115"/>
        <v>0</v>
      </c>
      <c r="AL241" s="71">
        <f t="shared" si="99"/>
        <v>468.77435404814742</v>
      </c>
    </row>
    <row r="242" spans="1:38" hidden="1" x14ac:dyDescent="0.35">
      <c r="A242" s="2" t="s">
        <v>65</v>
      </c>
      <c r="B242" s="2" t="s">
        <v>80</v>
      </c>
      <c r="C242" s="2" t="s">
        <v>28</v>
      </c>
      <c r="D242" s="2" t="s">
        <v>29</v>
      </c>
      <c r="E242" s="11" t="s">
        <v>14</v>
      </c>
      <c r="F242" s="21" t="str">
        <f t="shared" si="56"/>
        <v>ADM-UNRE01/A0901-00/ALL</v>
      </c>
      <c r="G242" s="12">
        <v>42.615850368013398</v>
      </c>
      <c r="H242" s="3">
        <v>0</v>
      </c>
      <c r="I242" s="5">
        <f t="shared" si="71"/>
        <v>0</v>
      </c>
      <c r="J242" s="3">
        <v>0</v>
      </c>
      <c r="K242" s="5">
        <f t="shared" si="57"/>
        <v>0</v>
      </c>
      <c r="L242" s="3">
        <v>8</v>
      </c>
      <c r="M242" s="7">
        <f t="shared" si="58"/>
        <v>340.92680294410718</v>
      </c>
      <c r="N242" s="14">
        <f t="shared" si="59"/>
        <v>340.92680294410718</v>
      </c>
      <c r="O242" s="3">
        <v>26.5</v>
      </c>
      <c r="P242" s="67">
        <f t="shared" si="112"/>
        <v>1129.320034752355</v>
      </c>
      <c r="Q242" s="3">
        <v>0</v>
      </c>
      <c r="R242" s="67">
        <f t="shared" si="61"/>
        <v>0</v>
      </c>
      <c r="S242" s="3">
        <v>0</v>
      </c>
      <c r="T242" s="7">
        <f t="shared" si="62"/>
        <v>0</v>
      </c>
      <c r="U242" s="14">
        <f t="shared" si="113"/>
        <v>1129.320034752355</v>
      </c>
      <c r="V242" s="3">
        <v>0</v>
      </c>
      <c r="W242" s="5">
        <f t="shared" si="72"/>
        <v>0</v>
      </c>
      <c r="X242" s="3">
        <v>0</v>
      </c>
      <c r="Y242" s="5">
        <f t="shared" si="64"/>
        <v>0</v>
      </c>
      <c r="Z242" s="3">
        <v>0</v>
      </c>
      <c r="AA242" s="7">
        <f t="shared" si="65"/>
        <v>0</v>
      </c>
      <c r="AB242" s="14">
        <f t="shared" si="66"/>
        <v>0</v>
      </c>
      <c r="AC242" s="3">
        <v>0</v>
      </c>
      <c r="AD242" s="67">
        <f t="shared" si="114"/>
        <v>0</v>
      </c>
      <c r="AE242" s="3"/>
      <c r="AF242" s="67">
        <f t="shared" si="68"/>
        <v>0</v>
      </c>
      <c r="AG242" s="3"/>
      <c r="AH242" s="7">
        <f t="shared" si="102"/>
        <v>0</v>
      </c>
      <c r="AI242" s="14">
        <f t="shared" si="115"/>
        <v>0</v>
      </c>
      <c r="AL242" s="71">
        <f t="shared" si="99"/>
        <v>1470.2468376964621</v>
      </c>
    </row>
    <row r="243" spans="1:38" hidden="1" x14ac:dyDescent="0.35">
      <c r="A243" s="2" t="s">
        <v>65</v>
      </c>
      <c r="B243" s="2" t="s">
        <v>31</v>
      </c>
      <c r="C243" s="2" t="s">
        <v>62</v>
      </c>
      <c r="D243" s="2" t="s">
        <v>63</v>
      </c>
      <c r="E243" s="89" t="s">
        <v>14</v>
      </c>
      <c r="F243" s="21" t="str">
        <f t="shared" si="56"/>
        <v>FCO-VULN02/P0302-00/ALL</v>
      </c>
      <c r="G243" s="12">
        <v>42.615850368013398</v>
      </c>
      <c r="H243" s="3">
        <v>0</v>
      </c>
      <c r="I243" s="5">
        <f t="shared" si="71"/>
        <v>0</v>
      </c>
      <c r="J243" s="3">
        <v>0</v>
      </c>
      <c r="K243" s="5">
        <f t="shared" si="57"/>
        <v>0</v>
      </c>
      <c r="L243" s="3">
        <v>0</v>
      </c>
      <c r="M243" s="7">
        <f t="shared" si="58"/>
        <v>0</v>
      </c>
      <c r="N243" s="14">
        <f t="shared" si="59"/>
        <v>0</v>
      </c>
      <c r="O243" s="3">
        <v>0</v>
      </c>
      <c r="P243" s="67">
        <f t="shared" si="112"/>
        <v>0</v>
      </c>
      <c r="Q243" s="31">
        <v>4</v>
      </c>
      <c r="R243" s="67">
        <f>Q243*42.62</f>
        <v>170.48</v>
      </c>
      <c r="S243" s="3">
        <v>0</v>
      </c>
      <c r="T243" s="7">
        <f t="shared" si="62"/>
        <v>0</v>
      </c>
      <c r="U243" s="14">
        <f t="shared" si="113"/>
        <v>170.48</v>
      </c>
      <c r="V243" s="3">
        <v>0</v>
      </c>
      <c r="W243" s="5">
        <f t="shared" si="72"/>
        <v>0</v>
      </c>
      <c r="X243" s="3">
        <v>0</v>
      </c>
      <c r="Y243" s="5">
        <f t="shared" si="64"/>
        <v>0</v>
      </c>
      <c r="Z243" s="3">
        <v>0</v>
      </c>
      <c r="AA243" s="7">
        <f t="shared" si="65"/>
        <v>0</v>
      </c>
      <c r="AB243" s="14">
        <f t="shared" si="66"/>
        <v>0</v>
      </c>
      <c r="AC243" s="3">
        <v>0</v>
      </c>
      <c r="AD243" s="67">
        <f t="shared" si="114"/>
        <v>0</v>
      </c>
      <c r="AE243" s="3"/>
      <c r="AF243" s="67">
        <f t="shared" si="68"/>
        <v>0</v>
      </c>
      <c r="AG243" s="3"/>
      <c r="AH243" s="7">
        <f t="shared" si="102"/>
        <v>0</v>
      </c>
      <c r="AI243" s="14">
        <f t="shared" si="115"/>
        <v>0</v>
      </c>
      <c r="AL243" s="71">
        <f t="shared" si="99"/>
        <v>170.48</v>
      </c>
    </row>
    <row r="244" spans="1:38" hidden="1" x14ac:dyDescent="0.35">
      <c r="A244" s="2" t="s">
        <v>65</v>
      </c>
      <c r="B244" s="2" t="s">
        <v>31</v>
      </c>
      <c r="C244" s="2" t="s">
        <v>19</v>
      </c>
      <c r="D244" s="2" t="s">
        <v>20</v>
      </c>
      <c r="E244" s="2" t="s">
        <v>14</v>
      </c>
      <c r="F244" s="21" t="str">
        <f t="shared" ref="F244:F248" si="116">B244&amp;"/"&amp;C244&amp;"/"&amp;E244</f>
        <v>FCO-VULN02/P0303-00/ALL</v>
      </c>
      <c r="G244" s="12">
        <v>42.615850368013398</v>
      </c>
      <c r="H244" s="3">
        <v>0</v>
      </c>
      <c r="I244" s="5">
        <f t="shared" si="71"/>
        <v>0</v>
      </c>
      <c r="J244" s="3">
        <v>0</v>
      </c>
      <c r="K244" s="5">
        <f t="shared" si="57"/>
        <v>0</v>
      </c>
      <c r="L244" s="3">
        <v>0</v>
      </c>
      <c r="M244" s="7">
        <f t="shared" si="58"/>
        <v>0</v>
      </c>
      <c r="N244" s="14">
        <f t="shared" si="59"/>
        <v>0</v>
      </c>
      <c r="O244" s="31">
        <v>4</v>
      </c>
      <c r="P244" s="67">
        <f t="shared" si="112"/>
        <v>170.46340147205359</v>
      </c>
      <c r="Q244" s="3">
        <v>0</v>
      </c>
      <c r="R244" s="67">
        <f t="shared" si="61"/>
        <v>0</v>
      </c>
      <c r="S244" s="3">
        <v>0</v>
      </c>
      <c r="T244" s="7">
        <f t="shared" si="62"/>
        <v>0</v>
      </c>
      <c r="U244" s="14">
        <f t="shared" si="113"/>
        <v>170.46340147205359</v>
      </c>
      <c r="V244" s="31">
        <v>2</v>
      </c>
      <c r="W244" s="5">
        <f t="shared" si="72"/>
        <v>85.231700736026795</v>
      </c>
      <c r="X244" s="3">
        <v>0</v>
      </c>
      <c r="Y244" s="5">
        <f t="shared" si="64"/>
        <v>0</v>
      </c>
      <c r="Z244" s="3">
        <v>0</v>
      </c>
      <c r="AA244" s="7">
        <f t="shared" si="65"/>
        <v>0</v>
      </c>
      <c r="AB244" s="14">
        <f t="shared" si="66"/>
        <v>85.231700736026795</v>
      </c>
      <c r="AC244" s="3">
        <v>0</v>
      </c>
      <c r="AD244" s="67">
        <f t="shared" si="114"/>
        <v>0</v>
      </c>
      <c r="AE244" s="3"/>
      <c r="AF244" s="67">
        <f t="shared" si="68"/>
        <v>0</v>
      </c>
      <c r="AG244" s="3"/>
      <c r="AH244" s="7">
        <f t="shared" si="102"/>
        <v>0</v>
      </c>
      <c r="AI244" s="14">
        <f t="shared" si="115"/>
        <v>0</v>
      </c>
      <c r="AL244" s="71">
        <f t="shared" si="99"/>
        <v>255.69510220808039</v>
      </c>
    </row>
    <row r="245" spans="1:38" hidden="1" x14ac:dyDescent="0.35">
      <c r="A245" s="2" t="s">
        <v>65</v>
      </c>
      <c r="B245" s="2" t="s">
        <v>79</v>
      </c>
      <c r="C245" s="2" t="s">
        <v>43</v>
      </c>
      <c r="D245" s="2" t="s">
        <v>44</v>
      </c>
      <c r="E245" s="2" t="s">
        <v>14</v>
      </c>
      <c r="F245" s="21" t="str">
        <f t="shared" si="116"/>
        <v>CAN-GEND01/P0702-00/ALL</v>
      </c>
      <c r="G245" s="12">
        <v>42.615850368013398</v>
      </c>
      <c r="H245" s="3">
        <v>0</v>
      </c>
      <c r="I245" s="5">
        <f t="shared" si="71"/>
        <v>0</v>
      </c>
      <c r="J245" s="3">
        <v>0</v>
      </c>
      <c r="K245" s="5">
        <f t="shared" si="57"/>
        <v>0</v>
      </c>
      <c r="L245" s="3">
        <v>0</v>
      </c>
      <c r="M245" s="7">
        <f t="shared" si="58"/>
        <v>0</v>
      </c>
      <c r="N245" s="14">
        <f t="shared" si="59"/>
        <v>0</v>
      </c>
      <c r="O245" s="3">
        <v>0</v>
      </c>
      <c r="P245" s="67">
        <f t="shared" si="112"/>
        <v>0</v>
      </c>
      <c r="Q245" s="3">
        <v>0</v>
      </c>
      <c r="R245" s="67">
        <f t="shared" si="61"/>
        <v>0</v>
      </c>
      <c r="S245" s="3">
        <v>0</v>
      </c>
      <c r="T245" s="7">
        <f t="shared" si="62"/>
        <v>0</v>
      </c>
      <c r="U245" s="14">
        <f t="shared" si="113"/>
        <v>0</v>
      </c>
      <c r="V245" s="3">
        <v>33</v>
      </c>
      <c r="W245" s="5">
        <f t="shared" si="72"/>
        <v>1406.323062144442</v>
      </c>
      <c r="X245" s="3">
        <v>0</v>
      </c>
      <c r="Y245" s="5">
        <f t="shared" si="64"/>
        <v>0</v>
      </c>
      <c r="Z245" s="3">
        <v>0</v>
      </c>
      <c r="AA245" s="7">
        <f t="shared" si="65"/>
        <v>0</v>
      </c>
      <c r="AB245" s="14">
        <f t="shared" si="66"/>
        <v>1406.323062144442</v>
      </c>
      <c r="AC245" s="3">
        <v>0</v>
      </c>
      <c r="AD245" s="67">
        <f t="shared" si="114"/>
        <v>0</v>
      </c>
      <c r="AE245" s="3"/>
      <c r="AF245" s="67">
        <f t="shared" si="68"/>
        <v>0</v>
      </c>
      <c r="AG245" s="3"/>
      <c r="AH245" s="7">
        <f t="shared" si="102"/>
        <v>0</v>
      </c>
      <c r="AI245" s="14">
        <f t="shared" si="115"/>
        <v>0</v>
      </c>
      <c r="AL245" s="71">
        <f t="shared" si="99"/>
        <v>1406.323062144442</v>
      </c>
    </row>
    <row r="246" spans="1:38" hidden="1" x14ac:dyDescent="0.35">
      <c r="A246" s="2" t="s">
        <v>65</v>
      </c>
      <c r="B246" s="2" t="s">
        <v>79</v>
      </c>
      <c r="C246" s="2" t="s">
        <v>8</v>
      </c>
      <c r="D246" s="2" t="s">
        <v>9</v>
      </c>
      <c r="E246" s="2" t="s">
        <v>45</v>
      </c>
      <c r="F246" s="21" t="str">
        <f t="shared" si="116"/>
        <v>CAN-GEND01/P0202-00/BRA</v>
      </c>
      <c r="G246" s="12">
        <v>42.615850368013398</v>
      </c>
      <c r="H246" s="3">
        <v>0</v>
      </c>
      <c r="I246" s="5">
        <f t="shared" si="71"/>
        <v>0</v>
      </c>
      <c r="J246" s="3">
        <v>0</v>
      </c>
      <c r="K246" s="5">
        <f t="shared" si="57"/>
        <v>0</v>
      </c>
      <c r="L246" s="3">
        <v>0</v>
      </c>
      <c r="M246" s="7">
        <f t="shared" si="58"/>
        <v>0</v>
      </c>
      <c r="N246" s="14">
        <f t="shared" si="59"/>
        <v>0</v>
      </c>
      <c r="O246" s="3">
        <v>0</v>
      </c>
      <c r="P246" s="67">
        <f t="shared" si="112"/>
        <v>0</v>
      </c>
      <c r="Q246" s="3">
        <v>0</v>
      </c>
      <c r="R246" s="67">
        <f t="shared" si="61"/>
        <v>0</v>
      </c>
      <c r="S246" s="3">
        <v>0</v>
      </c>
      <c r="T246" s="7">
        <f t="shared" si="62"/>
        <v>0</v>
      </c>
      <c r="U246" s="14">
        <f t="shared" si="113"/>
        <v>0</v>
      </c>
      <c r="V246" s="3">
        <v>6</v>
      </c>
      <c r="W246" s="5">
        <f t="shared" si="72"/>
        <v>255.69510220808039</v>
      </c>
      <c r="X246" s="3">
        <v>0</v>
      </c>
      <c r="Y246" s="5">
        <f t="shared" si="64"/>
        <v>0</v>
      </c>
      <c r="Z246" s="3">
        <v>0</v>
      </c>
      <c r="AA246" s="7">
        <f t="shared" si="65"/>
        <v>0</v>
      </c>
      <c r="AB246" s="14">
        <f t="shared" si="66"/>
        <v>255.69510220808039</v>
      </c>
      <c r="AC246" s="3">
        <v>0</v>
      </c>
      <c r="AD246" s="67">
        <f t="shared" si="114"/>
        <v>0</v>
      </c>
      <c r="AE246" s="3"/>
      <c r="AF246" s="67">
        <f t="shared" si="68"/>
        <v>0</v>
      </c>
      <c r="AG246" s="3"/>
      <c r="AH246" s="7">
        <f t="shared" si="102"/>
        <v>0</v>
      </c>
      <c r="AI246" s="14">
        <f t="shared" si="115"/>
        <v>0</v>
      </c>
      <c r="AL246" s="71">
        <f t="shared" si="99"/>
        <v>255.69510220808039</v>
      </c>
    </row>
    <row r="247" spans="1:38" hidden="1" x14ac:dyDescent="0.35">
      <c r="A247" s="2" t="s">
        <v>65</v>
      </c>
      <c r="B247" s="2" t="s">
        <v>79</v>
      </c>
      <c r="C247" s="2" t="s">
        <v>24</v>
      </c>
      <c r="D247" s="2" t="s">
        <v>25</v>
      </c>
      <c r="E247" s="2" t="s">
        <v>14</v>
      </c>
      <c r="F247" s="21" t="str">
        <f t="shared" si="116"/>
        <v>CAN-GEND01/P0101-00/ALL</v>
      </c>
      <c r="G247" s="12">
        <v>42.615850368013398</v>
      </c>
      <c r="H247" s="3">
        <v>0</v>
      </c>
      <c r="I247" s="5">
        <f t="shared" si="71"/>
        <v>0</v>
      </c>
      <c r="J247" s="3">
        <v>0</v>
      </c>
      <c r="K247" s="5">
        <f t="shared" si="57"/>
        <v>0</v>
      </c>
      <c r="L247" s="3">
        <v>0</v>
      </c>
      <c r="M247" s="7">
        <f t="shared" si="58"/>
        <v>0</v>
      </c>
      <c r="N247" s="14">
        <f t="shared" si="59"/>
        <v>0</v>
      </c>
      <c r="O247" s="3">
        <v>0</v>
      </c>
      <c r="P247" s="67">
        <f t="shared" si="112"/>
        <v>0</v>
      </c>
      <c r="Q247" s="3">
        <v>0</v>
      </c>
      <c r="R247" s="67">
        <f t="shared" si="61"/>
        <v>0</v>
      </c>
      <c r="S247" s="3">
        <v>0</v>
      </c>
      <c r="T247" s="7">
        <f t="shared" si="62"/>
        <v>0</v>
      </c>
      <c r="U247" s="14">
        <f t="shared" si="113"/>
        <v>0</v>
      </c>
      <c r="V247" s="3">
        <v>5</v>
      </c>
      <c r="W247" s="5">
        <f t="shared" si="72"/>
        <v>213.079251840067</v>
      </c>
      <c r="X247" s="3">
        <v>0</v>
      </c>
      <c r="Y247" s="5">
        <f t="shared" si="64"/>
        <v>0</v>
      </c>
      <c r="Z247" s="3">
        <v>0</v>
      </c>
      <c r="AA247" s="7">
        <f t="shared" si="65"/>
        <v>0</v>
      </c>
      <c r="AB247" s="14">
        <f t="shared" si="66"/>
        <v>213.079251840067</v>
      </c>
      <c r="AC247" s="3">
        <v>0</v>
      </c>
      <c r="AD247" s="67">
        <f t="shared" si="114"/>
        <v>0</v>
      </c>
      <c r="AE247" s="3"/>
      <c r="AF247" s="67">
        <f t="shared" si="68"/>
        <v>0</v>
      </c>
      <c r="AG247" s="3"/>
      <c r="AH247" s="7">
        <f t="shared" si="102"/>
        <v>0</v>
      </c>
      <c r="AI247" s="14">
        <f t="shared" si="115"/>
        <v>0</v>
      </c>
      <c r="AL247" s="71">
        <f t="shared" si="99"/>
        <v>213.079251840067</v>
      </c>
    </row>
    <row r="248" spans="1:38" hidden="1" x14ac:dyDescent="0.35">
      <c r="A248" s="2" t="s">
        <v>65</v>
      </c>
      <c r="B248" s="2" t="s">
        <v>151</v>
      </c>
      <c r="C248" s="2" t="s">
        <v>24</v>
      </c>
      <c r="D248" s="2" t="s">
        <v>25</v>
      </c>
      <c r="E248" s="2" t="s">
        <v>14</v>
      </c>
      <c r="F248" s="21" t="str">
        <f t="shared" si="116"/>
        <v>EUR-CONS01/P0101-00/ALL</v>
      </c>
      <c r="G248" s="12">
        <v>42.615850368013398</v>
      </c>
      <c r="H248" s="3">
        <v>0</v>
      </c>
      <c r="I248" s="5">
        <f t="shared" si="71"/>
        <v>0</v>
      </c>
      <c r="J248" s="3">
        <v>0</v>
      </c>
      <c r="K248" s="5">
        <f t="shared" si="57"/>
        <v>0</v>
      </c>
      <c r="L248" s="3">
        <v>0</v>
      </c>
      <c r="M248" s="7">
        <f t="shared" si="58"/>
        <v>0</v>
      </c>
      <c r="N248" s="14">
        <f t="shared" si="59"/>
        <v>0</v>
      </c>
      <c r="O248" s="3">
        <v>0</v>
      </c>
      <c r="P248" s="67">
        <f t="shared" si="112"/>
        <v>0</v>
      </c>
      <c r="Q248" s="3">
        <v>0</v>
      </c>
      <c r="R248" s="67">
        <f t="shared" si="61"/>
        <v>0</v>
      </c>
      <c r="S248" s="3">
        <v>0</v>
      </c>
      <c r="T248" s="7">
        <f t="shared" si="62"/>
        <v>0</v>
      </c>
      <c r="U248" s="14">
        <f t="shared" si="113"/>
        <v>0</v>
      </c>
      <c r="V248" s="3">
        <v>0</v>
      </c>
      <c r="W248" s="5">
        <f t="shared" si="72"/>
        <v>0</v>
      </c>
      <c r="X248" s="3">
        <v>4</v>
      </c>
      <c r="Y248" s="5">
        <f t="shared" si="64"/>
        <v>170.46340147205359</v>
      </c>
      <c r="Z248" s="3">
        <v>0</v>
      </c>
      <c r="AA248" s="7">
        <f t="shared" si="65"/>
        <v>0</v>
      </c>
      <c r="AB248" s="14">
        <f t="shared" si="66"/>
        <v>170.46340147205359</v>
      </c>
      <c r="AC248" s="3">
        <v>0</v>
      </c>
      <c r="AD248" s="67">
        <f t="shared" si="114"/>
        <v>0</v>
      </c>
      <c r="AE248" s="3"/>
      <c r="AG248" s="3"/>
      <c r="AI248" s="14"/>
      <c r="AL248" s="71">
        <f t="shared" si="99"/>
        <v>170.46340147205359</v>
      </c>
    </row>
    <row r="249" spans="1:38" hidden="1" x14ac:dyDescent="0.35">
      <c r="A249" s="2" t="s">
        <v>67</v>
      </c>
      <c r="B249" s="2" t="s">
        <v>80</v>
      </c>
      <c r="C249" s="2" t="s">
        <v>48</v>
      </c>
      <c r="D249" s="2" t="s">
        <v>49</v>
      </c>
      <c r="E249" s="11" t="s">
        <v>14</v>
      </c>
      <c r="F249" s="21" t="str">
        <f t="shared" si="56"/>
        <v>ADM-UNRE01/P0707-00/ALL</v>
      </c>
      <c r="G249" s="12">
        <v>54.58</v>
      </c>
      <c r="H249" s="3">
        <v>1</v>
      </c>
      <c r="I249" s="5">
        <f t="shared" si="71"/>
        <v>54.58</v>
      </c>
      <c r="J249" s="3">
        <v>0</v>
      </c>
      <c r="K249" s="5">
        <f t="shared" si="57"/>
        <v>0</v>
      </c>
      <c r="L249" s="3">
        <v>0</v>
      </c>
      <c r="M249" s="7">
        <f t="shared" si="58"/>
        <v>0</v>
      </c>
      <c r="N249" s="14">
        <f t="shared" si="59"/>
        <v>54.58</v>
      </c>
      <c r="O249" s="3">
        <v>4</v>
      </c>
      <c r="P249" s="67">
        <f t="shared" si="60"/>
        <v>218.32</v>
      </c>
      <c r="Q249" s="3">
        <v>0</v>
      </c>
      <c r="R249" s="67">
        <f t="shared" si="61"/>
        <v>0</v>
      </c>
      <c r="S249" s="3">
        <v>0</v>
      </c>
      <c r="T249" s="7">
        <f t="shared" si="62"/>
        <v>0</v>
      </c>
      <c r="U249" s="14">
        <f t="shared" si="113"/>
        <v>218.32</v>
      </c>
      <c r="V249" s="3">
        <v>0</v>
      </c>
      <c r="W249" s="5">
        <f t="shared" si="72"/>
        <v>0</v>
      </c>
      <c r="X249" s="3">
        <v>0</v>
      </c>
      <c r="Y249" s="5">
        <f t="shared" si="64"/>
        <v>0</v>
      </c>
      <c r="Z249" s="3">
        <v>0</v>
      </c>
      <c r="AA249" s="7">
        <f t="shared" si="65"/>
        <v>0</v>
      </c>
      <c r="AB249" s="14">
        <f t="shared" si="66"/>
        <v>0</v>
      </c>
      <c r="AC249" s="3">
        <v>0</v>
      </c>
      <c r="AD249" s="67">
        <f t="shared" si="114"/>
        <v>0</v>
      </c>
      <c r="AE249" s="3"/>
      <c r="AF249" s="67">
        <f t="shared" si="68"/>
        <v>0</v>
      </c>
      <c r="AG249" s="3"/>
      <c r="AH249" s="7">
        <f t="shared" si="102"/>
        <v>0</v>
      </c>
      <c r="AI249" s="14">
        <f t="shared" si="115"/>
        <v>0</v>
      </c>
      <c r="AL249" s="71">
        <f t="shared" si="99"/>
        <v>272.89999999999998</v>
      </c>
    </row>
    <row r="250" spans="1:38" hidden="1" x14ac:dyDescent="0.35">
      <c r="A250" s="2" t="s">
        <v>67</v>
      </c>
      <c r="B250" s="2" t="s">
        <v>83</v>
      </c>
      <c r="C250" s="2" t="s">
        <v>16</v>
      </c>
      <c r="D250" s="2" t="s">
        <v>17</v>
      </c>
      <c r="E250" s="11" t="s">
        <v>14</v>
      </c>
      <c r="F250" s="21" t="str">
        <f t="shared" si="56"/>
        <v>CGE-JUST01/P0102-00/ALL</v>
      </c>
      <c r="G250" s="12">
        <v>54.58</v>
      </c>
      <c r="H250" s="3">
        <v>30.5</v>
      </c>
      <c r="I250" s="5">
        <f t="shared" si="71"/>
        <v>1664.69</v>
      </c>
      <c r="J250" s="3">
        <v>7.5</v>
      </c>
      <c r="K250" s="5">
        <f t="shared" si="57"/>
        <v>409.34999999999997</v>
      </c>
      <c r="L250" s="3">
        <v>16</v>
      </c>
      <c r="M250" s="7">
        <f t="shared" si="58"/>
        <v>873.28</v>
      </c>
      <c r="N250" s="14">
        <f t="shared" si="59"/>
        <v>2947.3199999999997</v>
      </c>
      <c r="O250" s="3">
        <v>11</v>
      </c>
      <c r="P250" s="67">
        <f t="shared" si="60"/>
        <v>600.38</v>
      </c>
      <c r="Q250" s="3">
        <v>0</v>
      </c>
      <c r="R250" s="67">
        <f t="shared" si="61"/>
        <v>0</v>
      </c>
      <c r="S250" s="3">
        <v>0</v>
      </c>
      <c r="T250" s="7">
        <f t="shared" si="62"/>
        <v>0</v>
      </c>
      <c r="U250" s="14">
        <f t="shared" si="113"/>
        <v>600.38</v>
      </c>
      <c r="V250" s="3">
        <v>0</v>
      </c>
      <c r="W250" s="5">
        <f t="shared" si="72"/>
        <v>0</v>
      </c>
      <c r="X250" s="3">
        <v>0</v>
      </c>
      <c r="Y250" s="5">
        <f t="shared" si="64"/>
        <v>0</v>
      </c>
      <c r="Z250" s="3">
        <v>0</v>
      </c>
      <c r="AA250" s="7">
        <f t="shared" si="65"/>
        <v>0</v>
      </c>
      <c r="AB250" s="14">
        <f t="shared" si="66"/>
        <v>0</v>
      </c>
      <c r="AC250" s="3">
        <v>0</v>
      </c>
      <c r="AD250" s="67">
        <f t="shared" si="114"/>
        <v>0</v>
      </c>
      <c r="AE250" s="3"/>
      <c r="AF250" s="67">
        <f t="shared" si="68"/>
        <v>0</v>
      </c>
      <c r="AG250" s="3"/>
      <c r="AH250" s="7">
        <f t="shared" si="102"/>
        <v>0</v>
      </c>
      <c r="AI250" s="14">
        <f t="shared" si="115"/>
        <v>0</v>
      </c>
      <c r="AL250" s="71">
        <f t="shared" si="99"/>
        <v>3547.7</v>
      </c>
    </row>
    <row r="251" spans="1:38" hidden="1" x14ac:dyDescent="0.35">
      <c r="A251" s="2" t="s">
        <v>67</v>
      </c>
      <c r="B251" s="2" t="s">
        <v>83</v>
      </c>
      <c r="C251" s="2" t="s">
        <v>24</v>
      </c>
      <c r="D251" s="2" t="s">
        <v>25</v>
      </c>
      <c r="E251" s="11" t="s">
        <v>14</v>
      </c>
      <c r="F251" s="21" t="str">
        <f t="shared" si="56"/>
        <v>CGE-JUST01/P0101-00/ALL</v>
      </c>
      <c r="G251" s="12">
        <v>54.58</v>
      </c>
      <c r="H251" s="3">
        <v>73</v>
      </c>
      <c r="I251" s="5">
        <f t="shared" si="71"/>
        <v>3984.3399999999997</v>
      </c>
      <c r="J251" s="3">
        <v>98</v>
      </c>
      <c r="K251" s="5">
        <f t="shared" si="57"/>
        <v>5348.84</v>
      </c>
      <c r="L251" s="3">
        <v>122.5</v>
      </c>
      <c r="M251" s="7">
        <f t="shared" si="58"/>
        <v>6686.05</v>
      </c>
      <c r="N251" s="14">
        <f t="shared" si="59"/>
        <v>16019.23</v>
      </c>
      <c r="O251" s="3">
        <v>36.5</v>
      </c>
      <c r="P251" s="67">
        <f t="shared" si="60"/>
        <v>1992.1699999999998</v>
      </c>
      <c r="Q251" s="3">
        <v>0</v>
      </c>
      <c r="R251" s="67">
        <f t="shared" si="61"/>
        <v>0</v>
      </c>
      <c r="S251" s="3">
        <v>0</v>
      </c>
      <c r="T251" s="7">
        <f t="shared" si="62"/>
        <v>0</v>
      </c>
      <c r="U251" s="14">
        <f t="shared" si="113"/>
        <v>1992.1699999999998</v>
      </c>
      <c r="V251" s="3">
        <v>0</v>
      </c>
      <c r="W251" s="5">
        <f t="shared" si="72"/>
        <v>0</v>
      </c>
      <c r="X251" s="3">
        <v>0</v>
      </c>
      <c r="Y251" s="5">
        <f t="shared" si="64"/>
        <v>0</v>
      </c>
      <c r="Z251" s="3">
        <v>0</v>
      </c>
      <c r="AA251" s="7">
        <f t="shared" si="65"/>
        <v>0</v>
      </c>
      <c r="AB251" s="14">
        <f t="shared" si="66"/>
        <v>0</v>
      </c>
      <c r="AC251" s="3">
        <v>0</v>
      </c>
      <c r="AD251" s="67">
        <f t="shared" si="114"/>
        <v>0</v>
      </c>
      <c r="AE251" s="3"/>
      <c r="AF251" s="67">
        <f t="shared" si="68"/>
        <v>0</v>
      </c>
      <c r="AG251" s="3"/>
      <c r="AH251" s="7">
        <f t="shared" si="102"/>
        <v>0</v>
      </c>
      <c r="AI251" s="14">
        <f t="shared" si="115"/>
        <v>0</v>
      </c>
      <c r="AL251" s="71">
        <f t="shared" si="99"/>
        <v>18011.399999999998</v>
      </c>
    </row>
    <row r="252" spans="1:38" hidden="1" x14ac:dyDescent="0.35">
      <c r="A252" s="2" t="s">
        <v>67</v>
      </c>
      <c r="B252" s="2" t="s">
        <v>81</v>
      </c>
      <c r="C252" s="2" t="s">
        <v>16</v>
      </c>
      <c r="D252" s="2" t="s">
        <v>17</v>
      </c>
      <c r="E252" s="11" t="s">
        <v>18</v>
      </c>
      <c r="F252" s="21" t="str">
        <f t="shared" si="56"/>
        <v>EUR-ASIA01/P0102-00/PHL</v>
      </c>
      <c r="G252" s="12">
        <v>54.58</v>
      </c>
      <c r="H252" s="31">
        <v>3</v>
      </c>
      <c r="I252" s="5">
        <f t="shared" si="71"/>
        <v>163.74</v>
      </c>
      <c r="J252" s="31">
        <v>2</v>
      </c>
      <c r="K252" s="5">
        <f t="shared" si="57"/>
        <v>109.16</v>
      </c>
      <c r="L252" s="3">
        <v>1</v>
      </c>
      <c r="M252" s="7">
        <f t="shared" si="58"/>
        <v>54.58</v>
      </c>
      <c r="N252" s="14">
        <f t="shared" si="59"/>
        <v>327.47999999999996</v>
      </c>
      <c r="O252" s="3">
        <v>0</v>
      </c>
      <c r="P252" s="67">
        <f t="shared" si="60"/>
        <v>0</v>
      </c>
      <c r="Q252" s="3">
        <v>0</v>
      </c>
      <c r="R252" s="67">
        <f t="shared" si="61"/>
        <v>0</v>
      </c>
      <c r="S252" s="3">
        <v>0</v>
      </c>
      <c r="T252" s="7">
        <f t="shared" si="62"/>
        <v>0</v>
      </c>
      <c r="U252" s="14">
        <f t="shared" si="113"/>
        <v>0</v>
      </c>
      <c r="V252" s="3">
        <v>0</v>
      </c>
      <c r="W252" s="5">
        <f t="shared" si="72"/>
        <v>0</v>
      </c>
      <c r="X252" s="3">
        <v>0</v>
      </c>
      <c r="Y252" s="5">
        <f t="shared" si="64"/>
        <v>0</v>
      </c>
      <c r="Z252" s="3">
        <v>0</v>
      </c>
      <c r="AA252" s="7">
        <f t="shared" si="65"/>
        <v>0</v>
      </c>
      <c r="AB252" s="14">
        <f t="shared" si="66"/>
        <v>0</v>
      </c>
      <c r="AC252" s="3">
        <v>0</v>
      </c>
      <c r="AD252" s="67">
        <f t="shared" si="114"/>
        <v>0</v>
      </c>
      <c r="AE252" s="3"/>
      <c r="AF252" s="67">
        <f t="shared" si="68"/>
        <v>0</v>
      </c>
      <c r="AG252" s="3"/>
      <c r="AH252" s="7">
        <f t="shared" si="102"/>
        <v>0</v>
      </c>
      <c r="AI252" s="14">
        <f t="shared" si="115"/>
        <v>0</v>
      </c>
      <c r="AL252" s="71">
        <f t="shared" si="99"/>
        <v>327.47999999999996</v>
      </c>
    </row>
    <row r="253" spans="1:38" hidden="1" x14ac:dyDescent="0.35">
      <c r="A253" s="2" t="s">
        <v>67</v>
      </c>
      <c r="B253" s="2" t="s">
        <v>83</v>
      </c>
      <c r="C253" s="2" t="s">
        <v>19</v>
      </c>
      <c r="D253" s="2" t="s">
        <v>20</v>
      </c>
      <c r="E253" s="11" t="s">
        <v>14</v>
      </c>
      <c r="F253" s="21" t="str">
        <f t="shared" si="56"/>
        <v>CGE-JUST01/P0303-00/ALL</v>
      </c>
      <c r="G253" s="12">
        <v>54.58</v>
      </c>
      <c r="H253" s="3">
        <v>4.5</v>
      </c>
      <c r="I253" s="5">
        <f t="shared" si="71"/>
        <v>245.60999999999999</v>
      </c>
      <c r="J253" s="3">
        <v>4.5</v>
      </c>
      <c r="K253" s="5">
        <f t="shared" si="57"/>
        <v>245.60999999999999</v>
      </c>
      <c r="L253" s="3">
        <v>4.5</v>
      </c>
      <c r="M253" s="7">
        <f t="shared" si="58"/>
        <v>245.60999999999999</v>
      </c>
      <c r="N253" s="14">
        <f t="shared" si="59"/>
        <v>736.82999999999993</v>
      </c>
      <c r="O253" s="3">
        <v>0</v>
      </c>
      <c r="P253" s="67">
        <f t="shared" si="60"/>
        <v>0</v>
      </c>
      <c r="Q253" s="3">
        <v>0</v>
      </c>
      <c r="R253" s="67">
        <f t="shared" si="61"/>
        <v>0</v>
      </c>
      <c r="S253" s="3">
        <v>0</v>
      </c>
      <c r="T253" s="7">
        <f t="shared" si="62"/>
        <v>0</v>
      </c>
      <c r="U253" s="14">
        <f t="shared" si="113"/>
        <v>0</v>
      </c>
      <c r="V253" s="3">
        <v>0</v>
      </c>
      <c r="W253" s="5">
        <f t="shared" si="72"/>
        <v>0</v>
      </c>
      <c r="X253" s="3">
        <v>0</v>
      </c>
      <c r="Y253" s="5">
        <f t="shared" si="64"/>
        <v>0</v>
      </c>
      <c r="Z253" s="3">
        <v>0</v>
      </c>
      <c r="AA253" s="7">
        <f t="shared" si="65"/>
        <v>0</v>
      </c>
      <c r="AB253" s="14">
        <f t="shared" si="66"/>
        <v>0</v>
      </c>
      <c r="AC253" s="3">
        <v>0</v>
      </c>
      <c r="AD253" s="67">
        <f t="shared" si="114"/>
        <v>0</v>
      </c>
      <c r="AE253" s="3"/>
      <c r="AF253" s="67">
        <f t="shared" si="68"/>
        <v>0</v>
      </c>
      <c r="AG253" s="3"/>
      <c r="AH253" s="7">
        <f t="shared" si="102"/>
        <v>0</v>
      </c>
      <c r="AI253" s="14">
        <f t="shared" si="115"/>
        <v>0</v>
      </c>
      <c r="AL253" s="71">
        <f t="shared" si="99"/>
        <v>736.82999999999993</v>
      </c>
    </row>
    <row r="254" spans="1:38" hidden="1" x14ac:dyDescent="0.35">
      <c r="A254" s="2" t="s">
        <v>67</v>
      </c>
      <c r="B254" s="2" t="s">
        <v>83</v>
      </c>
      <c r="C254" s="2" t="s">
        <v>59</v>
      </c>
      <c r="D254" s="2" t="s">
        <v>60</v>
      </c>
      <c r="E254" s="2" t="s">
        <v>50</v>
      </c>
      <c r="F254" s="21" t="str">
        <f t="shared" ref="F254" si="117">B254&amp;"/"&amp;C254&amp;"/"&amp;E254</f>
        <v>CGE-JUST01/P0401-00/XOT</v>
      </c>
      <c r="G254" s="12">
        <v>54.58</v>
      </c>
      <c r="H254" s="3">
        <v>0</v>
      </c>
      <c r="I254" s="5">
        <f t="shared" si="71"/>
        <v>0</v>
      </c>
      <c r="J254" s="3">
        <v>0</v>
      </c>
      <c r="K254" s="5">
        <f t="shared" si="57"/>
        <v>0</v>
      </c>
      <c r="L254" s="3">
        <v>0</v>
      </c>
      <c r="M254" s="7">
        <f t="shared" si="58"/>
        <v>0</v>
      </c>
      <c r="N254" s="14">
        <f t="shared" si="59"/>
        <v>0</v>
      </c>
      <c r="O254" s="3">
        <v>40</v>
      </c>
      <c r="P254" s="67">
        <f t="shared" si="60"/>
        <v>2183.1999999999998</v>
      </c>
      <c r="Q254" s="3">
        <v>0</v>
      </c>
      <c r="R254" s="67">
        <f t="shared" si="61"/>
        <v>0</v>
      </c>
      <c r="S254" s="3">
        <v>0</v>
      </c>
      <c r="T254" s="7">
        <f t="shared" si="62"/>
        <v>0</v>
      </c>
      <c r="U254" s="14">
        <f t="shared" si="113"/>
        <v>2183.1999999999998</v>
      </c>
      <c r="V254" s="3">
        <v>0</v>
      </c>
      <c r="W254" s="5">
        <f t="shared" si="72"/>
        <v>0</v>
      </c>
      <c r="X254" s="3">
        <v>0</v>
      </c>
      <c r="Y254" s="5">
        <f t="shared" si="64"/>
        <v>0</v>
      </c>
      <c r="Z254" s="3">
        <v>0</v>
      </c>
      <c r="AA254" s="7">
        <f t="shared" si="65"/>
        <v>0</v>
      </c>
      <c r="AB254" s="14">
        <f t="shared" si="66"/>
        <v>0</v>
      </c>
      <c r="AC254" s="3">
        <v>0</v>
      </c>
      <c r="AD254" s="67">
        <f t="shared" si="114"/>
        <v>0</v>
      </c>
      <c r="AE254" s="3"/>
      <c r="AF254" s="67">
        <f t="shared" si="68"/>
        <v>0</v>
      </c>
      <c r="AG254" s="3"/>
      <c r="AH254" s="7">
        <f t="shared" si="102"/>
        <v>0</v>
      </c>
      <c r="AI254" s="14">
        <f t="shared" si="115"/>
        <v>0</v>
      </c>
      <c r="AL254" s="71">
        <f t="shared" si="99"/>
        <v>2183.1999999999998</v>
      </c>
    </row>
    <row r="255" spans="1:38" hidden="1" x14ac:dyDescent="0.35">
      <c r="A255" s="2" t="s">
        <v>67</v>
      </c>
      <c r="B255" s="2" t="s">
        <v>31</v>
      </c>
      <c r="C255" s="2" t="s">
        <v>19</v>
      </c>
      <c r="D255" s="2" t="s">
        <v>20</v>
      </c>
      <c r="E255" s="11" t="s">
        <v>14</v>
      </c>
      <c r="F255" s="21" t="str">
        <f t="shared" ref="F255" si="118">B255&amp;"/"&amp;C255&amp;"/"&amp;E255</f>
        <v>FCO-VULN02/P0303-00/ALL</v>
      </c>
      <c r="G255" s="12">
        <v>54.58</v>
      </c>
      <c r="H255" s="3">
        <v>0</v>
      </c>
      <c r="I255" s="5">
        <f t="shared" ref="I255" si="119">H255*$G255</f>
        <v>0</v>
      </c>
      <c r="J255" s="3">
        <v>0</v>
      </c>
      <c r="K255" s="5">
        <f t="shared" ref="K255" si="120">J255*$G255</f>
        <v>0</v>
      </c>
      <c r="L255" s="3">
        <v>0</v>
      </c>
      <c r="M255" s="7">
        <f t="shared" ref="M255" si="121">L255*$G255</f>
        <v>0</v>
      </c>
      <c r="N255" s="14">
        <f t="shared" ref="N255" si="122">I255+K255+M255</f>
        <v>0</v>
      </c>
      <c r="O255" s="31">
        <v>4.5</v>
      </c>
      <c r="P255" s="67">
        <f t="shared" ref="P255" si="123">O255*$G255</f>
        <v>245.60999999999999</v>
      </c>
      <c r="Q255" s="3">
        <v>0</v>
      </c>
      <c r="R255" s="67">
        <f t="shared" ref="R255" si="124">Q255*$G255</f>
        <v>0</v>
      </c>
      <c r="S255" s="3">
        <v>0</v>
      </c>
      <c r="T255" s="7">
        <f t="shared" ref="T255" si="125">S255*$G255</f>
        <v>0</v>
      </c>
      <c r="U255" s="14">
        <f t="shared" si="113"/>
        <v>245.60999999999999</v>
      </c>
      <c r="V255" s="3">
        <v>0</v>
      </c>
      <c r="W255" s="5">
        <f t="shared" si="72"/>
        <v>0</v>
      </c>
      <c r="X255" s="3">
        <v>0</v>
      </c>
      <c r="Y255" s="5">
        <f t="shared" si="64"/>
        <v>0</v>
      </c>
      <c r="Z255" s="3">
        <v>0</v>
      </c>
      <c r="AA255" s="7">
        <f t="shared" si="65"/>
        <v>0</v>
      </c>
      <c r="AB255" s="14">
        <f t="shared" si="66"/>
        <v>0</v>
      </c>
      <c r="AC255" s="3">
        <v>0</v>
      </c>
      <c r="AD255" s="67">
        <f t="shared" si="114"/>
        <v>0</v>
      </c>
      <c r="AE255" s="3"/>
      <c r="AF255" s="67">
        <f t="shared" si="68"/>
        <v>0</v>
      </c>
      <c r="AG255" s="3"/>
      <c r="AH255" s="7">
        <f t="shared" si="102"/>
        <v>0</v>
      </c>
      <c r="AI255" s="14">
        <f t="shared" si="115"/>
        <v>0</v>
      </c>
      <c r="AL255" s="71">
        <f t="shared" ref="AL255:AL330" si="126">N255+U255+AB255+AI255</f>
        <v>245.60999999999999</v>
      </c>
    </row>
    <row r="256" spans="1:38" hidden="1" x14ac:dyDescent="0.35">
      <c r="A256" s="2" t="s">
        <v>87</v>
      </c>
      <c r="B256" s="2" t="s">
        <v>81</v>
      </c>
      <c r="C256" s="2" t="s">
        <v>56</v>
      </c>
      <c r="D256" s="2" t="s">
        <v>57</v>
      </c>
      <c r="E256" s="11" t="s">
        <v>66</v>
      </c>
      <c r="F256" s="21" t="str">
        <f t="shared" si="56"/>
        <v>EUR-ASIA01/P0601-00/MYS</v>
      </c>
      <c r="G256" s="12">
        <v>76.209999999999994</v>
      </c>
      <c r="H256" s="31">
        <v>10</v>
      </c>
      <c r="I256" s="5">
        <f t="shared" si="71"/>
        <v>762.09999999999991</v>
      </c>
      <c r="J256" s="31">
        <v>72</v>
      </c>
      <c r="K256" s="5">
        <f t="shared" si="57"/>
        <v>5487.12</v>
      </c>
      <c r="L256" s="3">
        <v>0</v>
      </c>
      <c r="M256" s="7">
        <f t="shared" si="58"/>
        <v>0</v>
      </c>
      <c r="N256" s="14">
        <f t="shared" si="59"/>
        <v>6249.2199999999993</v>
      </c>
      <c r="O256" s="3">
        <v>0</v>
      </c>
      <c r="P256" s="67">
        <f t="shared" si="60"/>
        <v>0</v>
      </c>
      <c r="Q256" s="3">
        <v>0</v>
      </c>
      <c r="R256" s="67">
        <f t="shared" si="61"/>
        <v>0</v>
      </c>
      <c r="S256" s="3">
        <v>0</v>
      </c>
      <c r="T256" s="7">
        <f t="shared" si="62"/>
        <v>0</v>
      </c>
      <c r="U256" s="14">
        <f t="shared" si="113"/>
        <v>0</v>
      </c>
      <c r="V256" s="3">
        <v>0</v>
      </c>
      <c r="W256" s="5">
        <f t="shared" si="72"/>
        <v>0</v>
      </c>
      <c r="X256" s="3">
        <v>0</v>
      </c>
      <c r="Y256" s="5">
        <f t="shared" si="64"/>
        <v>0</v>
      </c>
      <c r="Z256" s="3">
        <v>0</v>
      </c>
      <c r="AA256" s="7">
        <f t="shared" si="65"/>
        <v>0</v>
      </c>
      <c r="AB256" s="14">
        <f t="shared" si="66"/>
        <v>0</v>
      </c>
      <c r="AC256" s="3">
        <v>0</v>
      </c>
      <c r="AD256" s="67">
        <f t="shared" si="114"/>
        <v>0</v>
      </c>
      <c r="AE256" s="3"/>
      <c r="AF256" s="67">
        <f t="shared" si="68"/>
        <v>0</v>
      </c>
      <c r="AG256" s="3"/>
      <c r="AH256" s="7">
        <f t="shared" si="102"/>
        <v>0</v>
      </c>
      <c r="AI256" s="14">
        <f t="shared" si="115"/>
        <v>0</v>
      </c>
      <c r="AL256" s="71">
        <f t="shared" si="126"/>
        <v>6249.2199999999993</v>
      </c>
    </row>
    <row r="257" spans="1:38" hidden="1" x14ac:dyDescent="0.35">
      <c r="A257" s="2" t="s">
        <v>87</v>
      </c>
      <c r="B257" s="2" t="s">
        <v>81</v>
      </c>
      <c r="C257" s="2" t="s">
        <v>24</v>
      </c>
      <c r="D257" s="2" t="s">
        <v>25</v>
      </c>
      <c r="E257" s="11" t="s">
        <v>18</v>
      </c>
      <c r="F257" s="21" t="str">
        <f t="shared" si="56"/>
        <v>EUR-ASIA01/P0101-00/PHL</v>
      </c>
      <c r="G257" s="12">
        <v>76.209999999999994</v>
      </c>
      <c r="H257" s="31">
        <v>2</v>
      </c>
      <c r="I257" s="5">
        <f t="shared" si="71"/>
        <v>152.41999999999999</v>
      </c>
      <c r="J257" s="31">
        <v>5</v>
      </c>
      <c r="K257" s="5">
        <f t="shared" si="57"/>
        <v>381.04999999999995</v>
      </c>
      <c r="L257" s="3">
        <v>0</v>
      </c>
      <c r="M257" s="7">
        <f t="shared" si="58"/>
        <v>0</v>
      </c>
      <c r="N257" s="14">
        <f t="shared" si="59"/>
        <v>533.46999999999991</v>
      </c>
      <c r="O257" s="3">
        <v>0</v>
      </c>
      <c r="P257" s="67">
        <f t="shared" si="60"/>
        <v>0</v>
      </c>
      <c r="Q257" s="3">
        <v>0</v>
      </c>
      <c r="R257" s="67">
        <f t="shared" si="61"/>
        <v>0</v>
      </c>
      <c r="S257" s="3">
        <v>0</v>
      </c>
      <c r="T257" s="7">
        <f t="shared" si="62"/>
        <v>0</v>
      </c>
      <c r="U257" s="14">
        <f t="shared" si="113"/>
        <v>0</v>
      </c>
      <c r="V257" s="3">
        <v>0</v>
      </c>
      <c r="W257" s="5">
        <f t="shared" si="72"/>
        <v>0</v>
      </c>
      <c r="X257" s="3">
        <v>0</v>
      </c>
      <c r="Y257" s="5">
        <f t="shared" si="64"/>
        <v>0</v>
      </c>
      <c r="Z257" s="3">
        <v>0</v>
      </c>
      <c r="AA257" s="7">
        <f t="shared" si="65"/>
        <v>0</v>
      </c>
      <c r="AB257" s="14">
        <f t="shared" si="66"/>
        <v>0</v>
      </c>
      <c r="AC257" s="3">
        <v>0</v>
      </c>
      <c r="AD257" s="67">
        <f t="shared" si="114"/>
        <v>0</v>
      </c>
      <c r="AE257" s="3"/>
      <c r="AF257" s="67">
        <f t="shared" si="68"/>
        <v>0</v>
      </c>
      <c r="AG257" s="3"/>
      <c r="AH257" s="7">
        <f t="shared" si="102"/>
        <v>0</v>
      </c>
      <c r="AI257" s="14">
        <f t="shared" si="115"/>
        <v>0</v>
      </c>
      <c r="AL257" s="71">
        <f t="shared" si="126"/>
        <v>533.46999999999991</v>
      </c>
    </row>
    <row r="258" spans="1:38" hidden="1" x14ac:dyDescent="0.35">
      <c r="A258" s="2" t="s">
        <v>87</v>
      </c>
      <c r="B258" s="2" t="s">
        <v>80</v>
      </c>
      <c r="C258" s="2" t="s">
        <v>12</v>
      </c>
      <c r="D258" s="2" t="s">
        <v>13</v>
      </c>
      <c r="E258" s="11" t="s">
        <v>14</v>
      </c>
      <c r="F258" s="21" t="str">
        <f t="shared" si="56"/>
        <v>ADM-UNRE01/A0902-00/ALL</v>
      </c>
      <c r="G258" s="12">
        <v>76.209999999999994</v>
      </c>
      <c r="H258" s="3">
        <v>110</v>
      </c>
      <c r="I258" s="5">
        <f t="shared" si="71"/>
        <v>8383.0999999999985</v>
      </c>
      <c r="J258" s="3">
        <v>10.5</v>
      </c>
      <c r="K258" s="5">
        <f t="shared" si="57"/>
        <v>800.20499999999993</v>
      </c>
      <c r="L258" s="3">
        <v>0</v>
      </c>
      <c r="M258" s="7">
        <f t="shared" si="58"/>
        <v>0</v>
      </c>
      <c r="N258" s="14">
        <f t="shared" si="59"/>
        <v>9183.3049999999985</v>
      </c>
      <c r="O258" s="3">
        <v>0</v>
      </c>
      <c r="P258" s="67">
        <f t="shared" si="60"/>
        <v>0</v>
      </c>
      <c r="Q258" s="3">
        <v>0</v>
      </c>
      <c r="R258" s="67">
        <f t="shared" si="61"/>
        <v>0</v>
      </c>
      <c r="S258" s="3">
        <v>0</v>
      </c>
      <c r="T258" s="7">
        <f t="shared" si="62"/>
        <v>0</v>
      </c>
      <c r="U258" s="14">
        <f t="shared" si="113"/>
        <v>0</v>
      </c>
      <c r="V258" s="3">
        <v>0</v>
      </c>
      <c r="W258" s="5">
        <f t="shared" si="72"/>
        <v>0</v>
      </c>
      <c r="X258" s="3">
        <v>0</v>
      </c>
      <c r="Y258" s="5">
        <f t="shared" si="64"/>
        <v>0</v>
      </c>
      <c r="Z258" s="3">
        <v>0</v>
      </c>
      <c r="AA258" s="7">
        <f t="shared" si="65"/>
        <v>0</v>
      </c>
      <c r="AB258" s="14">
        <f t="shared" si="66"/>
        <v>0</v>
      </c>
      <c r="AC258" s="3">
        <v>0</v>
      </c>
      <c r="AD258" s="67">
        <f t="shared" si="114"/>
        <v>0</v>
      </c>
      <c r="AE258" s="3"/>
      <c r="AF258" s="67">
        <f t="shared" si="68"/>
        <v>0</v>
      </c>
      <c r="AG258" s="3"/>
      <c r="AH258" s="7">
        <f t="shared" si="102"/>
        <v>0</v>
      </c>
      <c r="AI258" s="14">
        <f t="shared" si="115"/>
        <v>0</v>
      </c>
      <c r="AL258" s="71">
        <f t="shared" si="126"/>
        <v>9183.3049999999985</v>
      </c>
    </row>
    <row r="259" spans="1:38" hidden="1" x14ac:dyDescent="0.35">
      <c r="A259" s="2" t="s">
        <v>87</v>
      </c>
      <c r="B259" s="2" t="s">
        <v>88</v>
      </c>
      <c r="C259" s="2" t="s">
        <v>12</v>
      </c>
      <c r="D259" s="2" t="s">
        <v>13</v>
      </c>
      <c r="E259" s="11" t="s">
        <v>14</v>
      </c>
      <c r="F259" s="21" t="str">
        <f t="shared" si="56"/>
        <v>2BE-FUNDED/A0902-00/ALL</v>
      </c>
      <c r="G259" s="12">
        <v>76.209999999999994</v>
      </c>
      <c r="H259" s="3">
        <v>7.5</v>
      </c>
      <c r="I259" s="5">
        <f t="shared" si="71"/>
        <v>571.57499999999993</v>
      </c>
      <c r="J259" s="3">
        <v>0.5</v>
      </c>
      <c r="K259" s="5">
        <f t="shared" si="57"/>
        <v>38.104999999999997</v>
      </c>
      <c r="L259" s="3">
        <v>0</v>
      </c>
      <c r="M259" s="7">
        <f t="shared" si="58"/>
        <v>0</v>
      </c>
      <c r="N259" s="14">
        <f t="shared" si="59"/>
        <v>609.67999999999995</v>
      </c>
      <c r="O259" s="3">
        <v>0</v>
      </c>
      <c r="P259" s="67">
        <f t="shared" si="60"/>
        <v>0</v>
      </c>
      <c r="Q259" s="3">
        <v>0</v>
      </c>
      <c r="R259" s="67">
        <f t="shared" si="61"/>
        <v>0</v>
      </c>
      <c r="S259" s="3">
        <v>0</v>
      </c>
      <c r="T259" s="7">
        <f t="shared" si="62"/>
        <v>0</v>
      </c>
      <c r="U259" s="14">
        <f t="shared" si="113"/>
        <v>0</v>
      </c>
      <c r="V259" s="3">
        <v>0</v>
      </c>
      <c r="W259" s="5">
        <f t="shared" si="72"/>
        <v>0</v>
      </c>
      <c r="X259" s="3">
        <v>0</v>
      </c>
      <c r="Y259" s="5">
        <f t="shared" si="64"/>
        <v>0</v>
      </c>
      <c r="Z259" s="3">
        <v>0</v>
      </c>
      <c r="AA259" s="7">
        <f t="shared" si="65"/>
        <v>0</v>
      </c>
      <c r="AB259" s="14">
        <f t="shared" si="66"/>
        <v>0</v>
      </c>
      <c r="AC259" s="3">
        <v>0</v>
      </c>
      <c r="AD259" s="67">
        <f t="shared" si="114"/>
        <v>0</v>
      </c>
      <c r="AE259" s="3"/>
      <c r="AF259" s="67">
        <f t="shared" si="68"/>
        <v>0</v>
      </c>
      <c r="AG259" s="3"/>
      <c r="AH259" s="7">
        <f t="shared" si="102"/>
        <v>0</v>
      </c>
      <c r="AI259" s="14">
        <f t="shared" si="115"/>
        <v>0</v>
      </c>
      <c r="AL259" s="71">
        <f t="shared" si="126"/>
        <v>609.67999999999995</v>
      </c>
    </row>
    <row r="260" spans="1:38" hidden="1" x14ac:dyDescent="0.35">
      <c r="A260" s="2" t="s">
        <v>87</v>
      </c>
      <c r="B260" s="2" t="s">
        <v>79</v>
      </c>
      <c r="C260" s="2" t="s">
        <v>46</v>
      </c>
      <c r="D260" s="2" t="s">
        <v>47</v>
      </c>
      <c r="E260" s="11" t="s">
        <v>14</v>
      </c>
      <c r="F260" s="21" t="str">
        <f t="shared" si="56"/>
        <v>CAN-GEND01/P0201-00/ALL</v>
      </c>
      <c r="G260" s="12">
        <v>76.209999999999994</v>
      </c>
      <c r="H260" s="31">
        <v>3</v>
      </c>
      <c r="I260" s="5">
        <f t="shared" si="71"/>
        <v>228.63</v>
      </c>
      <c r="J260" s="31">
        <v>1</v>
      </c>
      <c r="K260" s="5">
        <f t="shared" si="57"/>
        <v>76.209999999999994</v>
      </c>
      <c r="L260" s="3">
        <v>0</v>
      </c>
      <c r="M260" s="7">
        <f t="shared" si="58"/>
        <v>0</v>
      </c>
      <c r="N260" s="14">
        <f t="shared" si="59"/>
        <v>304.83999999999997</v>
      </c>
      <c r="O260" s="3">
        <v>0</v>
      </c>
      <c r="P260" s="67">
        <f t="shared" si="60"/>
        <v>0</v>
      </c>
      <c r="Q260" s="3">
        <v>0</v>
      </c>
      <c r="R260" s="67">
        <f t="shared" si="61"/>
        <v>0</v>
      </c>
      <c r="S260" s="3">
        <v>0</v>
      </c>
      <c r="T260" s="7">
        <f t="shared" si="62"/>
        <v>0</v>
      </c>
      <c r="U260" s="14">
        <f t="shared" si="113"/>
        <v>0</v>
      </c>
      <c r="V260" s="3">
        <v>0</v>
      </c>
      <c r="W260" s="5">
        <f t="shared" si="72"/>
        <v>0</v>
      </c>
      <c r="X260" s="3">
        <v>0</v>
      </c>
      <c r="Y260" s="5">
        <f t="shared" si="64"/>
        <v>0</v>
      </c>
      <c r="Z260" s="3">
        <v>0</v>
      </c>
      <c r="AA260" s="7">
        <f t="shared" si="65"/>
        <v>0</v>
      </c>
      <c r="AB260" s="14">
        <f t="shared" si="66"/>
        <v>0</v>
      </c>
      <c r="AC260" s="3">
        <v>0</v>
      </c>
      <c r="AD260" s="67">
        <f t="shared" si="114"/>
        <v>0</v>
      </c>
      <c r="AE260" s="3"/>
      <c r="AF260" s="67">
        <f t="shared" si="68"/>
        <v>0</v>
      </c>
      <c r="AG260" s="3"/>
      <c r="AH260" s="7">
        <f t="shared" si="102"/>
        <v>0</v>
      </c>
      <c r="AI260" s="14">
        <f t="shared" si="115"/>
        <v>0</v>
      </c>
      <c r="AL260" s="71">
        <f t="shared" si="126"/>
        <v>304.83999999999997</v>
      </c>
    </row>
    <row r="261" spans="1:38" hidden="1" x14ac:dyDescent="0.35">
      <c r="A261" s="2" t="s">
        <v>87</v>
      </c>
      <c r="B261" s="2" t="s">
        <v>98</v>
      </c>
      <c r="C261" s="2" t="s">
        <v>19</v>
      </c>
      <c r="D261" s="2" t="s">
        <v>20</v>
      </c>
      <c r="E261" s="11" t="s">
        <v>15</v>
      </c>
      <c r="F261" s="21" t="str">
        <f t="shared" si="56"/>
        <v>OPC-MLDV01/P0303-00/MDV</v>
      </c>
      <c r="G261" s="12">
        <v>76.209999999999994</v>
      </c>
      <c r="H261" s="3">
        <v>1</v>
      </c>
      <c r="I261" s="5">
        <f t="shared" si="71"/>
        <v>76.209999999999994</v>
      </c>
      <c r="J261" s="3">
        <v>0</v>
      </c>
      <c r="K261" s="5">
        <f t="shared" si="57"/>
        <v>0</v>
      </c>
      <c r="L261" s="3">
        <v>0</v>
      </c>
      <c r="M261" s="7">
        <f t="shared" si="58"/>
        <v>0</v>
      </c>
      <c r="N261" s="14">
        <f t="shared" si="59"/>
        <v>76.209999999999994</v>
      </c>
      <c r="O261" s="3">
        <v>0</v>
      </c>
      <c r="P261" s="67">
        <f t="shared" si="60"/>
        <v>0</v>
      </c>
      <c r="Q261" s="3">
        <v>0</v>
      </c>
      <c r="R261" s="67">
        <f t="shared" si="61"/>
        <v>0</v>
      </c>
      <c r="S261" s="3">
        <v>0</v>
      </c>
      <c r="T261" s="7">
        <f t="shared" si="62"/>
        <v>0</v>
      </c>
      <c r="U261" s="14">
        <f t="shared" si="113"/>
        <v>0</v>
      </c>
      <c r="V261" s="3">
        <v>0</v>
      </c>
      <c r="W261" s="5">
        <f t="shared" si="72"/>
        <v>0</v>
      </c>
      <c r="X261" s="3">
        <v>0</v>
      </c>
      <c r="Y261" s="5">
        <f t="shared" si="64"/>
        <v>0</v>
      </c>
      <c r="Z261" s="3">
        <v>0</v>
      </c>
      <c r="AA261" s="7">
        <f t="shared" si="65"/>
        <v>0</v>
      </c>
      <c r="AB261" s="14">
        <f t="shared" si="66"/>
        <v>0</v>
      </c>
      <c r="AC261" s="3">
        <v>0</v>
      </c>
      <c r="AD261" s="67">
        <f t="shared" si="114"/>
        <v>0</v>
      </c>
      <c r="AE261" s="3"/>
      <c r="AF261" s="67">
        <f t="shared" si="68"/>
        <v>0</v>
      </c>
      <c r="AG261" s="3"/>
      <c r="AH261" s="7">
        <f t="shared" si="102"/>
        <v>0</v>
      </c>
      <c r="AI261" s="14">
        <f t="shared" si="115"/>
        <v>0</v>
      </c>
      <c r="AL261" s="71">
        <f t="shared" si="126"/>
        <v>76.209999999999994</v>
      </c>
    </row>
    <row r="262" spans="1:38" hidden="1" x14ac:dyDescent="0.35">
      <c r="A262" s="2" t="s">
        <v>87</v>
      </c>
      <c r="B262" s="2" t="s">
        <v>80</v>
      </c>
      <c r="C262" s="2" t="s">
        <v>28</v>
      </c>
      <c r="D262" s="2" t="s">
        <v>29</v>
      </c>
      <c r="E262" s="11" t="s">
        <v>14</v>
      </c>
      <c r="F262" s="21" t="str">
        <f t="shared" si="56"/>
        <v>ADM-UNRE01/A0901-00/ALL</v>
      </c>
      <c r="G262" s="12">
        <v>76.209999999999994</v>
      </c>
      <c r="H262" s="3">
        <v>2.5</v>
      </c>
      <c r="I262" s="5">
        <f t="shared" si="71"/>
        <v>190.52499999999998</v>
      </c>
      <c r="J262" s="3">
        <v>9</v>
      </c>
      <c r="K262" s="5">
        <f t="shared" si="57"/>
        <v>685.89</v>
      </c>
      <c r="L262" s="3">
        <v>0</v>
      </c>
      <c r="M262" s="7">
        <f t="shared" si="58"/>
        <v>0</v>
      </c>
      <c r="N262" s="14">
        <f t="shared" si="59"/>
        <v>876.41499999999996</v>
      </c>
      <c r="O262" s="3">
        <v>0</v>
      </c>
      <c r="P262" s="67">
        <f t="shared" si="60"/>
        <v>0</v>
      </c>
      <c r="Q262" s="3">
        <v>0</v>
      </c>
      <c r="R262" s="67">
        <f t="shared" si="61"/>
        <v>0</v>
      </c>
      <c r="S262" s="3">
        <v>0</v>
      </c>
      <c r="T262" s="7">
        <f t="shared" si="62"/>
        <v>0</v>
      </c>
      <c r="U262" s="14">
        <f t="shared" si="113"/>
        <v>0</v>
      </c>
      <c r="V262" s="3">
        <v>0</v>
      </c>
      <c r="W262" s="5">
        <f t="shared" si="72"/>
        <v>0</v>
      </c>
      <c r="X262" s="3">
        <v>0</v>
      </c>
      <c r="Y262" s="5">
        <f t="shared" si="64"/>
        <v>0</v>
      </c>
      <c r="Z262" s="3">
        <v>0</v>
      </c>
      <c r="AA262" s="7">
        <f t="shared" si="65"/>
        <v>0</v>
      </c>
      <c r="AB262" s="14">
        <f t="shared" si="66"/>
        <v>0</v>
      </c>
      <c r="AC262" s="3">
        <v>0</v>
      </c>
      <c r="AD262" s="67">
        <f t="shared" si="114"/>
        <v>0</v>
      </c>
      <c r="AE262" s="3"/>
      <c r="AF262" s="67">
        <f t="shared" si="68"/>
        <v>0</v>
      </c>
      <c r="AG262" s="3"/>
      <c r="AH262" s="7">
        <f t="shared" si="102"/>
        <v>0</v>
      </c>
      <c r="AI262" s="14">
        <f t="shared" si="115"/>
        <v>0</v>
      </c>
      <c r="AL262" s="71">
        <f t="shared" si="126"/>
        <v>876.41499999999996</v>
      </c>
    </row>
    <row r="263" spans="1:38" hidden="1" x14ac:dyDescent="0.35">
      <c r="A263" s="2" t="s">
        <v>87</v>
      </c>
      <c r="B263" s="2" t="s">
        <v>80</v>
      </c>
      <c r="C263" s="2" t="s">
        <v>43</v>
      </c>
      <c r="D263" s="2" t="s">
        <v>44</v>
      </c>
      <c r="E263" s="11" t="s">
        <v>14</v>
      </c>
      <c r="F263" s="21" t="str">
        <f t="shared" si="56"/>
        <v>ADM-UNRE01/P0702-00/ALL</v>
      </c>
      <c r="G263" s="12">
        <v>76.209999999999994</v>
      </c>
      <c r="H263" s="3">
        <v>0</v>
      </c>
      <c r="I263" s="5">
        <f t="shared" si="71"/>
        <v>0</v>
      </c>
      <c r="J263" s="3">
        <v>1.5</v>
      </c>
      <c r="K263" s="5">
        <f t="shared" si="57"/>
        <v>114.315</v>
      </c>
      <c r="L263" s="3">
        <v>0</v>
      </c>
      <c r="M263" s="7">
        <f t="shared" si="58"/>
        <v>0</v>
      </c>
      <c r="N263" s="14">
        <f t="shared" si="59"/>
        <v>114.315</v>
      </c>
      <c r="O263" s="3">
        <v>0</v>
      </c>
      <c r="P263" s="67">
        <f t="shared" si="60"/>
        <v>0</v>
      </c>
      <c r="Q263" s="3">
        <v>0</v>
      </c>
      <c r="R263" s="67">
        <f t="shared" si="61"/>
        <v>0</v>
      </c>
      <c r="S263" s="3">
        <v>0</v>
      </c>
      <c r="T263" s="7">
        <f t="shared" si="62"/>
        <v>0</v>
      </c>
      <c r="U263" s="14">
        <f t="shared" si="113"/>
        <v>0</v>
      </c>
      <c r="V263" s="3">
        <v>0</v>
      </c>
      <c r="W263" s="5">
        <f t="shared" si="72"/>
        <v>0</v>
      </c>
      <c r="X263" s="3">
        <v>0</v>
      </c>
      <c r="Y263" s="5">
        <f t="shared" si="64"/>
        <v>0</v>
      </c>
      <c r="Z263" s="3">
        <v>0</v>
      </c>
      <c r="AA263" s="7">
        <f t="shared" si="65"/>
        <v>0</v>
      </c>
      <c r="AB263" s="14">
        <f t="shared" si="66"/>
        <v>0</v>
      </c>
      <c r="AC263" s="3">
        <v>0</v>
      </c>
      <c r="AD263" s="67">
        <f t="shared" si="114"/>
        <v>0</v>
      </c>
      <c r="AE263" s="3"/>
      <c r="AF263" s="67">
        <f t="shared" si="68"/>
        <v>0</v>
      </c>
      <c r="AG263" s="3"/>
      <c r="AH263" s="7">
        <f t="shared" si="102"/>
        <v>0</v>
      </c>
      <c r="AI263" s="14">
        <f t="shared" si="115"/>
        <v>0</v>
      </c>
      <c r="AL263" s="71">
        <f t="shared" si="126"/>
        <v>114.315</v>
      </c>
    </row>
    <row r="264" spans="1:38" hidden="1" x14ac:dyDescent="0.35">
      <c r="A264" s="2" t="s">
        <v>87</v>
      </c>
      <c r="B264" s="2" t="s">
        <v>96</v>
      </c>
      <c r="C264" s="2" t="s">
        <v>19</v>
      </c>
      <c r="D264" s="2" t="s">
        <v>20</v>
      </c>
      <c r="E264" s="11" t="s">
        <v>26</v>
      </c>
      <c r="F264" s="21" t="str">
        <f t="shared" si="56"/>
        <v>PLO-MDGR01/P0303-00/MDG</v>
      </c>
      <c r="G264" s="12">
        <v>76.209999999999994</v>
      </c>
      <c r="H264" s="3">
        <v>0</v>
      </c>
      <c r="I264" s="5">
        <f t="shared" si="71"/>
        <v>0</v>
      </c>
      <c r="J264" s="3">
        <v>0.5</v>
      </c>
      <c r="K264" s="5">
        <f t="shared" si="57"/>
        <v>38.104999999999997</v>
      </c>
      <c r="L264" s="3">
        <v>0</v>
      </c>
      <c r="M264" s="7">
        <f t="shared" si="58"/>
        <v>0</v>
      </c>
      <c r="N264" s="14">
        <f t="shared" si="59"/>
        <v>38.104999999999997</v>
      </c>
      <c r="O264" s="3">
        <v>0</v>
      </c>
      <c r="P264" s="67">
        <f t="shared" si="60"/>
        <v>0</v>
      </c>
      <c r="Q264" s="3">
        <v>0</v>
      </c>
      <c r="R264" s="67">
        <f t="shared" si="61"/>
        <v>0</v>
      </c>
      <c r="S264" s="3">
        <v>0</v>
      </c>
      <c r="T264" s="7">
        <f t="shared" si="62"/>
        <v>0</v>
      </c>
      <c r="U264" s="14">
        <f t="shared" si="113"/>
        <v>0</v>
      </c>
      <c r="V264" s="3">
        <v>0</v>
      </c>
      <c r="W264" s="5">
        <f t="shared" si="72"/>
        <v>0</v>
      </c>
      <c r="X264" s="3">
        <v>0</v>
      </c>
      <c r="Y264" s="5">
        <f t="shared" si="64"/>
        <v>0</v>
      </c>
      <c r="Z264" s="3">
        <v>0</v>
      </c>
      <c r="AA264" s="7">
        <f t="shared" si="65"/>
        <v>0</v>
      </c>
      <c r="AB264" s="14">
        <f t="shared" si="66"/>
        <v>0</v>
      </c>
      <c r="AC264" s="3">
        <v>0</v>
      </c>
      <c r="AD264" s="67">
        <f t="shared" si="114"/>
        <v>0</v>
      </c>
      <c r="AE264" s="3"/>
      <c r="AF264" s="67">
        <f t="shared" si="68"/>
        <v>0</v>
      </c>
      <c r="AG264" s="3"/>
      <c r="AH264" s="7">
        <f t="shared" si="102"/>
        <v>0</v>
      </c>
      <c r="AI264" s="14">
        <f t="shared" si="115"/>
        <v>0</v>
      </c>
      <c r="AL264" s="71">
        <f t="shared" si="126"/>
        <v>38.104999999999997</v>
      </c>
    </row>
    <row r="265" spans="1:38" hidden="1" x14ac:dyDescent="0.35">
      <c r="A265" s="2" t="s">
        <v>87</v>
      </c>
      <c r="B265" s="2" t="s">
        <v>90</v>
      </c>
      <c r="C265" s="2" t="s">
        <v>21</v>
      </c>
      <c r="D265" s="2" t="s">
        <v>22</v>
      </c>
      <c r="E265" s="11" t="s">
        <v>14</v>
      </c>
      <c r="F265" s="21" t="str">
        <f t="shared" si="56"/>
        <v>WLD-CORE01/P0501-00/ALL</v>
      </c>
      <c r="G265" s="12">
        <v>76.209999999999994</v>
      </c>
      <c r="H265" s="3">
        <v>0</v>
      </c>
      <c r="I265" s="5">
        <f t="shared" si="71"/>
        <v>0</v>
      </c>
      <c r="J265" s="3">
        <v>4</v>
      </c>
      <c r="K265" s="5">
        <f t="shared" si="57"/>
        <v>304.83999999999997</v>
      </c>
      <c r="L265" s="3">
        <v>0</v>
      </c>
      <c r="M265" s="7">
        <f t="shared" si="58"/>
        <v>0</v>
      </c>
      <c r="N265" s="14">
        <f t="shared" si="59"/>
        <v>304.83999999999997</v>
      </c>
      <c r="O265" s="3">
        <v>0</v>
      </c>
      <c r="P265" s="67">
        <f t="shared" si="60"/>
        <v>0</v>
      </c>
      <c r="Q265" s="3">
        <v>0</v>
      </c>
      <c r="R265" s="67">
        <f t="shared" si="61"/>
        <v>0</v>
      </c>
      <c r="S265" s="3">
        <v>0</v>
      </c>
      <c r="T265" s="7">
        <f t="shared" si="62"/>
        <v>0</v>
      </c>
      <c r="U265" s="14">
        <f t="shared" si="113"/>
        <v>0</v>
      </c>
      <c r="V265" s="3">
        <v>0</v>
      </c>
      <c r="W265" s="5">
        <f t="shared" si="72"/>
        <v>0</v>
      </c>
      <c r="X265" s="3">
        <v>0</v>
      </c>
      <c r="Y265" s="5">
        <f t="shared" si="64"/>
        <v>0</v>
      </c>
      <c r="Z265" s="3">
        <v>0</v>
      </c>
      <c r="AA265" s="7">
        <f t="shared" si="65"/>
        <v>0</v>
      </c>
      <c r="AB265" s="14">
        <f t="shared" si="66"/>
        <v>0</v>
      </c>
      <c r="AC265" s="3">
        <v>0</v>
      </c>
      <c r="AD265" s="67">
        <f t="shared" si="114"/>
        <v>0</v>
      </c>
      <c r="AE265" s="3"/>
      <c r="AF265" s="67">
        <f t="shared" si="68"/>
        <v>0</v>
      </c>
      <c r="AG265" s="3"/>
      <c r="AH265" s="7">
        <f t="shared" si="102"/>
        <v>0</v>
      </c>
      <c r="AI265" s="14">
        <f t="shared" si="115"/>
        <v>0</v>
      </c>
      <c r="AL265" s="71">
        <f t="shared" si="126"/>
        <v>304.83999999999997</v>
      </c>
    </row>
    <row r="266" spans="1:38" hidden="1" x14ac:dyDescent="0.35">
      <c r="A266" s="2" t="s">
        <v>68</v>
      </c>
      <c r="B266" s="2" t="s">
        <v>81</v>
      </c>
      <c r="C266" s="2" t="s">
        <v>24</v>
      </c>
      <c r="D266" s="2" t="s">
        <v>25</v>
      </c>
      <c r="E266" s="11" t="s">
        <v>39</v>
      </c>
      <c r="F266" s="21" t="str">
        <f t="shared" si="56"/>
        <v>EUR-ASIA01/P0101-00/THA</v>
      </c>
      <c r="G266" s="12">
        <v>47.42</v>
      </c>
      <c r="H266" s="3">
        <v>0</v>
      </c>
      <c r="I266" s="5">
        <f t="shared" si="71"/>
        <v>0</v>
      </c>
      <c r="J266" s="31">
        <v>152</v>
      </c>
      <c r="K266" s="5">
        <f t="shared" si="57"/>
        <v>7207.84</v>
      </c>
      <c r="L266" s="3">
        <v>176</v>
      </c>
      <c r="M266" s="7">
        <f t="shared" si="58"/>
        <v>8345.92</v>
      </c>
      <c r="N266" s="14">
        <f t="shared" si="59"/>
        <v>15553.76</v>
      </c>
      <c r="O266" s="3">
        <v>0</v>
      </c>
      <c r="P266" s="67">
        <f t="shared" si="60"/>
        <v>0</v>
      </c>
      <c r="Q266" s="3">
        <v>0</v>
      </c>
      <c r="R266" s="67">
        <f t="shared" si="61"/>
        <v>0</v>
      </c>
      <c r="S266" s="3">
        <v>0</v>
      </c>
      <c r="T266" s="7">
        <f t="shared" si="62"/>
        <v>0</v>
      </c>
      <c r="U266" s="14">
        <f t="shared" si="113"/>
        <v>0</v>
      </c>
      <c r="V266" s="3">
        <v>0</v>
      </c>
      <c r="W266" s="5">
        <f t="shared" si="72"/>
        <v>0</v>
      </c>
      <c r="X266" s="3">
        <v>0</v>
      </c>
      <c r="Y266" s="5">
        <f t="shared" si="64"/>
        <v>0</v>
      </c>
      <c r="Z266" s="3">
        <v>0</v>
      </c>
      <c r="AA266" s="7">
        <f t="shared" si="65"/>
        <v>0</v>
      </c>
      <c r="AB266" s="14">
        <f t="shared" si="66"/>
        <v>0</v>
      </c>
      <c r="AC266" s="3">
        <v>40</v>
      </c>
      <c r="AD266" s="67">
        <f t="shared" si="114"/>
        <v>1896.8000000000002</v>
      </c>
      <c r="AE266" s="3"/>
      <c r="AF266" s="67">
        <f t="shared" si="68"/>
        <v>0</v>
      </c>
      <c r="AG266" s="3"/>
      <c r="AH266" s="7">
        <f t="shared" si="102"/>
        <v>0</v>
      </c>
      <c r="AI266" s="14">
        <f t="shared" si="115"/>
        <v>1896.8000000000002</v>
      </c>
      <c r="AL266" s="71">
        <f t="shared" si="126"/>
        <v>17450.560000000001</v>
      </c>
    </row>
    <row r="267" spans="1:38" hidden="1" x14ac:dyDescent="0.35">
      <c r="A267" s="2" t="s">
        <v>68</v>
      </c>
      <c r="B267" s="2" t="s">
        <v>81</v>
      </c>
      <c r="C267" s="2" t="s">
        <v>24</v>
      </c>
      <c r="D267" s="2" t="s">
        <v>25</v>
      </c>
      <c r="E267" s="89" t="s">
        <v>66</v>
      </c>
      <c r="F267" s="21" t="str">
        <f t="shared" si="56"/>
        <v>EUR-ASIA01/P0101-00/MYS</v>
      </c>
      <c r="G267" s="12">
        <v>47.42</v>
      </c>
      <c r="H267" s="3">
        <v>0</v>
      </c>
      <c r="I267" s="5">
        <f t="shared" si="71"/>
        <v>0</v>
      </c>
      <c r="J267" s="3">
        <v>0</v>
      </c>
      <c r="K267" s="5">
        <f t="shared" si="57"/>
        <v>0</v>
      </c>
      <c r="L267" s="3">
        <v>0</v>
      </c>
      <c r="M267" s="7">
        <f t="shared" si="58"/>
        <v>0</v>
      </c>
      <c r="N267" s="14">
        <f t="shared" si="59"/>
        <v>0</v>
      </c>
      <c r="O267" s="3">
        <v>0</v>
      </c>
      <c r="P267" s="67">
        <f t="shared" si="60"/>
        <v>0</v>
      </c>
      <c r="Q267" s="3">
        <v>0</v>
      </c>
      <c r="R267" s="67">
        <f t="shared" si="61"/>
        <v>0</v>
      </c>
      <c r="S267" s="3">
        <v>0</v>
      </c>
      <c r="T267" s="7">
        <f t="shared" si="62"/>
        <v>0</v>
      </c>
      <c r="U267" s="14">
        <f t="shared" si="113"/>
        <v>0</v>
      </c>
      <c r="V267" s="3">
        <v>0</v>
      </c>
      <c r="W267" s="5">
        <f t="shared" si="72"/>
        <v>0</v>
      </c>
      <c r="X267" s="3">
        <v>0</v>
      </c>
      <c r="Y267" s="5">
        <f t="shared" si="64"/>
        <v>0</v>
      </c>
      <c r="Z267" s="3">
        <v>0</v>
      </c>
      <c r="AA267" s="7">
        <f t="shared" si="65"/>
        <v>0</v>
      </c>
      <c r="AB267" s="14">
        <f t="shared" si="66"/>
        <v>0</v>
      </c>
      <c r="AC267" s="3">
        <v>40</v>
      </c>
      <c r="AD267" s="67">
        <f t="shared" si="114"/>
        <v>1896.8000000000002</v>
      </c>
      <c r="AE267" s="3"/>
      <c r="AF267" s="67">
        <f t="shared" si="68"/>
        <v>0</v>
      </c>
      <c r="AG267" s="3"/>
      <c r="AH267" s="7">
        <f t="shared" si="102"/>
        <v>0</v>
      </c>
      <c r="AI267" s="14">
        <f t="shared" si="115"/>
        <v>1896.8000000000002</v>
      </c>
      <c r="AL267" s="71">
        <f t="shared" si="126"/>
        <v>1896.8000000000002</v>
      </c>
    </row>
    <row r="268" spans="1:38" hidden="1" x14ac:dyDescent="0.35">
      <c r="A268" s="2" t="s">
        <v>68</v>
      </c>
      <c r="B268" s="2" t="s">
        <v>81</v>
      </c>
      <c r="C268" s="2" t="s">
        <v>227</v>
      </c>
      <c r="D268" s="2" t="s">
        <v>25</v>
      </c>
      <c r="E268" s="89" t="s">
        <v>18</v>
      </c>
      <c r="F268" s="21" t="str">
        <f t="shared" si="56"/>
        <v>EUR-ASIA01/P0101-01/PHL</v>
      </c>
      <c r="G268" s="12">
        <v>47.42</v>
      </c>
      <c r="H268" s="3">
        <v>0</v>
      </c>
      <c r="I268" s="5">
        <f t="shared" si="71"/>
        <v>0</v>
      </c>
      <c r="J268" s="3">
        <v>0</v>
      </c>
      <c r="K268" s="5">
        <f t="shared" si="57"/>
        <v>0</v>
      </c>
      <c r="L268" s="3">
        <v>0</v>
      </c>
      <c r="M268" s="7">
        <f t="shared" si="58"/>
        <v>0</v>
      </c>
      <c r="N268" s="14">
        <f t="shared" si="59"/>
        <v>0</v>
      </c>
      <c r="O268" s="3">
        <v>0</v>
      </c>
      <c r="P268" s="67">
        <f t="shared" si="60"/>
        <v>0</v>
      </c>
      <c r="Q268" s="3">
        <v>0</v>
      </c>
      <c r="R268" s="67">
        <f t="shared" si="61"/>
        <v>0</v>
      </c>
      <c r="S268" s="3">
        <v>0</v>
      </c>
      <c r="T268" s="7">
        <f t="shared" si="62"/>
        <v>0</v>
      </c>
      <c r="U268" s="14">
        <f t="shared" si="113"/>
        <v>0</v>
      </c>
      <c r="V268" s="3">
        <v>0</v>
      </c>
      <c r="W268" s="5">
        <f t="shared" si="72"/>
        <v>0</v>
      </c>
      <c r="X268" s="3">
        <v>0</v>
      </c>
      <c r="Y268" s="5">
        <f t="shared" si="64"/>
        <v>0</v>
      </c>
      <c r="Z268" s="3">
        <v>8</v>
      </c>
      <c r="AA268" s="7">
        <f t="shared" si="65"/>
        <v>379.36</v>
      </c>
      <c r="AB268" s="14">
        <f t="shared" si="66"/>
        <v>379.36</v>
      </c>
      <c r="AC268" s="3">
        <v>72</v>
      </c>
      <c r="AD268" s="67">
        <f t="shared" si="114"/>
        <v>3414.2400000000002</v>
      </c>
      <c r="AE268" s="3"/>
      <c r="AF268" s="67">
        <f t="shared" si="68"/>
        <v>0</v>
      </c>
      <c r="AG268" s="3"/>
      <c r="AH268" s="7">
        <f t="shared" si="102"/>
        <v>0</v>
      </c>
      <c r="AI268" s="14">
        <f t="shared" si="115"/>
        <v>3414.2400000000002</v>
      </c>
      <c r="AL268" s="71">
        <f t="shared" si="126"/>
        <v>3793.6000000000004</v>
      </c>
    </row>
    <row r="269" spans="1:38" hidden="1" x14ac:dyDescent="0.35">
      <c r="A269" s="2" t="s">
        <v>68</v>
      </c>
      <c r="B269" s="2" t="s">
        <v>81</v>
      </c>
      <c r="C269" s="2" t="s">
        <v>16</v>
      </c>
      <c r="D269" s="2" t="s">
        <v>17</v>
      </c>
      <c r="E269" s="2" t="s">
        <v>39</v>
      </c>
      <c r="F269" s="21" t="str">
        <f t="shared" ref="F269:F271" si="127">B269&amp;"/"&amp;C269&amp;"/"&amp;E269</f>
        <v>EUR-ASIA01/P0102-00/THA</v>
      </c>
      <c r="G269" s="12">
        <v>47.42</v>
      </c>
      <c r="H269" s="3">
        <v>0</v>
      </c>
      <c r="I269" s="5">
        <f t="shared" si="71"/>
        <v>0</v>
      </c>
      <c r="J269" s="3">
        <v>0</v>
      </c>
      <c r="K269" s="5">
        <f t="shared" si="57"/>
        <v>0</v>
      </c>
      <c r="L269" s="3">
        <v>0</v>
      </c>
      <c r="M269" s="7">
        <f t="shared" si="58"/>
        <v>0</v>
      </c>
      <c r="N269" s="14">
        <f t="shared" si="59"/>
        <v>0</v>
      </c>
      <c r="O269" s="3">
        <v>48</v>
      </c>
      <c r="P269" s="67">
        <f t="shared" si="60"/>
        <v>2276.16</v>
      </c>
      <c r="Q269" s="3">
        <v>80</v>
      </c>
      <c r="R269" s="67">
        <f t="shared" si="61"/>
        <v>3793.6000000000004</v>
      </c>
      <c r="S269" s="3">
        <v>40</v>
      </c>
      <c r="T269" s="7">
        <f t="shared" si="62"/>
        <v>1896.8000000000002</v>
      </c>
      <c r="U269" s="14">
        <f t="shared" si="113"/>
        <v>7966.56</v>
      </c>
      <c r="V269" s="3">
        <v>40</v>
      </c>
      <c r="W269" s="5">
        <f t="shared" si="72"/>
        <v>1896.8000000000002</v>
      </c>
      <c r="X269" s="3">
        <v>72</v>
      </c>
      <c r="Y269" s="5">
        <f t="shared" si="64"/>
        <v>3414.2400000000002</v>
      </c>
      <c r="Z269" s="3">
        <v>40</v>
      </c>
      <c r="AA269" s="7">
        <f t="shared" si="65"/>
        <v>1896.8000000000002</v>
      </c>
      <c r="AB269" s="14">
        <f t="shared" si="66"/>
        <v>7207.8400000000011</v>
      </c>
      <c r="AC269" s="3">
        <v>0</v>
      </c>
      <c r="AD269" s="67">
        <f t="shared" si="114"/>
        <v>0</v>
      </c>
      <c r="AE269" s="3"/>
      <c r="AF269" s="67">
        <f t="shared" si="68"/>
        <v>0</v>
      </c>
      <c r="AG269" s="3"/>
      <c r="AH269" s="7">
        <f t="shared" si="102"/>
        <v>0</v>
      </c>
      <c r="AI269" s="14">
        <f t="shared" si="115"/>
        <v>0</v>
      </c>
      <c r="AL269" s="71">
        <f t="shared" si="126"/>
        <v>15174.400000000001</v>
      </c>
    </row>
    <row r="270" spans="1:38" hidden="1" x14ac:dyDescent="0.35">
      <c r="A270" s="2" t="s">
        <v>68</v>
      </c>
      <c r="B270" s="2" t="s">
        <v>81</v>
      </c>
      <c r="C270" s="2" t="s">
        <v>16</v>
      </c>
      <c r="D270" s="2" t="s">
        <v>17</v>
      </c>
      <c r="E270" s="2" t="s">
        <v>66</v>
      </c>
      <c r="F270" s="21" t="str">
        <f t="shared" si="127"/>
        <v>EUR-ASIA01/P0102-00/MYS</v>
      </c>
      <c r="G270" s="12">
        <v>47.42</v>
      </c>
      <c r="H270" s="3">
        <v>0</v>
      </c>
      <c r="I270" s="5">
        <f t="shared" si="71"/>
        <v>0</v>
      </c>
      <c r="J270" s="3">
        <v>0</v>
      </c>
      <c r="K270" s="5">
        <f t="shared" si="57"/>
        <v>0</v>
      </c>
      <c r="L270" s="3">
        <v>0</v>
      </c>
      <c r="M270" s="7">
        <f t="shared" si="58"/>
        <v>0</v>
      </c>
      <c r="N270" s="14">
        <f t="shared" si="59"/>
        <v>0</v>
      </c>
      <c r="O270" s="3">
        <v>24</v>
      </c>
      <c r="P270" s="67">
        <f t="shared" si="60"/>
        <v>1138.08</v>
      </c>
      <c r="Q270" s="3">
        <v>56</v>
      </c>
      <c r="R270" s="67">
        <f t="shared" si="61"/>
        <v>2655.52</v>
      </c>
      <c r="S270" s="3">
        <v>32</v>
      </c>
      <c r="T270" s="7">
        <f t="shared" si="62"/>
        <v>1517.44</v>
      </c>
      <c r="U270" s="14">
        <f t="shared" si="113"/>
        <v>5311.04</v>
      </c>
      <c r="V270" s="3">
        <v>64</v>
      </c>
      <c r="W270" s="5">
        <f t="shared" si="72"/>
        <v>3034.88</v>
      </c>
      <c r="X270" s="3">
        <v>40</v>
      </c>
      <c r="Y270" s="5">
        <f t="shared" si="64"/>
        <v>1896.8000000000002</v>
      </c>
      <c r="Z270" s="3">
        <v>40</v>
      </c>
      <c r="AA270" s="7">
        <f t="shared" si="65"/>
        <v>1896.8000000000002</v>
      </c>
      <c r="AB270" s="14">
        <f t="shared" si="66"/>
        <v>6828.4800000000005</v>
      </c>
      <c r="AC270" s="3">
        <v>0</v>
      </c>
      <c r="AD270" s="67">
        <f t="shared" si="114"/>
        <v>0</v>
      </c>
      <c r="AE270" s="3"/>
      <c r="AF270" s="67">
        <f t="shared" si="68"/>
        <v>0</v>
      </c>
      <c r="AG270" s="3"/>
      <c r="AH270" s="7">
        <f t="shared" si="102"/>
        <v>0</v>
      </c>
      <c r="AI270" s="14">
        <f t="shared" si="115"/>
        <v>0</v>
      </c>
      <c r="AL270" s="71">
        <f t="shared" si="126"/>
        <v>12139.52</v>
      </c>
    </row>
    <row r="271" spans="1:38" hidden="1" x14ac:dyDescent="0.35">
      <c r="A271" s="2" t="s">
        <v>68</v>
      </c>
      <c r="B271" s="2" t="s">
        <v>81</v>
      </c>
      <c r="C271" s="2" t="s">
        <v>16</v>
      </c>
      <c r="D271" s="2" t="s">
        <v>17</v>
      </c>
      <c r="E271" s="2" t="s">
        <v>18</v>
      </c>
      <c r="F271" s="21" t="str">
        <f t="shared" si="127"/>
        <v>EUR-ASIA01/P0102-00/PHL</v>
      </c>
      <c r="G271" s="12">
        <v>47.42</v>
      </c>
      <c r="H271" s="3">
        <v>0</v>
      </c>
      <c r="I271" s="5">
        <f t="shared" si="71"/>
        <v>0</v>
      </c>
      <c r="J271" s="3">
        <v>0</v>
      </c>
      <c r="K271" s="5">
        <f t="shared" si="57"/>
        <v>0</v>
      </c>
      <c r="L271" s="3">
        <v>0</v>
      </c>
      <c r="M271" s="7">
        <f t="shared" si="58"/>
        <v>0</v>
      </c>
      <c r="N271" s="14">
        <f t="shared" si="59"/>
        <v>0</v>
      </c>
      <c r="O271" s="3">
        <v>32</v>
      </c>
      <c r="P271" s="67">
        <f t="shared" si="60"/>
        <v>1517.44</v>
      </c>
      <c r="Q271" s="3">
        <v>40</v>
      </c>
      <c r="R271" s="67">
        <f t="shared" si="61"/>
        <v>1896.8000000000002</v>
      </c>
      <c r="S271" s="3">
        <v>72</v>
      </c>
      <c r="T271" s="7">
        <f t="shared" si="62"/>
        <v>3414.2400000000002</v>
      </c>
      <c r="U271" s="14">
        <f t="shared" si="113"/>
        <v>6828.4800000000005</v>
      </c>
      <c r="V271" s="3">
        <v>40</v>
      </c>
      <c r="W271" s="5">
        <f t="shared" si="72"/>
        <v>1896.8000000000002</v>
      </c>
      <c r="X271" s="3">
        <v>72</v>
      </c>
      <c r="Y271" s="5">
        <f t="shared" si="64"/>
        <v>3414.2400000000002</v>
      </c>
      <c r="Z271" s="3">
        <v>64</v>
      </c>
      <c r="AA271" s="7">
        <f t="shared" si="65"/>
        <v>3034.88</v>
      </c>
      <c r="AB271" s="14">
        <f t="shared" si="66"/>
        <v>8345.9200000000019</v>
      </c>
      <c r="AC271" s="3">
        <v>0</v>
      </c>
      <c r="AD271" s="67">
        <f t="shared" si="114"/>
        <v>0</v>
      </c>
      <c r="AE271" s="3"/>
      <c r="AF271" s="67">
        <f t="shared" si="68"/>
        <v>0</v>
      </c>
      <c r="AG271" s="3"/>
      <c r="AH271" s="7">
        <f t="shared" si="102"/>
        <v>0</v>
      </c>
      <c r="AI271" s="14">
        <f t="shared" si="115"/>
        <v>0</v>
      </c>
      <c r="AL271" s="71">
        <f t="shared" si="126"/>
        <v>15174.400000000001</v>
      </c>
    </row>
    <row r="272" spans="1:38" hidden="1" x14ac:dyDescent="0.35">
      <c r="A272" s="2" t="s">
        <v>69</v>
      </c>
      <c r="B272" s="2" t="s">
        <v>31</v>
      </c>
      <c r="C272" s="2" t="s">
        <v>19</v>
      </c>
      <c r="D272" s="2" t="s">
        <v>20</v>
      </c>
      <c r="E272" s="11" t="s">
        <v>14</v>
      </c>
      <c r="F272" s="21" t="str">
        <f t="shared" si="56"/>
        <v>FCO-VULN02/P0303-00/ALL</v>
      </c>
      <c r="G272" s="12">
        <v>60.01</v>
      </c>
      <c r="H272" s="31">
        <v>18</v>
      </c>
      <c r="I272" s="5">
        <f t="shared" si="71"/>
        <v>1080.18</v>
      </c>
      <c r="J272" s="31">
        <v>5</v>
      </c>
      <c r="K272" s="5">
        <f t="shared" si="57"/>
        <v>300.05</v>
      </c>
      <c r="L272" s="31">
        <v>16</v>
      </c>
      <c r="M272" s="7">
        <f t="shared" si="58"/>
        <v>960.16</v>
      </c>
      <c r="N272" s="14">
        <f t="shared" si="59"/>
        <v>2340.39</v>
      </c>
      <c r="O272" s="31">
        <v>8.5</v>
      </c>
      <c r="P272" s="67">
        <f t="shared" si="60"/>
        <v>510.08499999999998</v>
      </c>
      <c r="Q272" s="31">
        <v>2</v>
      </c>
      <c r="R272" s="67">
        <f t="shared" si="61"/>
        <v>120.02</v>
      </c>
      <c r="S272" s="31">
        <v>5</v>
      </c>
      <c r="T272" s="7">
        <f t="shared" si="62"/>
        <v>300.05</v>
      </c>
      <c r="U272" s="14">
        <f t="shared" si="113"/>
        <v>930.15499999999997</v>
      </c>
      <c r="V272" s="31">
        <v>8</v>
      </c>
      <c r="W272" s="5">
        <f t="shared" si="72"/>
        <v>480.08</v>
      </c>
      <c r="X272" s="31">
        <v>1</v>
      </c>
      <c r="Y272" s="5">
        <f t="shared" si="64"/>
        <v>60.01</v>
      </c>
      <c r="Z272" s="31">
        <v>15.5</v>
      </c>
      <c r="AA272" s="7">
        <f t="shared" si="65"/>
        <v>930.15499999999997</v>
      </c>
      <c r="AB272" s="14">
        <f t="shared" si="66"/>
        <v>1470.2449999999999</v>
      </c>
      <c r="AC272" s="145">
        <v>0</v>
      </c>
      <c r="AD272" s="67">
        <f t="shared" si="114"/>
        <v>0</v>
      </c>
      <c r="AE272" s="3"/>
      <c r="AF272" s="67">
        <f t="shared" si="68"/>
        <v>0</v>
      </c>
      <c r="AG272" s="3"/>
      <c r="AH272" s="7">
        <f t="shared" si="102"/>
        <v>0</v>
      </c>
      <c r="AI272" s="14">
        <f t="shared" si="115"/>
        <v>0</v>
      </c>
      <c r="AL272" s="71">
        <f t="shared" si="126"/>
        <v>4740.79</v>
      </c>
    </row>
    <row r="273" spans="1:38" hidden="1" x14ac:dyDescent="0.35">
      <c r="A273" s="2" t="s">
        <v>69</v>
      </c>
      <c r="B273" s="2" t="s">
        <v>31</v>
      </c>
      <c r="C273" s="2" t="s">
        <v>19</v>
      </c>
      <c r="D273" s="2" t="s">
        <v>20</v>
      </c>
      <c r="E273" s="11" t="s">
        <v>11</v>
      </c>
      <c r="F273" s="21" t="str">
        <f t="shared" si="56"/>
        <v>FCO-VULN02/P0303-00/TGO</v>
      </c>
      <c r="G273" s="12">
        <v>60.01</v>
      </c>
      <c r="H273" s="3">
        <v>0</v>
      </c>
      <c r="I273" s="5">
        <f t="shared" si="71"/>
        <v>0</v>
      </c>
      <c r="J273" s="3">
        <v>0</v>
      </c>
      <c r="K273" s="5">
        <f t="shared" si="57"/>
        <v>0</v>
      </c>
      <c r="L273" s="3">
        <v>0</v>
      </c>
      <c r="M273" s="7">
        <f t="shared" si="58"/>
        <v>0</v>
      </c>
      <c r="N273" s="14">
        <f t="shared" si="59"/>
        <v>0</v>
      </c>
      <c r="O273" s="3">
        <v>0</v>
      </c>
      <c r="P273" s="67">
        <f t="shared" si="60"/>
        <v>0</v>
      </c>
      <c r="Q273" s="3">
        <v>0</v>
      </c>
      <c r="R273" s="67">
        <f t="shared" si="61"/>
        <v>0</v>
      </c>
      <c r="S273" s="31">
        <v>2.5</v>
      </c>
      <c r="T273" s="7">
        <f t="shared" si="62"/>
        <v>150.02500000000001</v>
      </c>
      <c r="U273" s="14">
        <f t="shared" si="113"/>
        <v>150.02500000000001</v>
      </c>
      <c r="V273" s="31">
        <v>2.5</v>
      </c>
      <c r="W273" s="5">
        <f t="shared" si="72"/>
        <v>150.02500000000001</v>
      </c>
      <c r="X273" s="3">
        <v>0</v>
      </c>
      <c r="Y273" s="5">
        <f t="shared" si="64"/>
        <v>0</v>
      </c>
      <c r="Z273" s="3">
        <v>0</v>
      </c>
      <c r="AA273" s="7">
        <f t="shared" si="65"/>
        <v>0</v>
      </c>
      <c r="AB273" s="14">
        <f t="shared" si="66"/>
        <v>150.02500000000001</v>
      </c>
      <c r="AC273" s="3">
        <v>0</v>
      </c>
      <c r="AD273" s="67">
        <f t="shared" si="114"/>
        <v>0</v>
      </c>
      <c r="AE273" s="3"/>
      <c r="AF273" s="67">
        <f t="shared" si="68"/>
        <v>0</v>
      </c>
      <c r="AG273" s="3"/>
      <c r="AH273" s="7">
        <f t="shared" si="102"/>
        <v>0</v>
      </c>
      <c r="AI273" s="14">
        <f t="shared" si="115"/>
        <v>0</v>
      </c>
      <c r="AL273" s="71">
        <f t="shared" si="126"/>
        <v>300.05</v>
      </c>
    </row>
    <row r="274" spans="1:38" hidden="1" x14ac:dyDescent="0.35">
      <c r="A274" s="2" t="s">
        <v>69</v>
      </c>
      <c r="B274" s="2" t="s">
        <v>80</v>
      </c>
      <c r="C274" s="2" t="s">
        <v>12</v>
      </c>
      <c r="D274" s="2" t="s">
        <v>13</v>
      </c>
      <c r="E274" s="11" t="s">
        <v>14</v>
      </c>
      <c r="F274" s="21" t="str">
        <f t="shared" si="56"/>
        <v>ADM-UNRE01/A0902-00/ALL</v>
      </c>
      <c r="G274" s="12">
        <v>60.01</v>
      </c>
      <c r="H274" s="3">
        <v>89.5</v>
      </c>
      <c r="I274" s="5">
        <f t="shared" si="71"/>
        <v>5370.8949999999995</v>
      </c>
      <c r="J274" s="3">
        <v>42</v>
      </c>
      <c r="K274" s="5">
        <f t="shared" si="57"/>
        <v>2520.42</v>
      </c>
      <c r="L274" s="3">
        <v>82</v>
      </c>
      <c r="M274" s="7">
        <f t="shared" si="58"/>
        <v>4920.82</v>
      </c>
      <c r="N274" s="14">
        <f t="shared" si="59"/>
        <v>12812.134999999998</v>
      </c>
      <c r="O274" s="3">
        <v>34.5</v>
      </c>
      <c r="P274" s="67">
        <f t="shared" si="60"/>
        <v>2070.3449999999998</v>
      </c>
      <c r="Q274" s="3">
        <v>59</v>
      </c>
      <c r="R274" s="67">
        <f t="shared" si="61"/>
        <v>3540.5899999999997</v>
      </c>
      <c r="S274" s="3">
        <v>91</v>
      </c>
      <c r="T274" s="7">
        <f t="shared" si="62"/>
        <v>5460.91</v>
      </c>
      <c r="U274" s="14">
        <f t="shared" si="113"/>
        <v>11071.844999999999</v>
      </c>
      <c r="V274" s="3">
        <v>41</v>
      </c>
      <c r="W274" s="5">
        <f t="shared" si="72"/>
        <v>2460.41</v>
      </c>
      <c r="X274" s="3">
        <v>0</v>
      </c>
      <c r="Y274" s="5">
        <f t="shared" si="64"/>
        <v>0</v>
      </c>
      <c r="Z274" s="3">
        <v>89</v>
      </c>
      <c r="AA274" s="7">
        <f t="shared" si="65"/>
        <v>5340.8899999999994</v>
      </c>
      <c r="AB274" s="14">
        <f t="shared" si="66"/>
        <v>7801.2999999999993</v>
      </c>
      <c r="AC274" s="3">
        <v>90</v>
      </c>
      <c r="AD274" s="67">
        <f t="shared" si="114"/>
        <v>5400.9</v>
      </c>
      <c r="AE274" s="3"/>
      <c r="AF274" s="67">
        <f t="shared" si="68"/>
        <v>0</v>
      </c>
      <c r="AG274" s="3"/>
      <c r="AH274" s="7">
        <f t="shared" si="102"/>
        <v>0</v>
      </c>
      <c r="AI274" s="14">
        <f t="shared" si="115"/>
        <v>5400.9</v>
      </c>
      <c r="AL274" s="71">
        <f t="shared" si="126"/>
        <v>37086.179999999993</v>
      </c>
    </row>
    <row r="275" spans="1:38" hidden="1" x14ac:dyDescent="0.35">
      <c r="A275" s="2" t="s">
        <v>69</v>
      </c>
      <c r="B275" s="2" t="s">
        <v>81</v>
      </c>
      <c r="C275" s="2" t="s">
        <v>70</v>
      </c>
      <c r="D275" s="2" t="s">
        <v>71</v>
      </c>
      <c r="E275" s="11" t="s">
        <v>39</v>
      </c>
      <c r="F275" s="21" t="str">
        <f t="shared" si="56"/>
        <v>EUR-ASIA01/P0103-00/THA</v>
      </c>
      <c r="G275" s="12">
        <v>60.01</v>
      </c>
      <c r="H275" s="31">
        <v>4.5</v>
      </c>
      <c r="I275" s="5">
        <f t="shared" si="71"/>
        <v>270.04500000000002</v>
      </c>
      <c r="J275" s="31">
        <v>5</v>
      </c>
      <c r="K275" s="5">
        <f t="shared" si="57"/>
        <v>300.05</v>
      </c>
      <c r="L275" s="3">
        <v>10.5</v>
      </c>
      <c r="M275" s="7">
        <f t="shared" si="58"/>
        <v>630.10500000000002</v>
      </c>
      <c r="N275" s="14">
        <f t="shared" si="59"/>
        <v>1200.2</v>
      </c>
      <c r="O275" s="3">
        <v>3.5</v>
      </c>
      <c r="P275" s="67">
        <f t="shared" si="60"/>
        <v>210.035</v>
      </c>
      <c r="Q275" s="3">
        <v>17.5</v>
      </c>
      <c r="R275" s="67">
        <f t="shared" si="61"/>
        <v>1050.175</v>
      </c>
      <c r="S275" s="3">
        <v>9</v>
      </c>
      <c r="T275" s="7">
        <f t="shared" si="62"/>
        <v>540.09</v>
      </c>
      <c r="U275" s="14">
        <f t="shared" si="113"/>
        <v>1800.3000000000002</v>
      </c>
      <c r="V275" s="3">
        <v>4</v>
      </c>
      <c r="W275" s="5">
        <f t="shared" si="72"/>
        <v>240.04</v>
      </c>
      <c r="X275" s="3">
        <v>5</v>
      </c>
      <c r="Y275" s="5">
        <f t="shared" si="64"/>
        <v>300.05</v>
      </c>
      <c r="Z275" s="3">
        <v>3</v>
      </c>
      <c r="AA275" s="7">
        <f t="shared" si="65"/>
        <v>180.03</v>
      </c>
      <c r="AB275" s="14">
        <f t="shared" si="66"/>
        <v>720.12</v>
      </c>
      <c r="AC275" s="3">
        <v>0.5</v>
      </c>
      <c r="AD275" s="67">
        <f t="shared" si="114"/>
        <v>30.004999999999999</v>
      </c>
      <c r="AE275" s="3"/>
      <c r="AF275" s="67">
        <f t="shared" si="68"/>
        <v>0</v>
      </c>
      <c r="AG275" s="3"/>
      <c r="AH275" s="7">
        <f t="shared" si="102"/>
        <v>0</v>
      </c>
      <c r="AI275" s="14">
        <f t="shared" si="115"/>
        <v>30.004999999999999</v>
      </c>
      <c r="AL275" s="71">
        <f t="shared" si="126"/>
        <v>3750.625</v>
      </c>
    </row>
    <row r="276" spans="1:38" hidden="1" x14ac:dyDescent="0.35">
      <c r="A276" s="2" t="s">
        <v>69</v>
      </c>
      <c r="B276" s="2" t="s">
        <v>81</v>
      </c>
      <c r="C276" s="2" t="s">
        <v>70</v>
      </c>
      <c r="D276" s="2" t="s">
        <v>71</v>
      </c>
      <c r="E276" s="11" t="s">
        <v>18</v>
      </c>
      <c r="F276" s="21" t="str">
        <f t="shared" si="56"/>
        <v>EUR-ASIA01/P0103-00/PHL</v>
      </c>
      <c r="G276" s="12">
        <v>60.01</v>
      </c>
      <c r="H276" s="31">
        <v>3.5</v>
      </c>
      <c r="I276" s="5">
        <f t="shared" si="71"/>
        <v>210.035</v>
      </c>
      <c r="J276" s="31">
        <v>2.5</v>
      </c>
      <c r="K276" s="5">
        <f t="shared" si="57"/>
        <v>150.02500000000001</v>
      </c>
      <c r="L276" s="3">
        <v>9</v>
      </c>
      <c r="M276" s="7">
        <f t="shared" si="58"/>
        <v>540.09</v>
      </c>
      <c r="N276" s="14">
        <f t="shared" si="59"/>
        <v>900.15000000000009</v>
      </c>
      <c r="O276" s="3">
        <v>3.5</v>
      </c>
      <c r="P276" s="67">
        <f t="shared" si="60"/>
        <v>210.035</v>
      </c>
      <c r="Q276" s="3">
        <v>15</v>
      </c>
      <c r="R276" s="67">
        <f t="shared" si="61"/>
        <v>900.15</v>
      </c>
      <c r="S276" s="3">
        <v>5</v>
      </c>
      <c r="T276" s="7">
        <f t="shared" si="62"/>
        <v>300.05</v>
      </c>
      <c r="U276" s="14">
        <f t="shared" si="113"/>
        <v>1410.2349999999999</v>
      </c>
      <c r="V276" s="3">
        <v>2.5</v>
      </c>
      <c r="W276" s="5">
        <f t="shared" si="72"/>
        <v>150.02500000000001</v>
      </c>
      <c r="X276" s="3">
        <v>3</v>
      </c>
      <c r="Y276" s="5">
        <f t="shared" si="64"/>
        <v>180.03</v>
      </c>
      <c r="Z276" s="3">
        <v>2.5</v>
      </c>
      <c r="AA276" s="7">
        <f t="shared" si="65"/>
        <v>150.02500000000001</v>
      </c>
      <c r="AB276" s="14">
        <f t="shared" si="66"/>
        <v>480.08000000000004</v>
      </c>
      <c r="AC276" s="3">
        <v>0.5</v>
      </c>
      <c r="AD276" s="67">
        <f t="shared" si="114"/>
        <v>30.004999999999999</v>
      </c>
      <c r="AE276" s="3"/>
      <c r="AF276" s="67">
        <f t="shared" si="68"/>
        <v>0</v>
      </c>
      <c r="AG276" s="3"/>
      <c r="AH276" s="7">
        <f t="shared" si="102"/>
        <v>0</v>
      </c>
      <c r="AI276" s="14">
        <f t="shared" si="115"/>
        <v>30.004999999999999</v>
      </c>
      <c r="AL276" s="71">
        <f t="shared" si="126"/>
        <v>2820.4700000000003</v>
      </c>
    </row>
    <row r="277" spans="1:38" hidden="1" x14ac:dyDescent="0.35">
      <c r="A277" s="2" t="s">
        <v>69</v>
      </c>
      <c r="B277" s="2" t="s">
        <v>81</v>
      </c>
      <c r="C277" s="2" t="s">
        <v>70</v>
      </c>
      <c r="D277" s="2" t="s">
        <v>71</v>
      </c>
      <c r="E277" s="11" t="s">
        <v>66</v>
      </c>
      <c r="F277" s="21" t="str">
        <f t="shared" si="56"/>
        <v>EUR-ASIA01/P0103-00/MYS</v>
      </c>
      <c r="G277" s="12">
        <v>60.01</v>
      </c>
      <c r="H277" s="31">
        <v>3.5</v>
      </c>
      <c r="I277" s="5">
        <f t="shared" si="71"/>
        <v>210.035</v>
      </c>
      <c r="J277" s="31">
        <v>3.5</v>
      </c>
      <c r="K277" s="5">
        <f t="shared" si="57"/>
        <v>210.035</v>
      </c>
      <c r="L277" s="3">
        <v>8</v>
      </c>
      <c r="M277" s="7">
        <f t="shared" si="58"/>
        <v>480.08</v>
      </c>
      <c r="N277" s="14">
        <f t="shared" si="59"/>
        <v>900.15</v>
      </c>
      <c r="O277" s="3">
        <v>3</v>
      </c>
      <c r="P277" s="67">
        <f t="shared" si="60"/>
        <v>180.03</v>
      </c>
      <c r="Q277" s="3">
        <v>16.5</v>
      </c>
      <c r="R277" s="67">
        <f t="shared" si="61"/>
        <v>990.16499999999996</v>
      </c>
      <c r="S277" s="3">
        <v>3</v>
      </c>
      <c r="T277" s="7">
        <f t="shared" si="62"/>
        <v>180.03</v>
      </c>
      <c r="U277" s="14">
        <f t="shared" si="113"/>
        <v>1350.2249999999999</v>
      </c>
      <c r="V277" s="3">
        <v>5</v>
      </c>
      <c r="W277" s="5">
        <f t="shared" si="72"/>
        <v>300.05</v>
      </c>
      <c r="X277" s="3">
        <v>3.5</v>
      </c>
      <c r="Y277" s="5">
        <f t="shared" si="64"/>
        <v>210.035</v>
      </c>
      <c r="Z277" s="3">
        <v>2</v>
      </c>
      <c r="AA277" s="7">
        <f t="shared" si="65"/>
        <v>120.02</v>
      </c>
      <c r="AB277" s="14">
        <f t="shared" si="66"/>
        <v>630.10500000000002</v>
      </c>
      <c r="AC277" s="3">
        <v>0.5</v>
      </c>
      <c r="AD277" s="67">
        <f t="shared" si="114"/>
        <v>30.004999999999999</v>
      </c>
      <c r="AE277" s="3"/>
      <c r="AF277" s="67">
        <f t="shared" si="68"/>
        <v>0</v>
      </c>
      <c r="AG277" s="3"/>
      <c r="AH277" s="7">
        <f t="shared" si="102"/>
        <v>0</v>
      </c>
      <c r="AI277" s="14">
        <f t="shared" si="115"/>
        <v>30.004999999999999</v>
      </c>
      <c r="AL277" s="71">
        <f t="shared" si="126"/>
        <v>2910.4850000000001</v>
      </c>
    </row>
    <row r="278" spans="1:38" hidden="1" x14ac:dyDescent="0.35">
      <c r="A278" s="2" t="s">
        <v>69</v>
      </c>
      <c r="B278" s="2" t="s">
        <v>79</v>
      </c>
      <c r="C278" s="2" t="s">
        <v>8</v>
      </c>
      <c r="D278" s="2" t="s">
        <v>9</v>
      </c>
      <c r="E278" s="11" t="s">
        <v>14</v>
      </c>
      <c r="F278" s="21" t="str">
        <f t="shared" si="56"/>
        <v>CAN-GEND01/P0202-00/ALL</v>
      </c>
      <c r="G278" s="12">
        <v>60.01</v>
      </c>
      <c r="H278" s="31">
        <v>2.5</v>
      </c>
      <c r="I278" s="5">
        <f t="shared" si="71"/>
        <v>150.02500000000001</v>
      </c>
      <c r="J278" s="31">
        <v>9</v>
      </c>
      <c r="K278" s="5">
        <f t="shared" si="57"/>
        <v>540.09</v>
      </c>
      <c r="L278" s="31">
        <v>20</v>
      </c>
      <c r="M278" s="7">
        <f t="shared" si="58"/>
        <v>1200.2</v>
      </c>
      <c r="N278" s="14">
        <f t="shared" si="59"/>
        <v>1890.3150000000001</v>
      </c>
      <c r="O278" s="3">
        <v>0</v>
      </c>
      <c r="P278" s="67">
        <f t="shared" si="60"/>
        <v>0</v>
      </c>
      <c r="Q278" s="31">
        <v>2</v>
      </c>
      <c r="R278" s="67">
        <f t="shared" si="61"/>
        <v>120.02</v>
      </c>
      <c r="S278" s="3">
        <v>0</v>
      </c>
      <c r="T278" s="7">
        <f t="shared" si="62"/>
        <v>0</v>
      </c>
      <c r="U278" s="14">
        <f t="shared" si="113"/>
        <v>120.02</v>
      </c>
      <c r="V278" s="3">
        <v>8.5</v>
      </c>
      <c r="W278" s="5">
        <f t="shared" si="72"/>
        <v>510.08499999999998</v>
      </c>
      <c r="X278" s="3">
        <v>16</v>
      </c>
      <c r="Y278" s="5">
        <f t="shared" si="64"/>
        <v>960.16</v>
      </c>
      <c r="Z278" s="3">
        <v>26</v>
      </c>
      <c r="AA278" s="7">
        <f t="shared" si="65"/>
        <v>1560.26</v>
      </c>
      <c r="AB278" s="14">
        <f t="shared" si="66"/>
        <v>3030.5050000000001</v>
      </c>
      <c r="AC278" s="3">
        <v>11</v>
      </c>
      <c r="AD278" s="67">
        <f t="shared" si="114"/>
        <v>660.11</v>
      </c>
      <c r="AE278" s="3"/>
      <c r="AF278" s="67">
        <f t="shared" si="68"/>
        <v>0</v>
      </c>
      <c r="AG278" s="3"/>
      <c r="AH278" s="7">
        <f t="shared" si="102"/>
        <v>0</v>
      </c>
      <c r="AI278" s="14">
        <f t="shared" si="115"/>
        <v>660.11</v>
      </c>
      <c r="AL278" s="71">
        <f t="shared" si="126"/>
        <v>5700.95</v>
      </c>
    </row>
    <row r="279" spans="1:38" hidden="1" x14ac:dyDescent="0.35">
      <c r="A279" s="2" t="s">
        <v>69</v>
      </c>
      <c r="B279" s="2" t="s">
        <v>79</v>
      </c>
      <c r="C279" s="2" t="s">
        <v>8</v>
      </c>
      <c r="D279" s="2" t="s">
        <v>9</v>
      </c>
      <c r="E279" s="11" t="s">
        <v>45</v>
      </c>
      <c r="F279" s="21" t="str">
        <f t="shared" si="56"/>
        <v>CAN-GEND01/P0202-00/BRA</v>
      </c>
      <c r="G279" s="12">
        <v>60.01</v>
      </c>
      <c r="H279" s="3">
        <v>0</v>
      </c>
      <c r="I279" s="5">
        <f t="shared" si="71"/>
        <v>0</v>
      </c>
      <c r="J279" s="3">
        <v>0</v>
      </c>
      <c r="K279" s="5">
        <f t="shared" si="57"/>
        <v>0</v>
      </c>
      <c r="L279" s="3">
        <v>0</v>
      </c>
      <c r="M279" s="7">
        <f t="shared" si="58"/>
        <v>0</v>
      </c>
      <c r="N279" s="14">
        <f t="shared" si="59"/>
        <v>0</v>
      </c>
      <c r="O279" s="3">
        <v>0</v>
      </c>
      <c r="P279" s="67">
        <f t="shared" si="60"/>
        <v>0</v>
      </c>
      <c r="Q279" s="3">
        <v>0</v>
      </c>
      <c r="R279" s="67">
        <f t="shared" si="61"/>
        <v>0</v>
      </c>
      <c r="S279" s="3">
        <v>0</v>
      </c>
      <c r="T279" s="7">
        <f t="shared" si="62"/>
        <v>0</v>
      </c>
      <c r="U279" s="14">
        <f t="shared" si="113"/>
        <v>0</v>
      </c>
      <c r="V279" s="3">
        <v>0</v>
      </c>
      <c r="W279" s="5">
        <f t="shared" si="72"/>
        <v>0</v>
      </c>
      <c r="X279" s="3">
        <v>0.5</v>
      </c>
      <c r="Y279" s="5">
        <f t="shared" si="64"/>
        <v>30.004999999999999</v>
      </c>
      <c r="Z279" s="3">
        <v>0</v>
      </c>
      <c r="AA279" s="7">
        <f t="shared" si="65"/>
        <v>0</v>
      </c>
      <c r="AB279" s="14">
        <f t="shared" si="66"/>
        <v>30.004999999999999</v>
      </c>
      <c r="AC279" s="3">
        <v>0</v>
      </c>
      <c r="AD279" s="67">
        <f t="shared" si="114"/>
        <v>0</v>
      </c>
      <c r="AE279" s="3"/>
      <c r="AF279" s="67">
        <f t="shared" si="68"/>
        <v>0</v>
      </c>
      <c r="AG279" s="3"/>
      <c r="AH279" s="7">
        <f t="shared" si="102"/>
        <v>0</v>
      </c>
      <c r="AI279" s="14">
        <f t="shared" si="115"/>
        <v>0</v>
      </c>
      <c r="AL279" s="71">
        <f t="shared" si="126"/>
        <v>30.004999999999999</v>
      </c>
    </row>
    <row r="280" spans="1:38" hidden="1" x14ac:dyDescent="0.35">
      <c r="A280" s="2" t="s">
        <v>69</v>
      </c>
      <c r="B280" s="2" t="s">
        <v>79</v>
      </c>
      <c r="C280" s="2" t="s">
        <v>8</v>
      </c>
      <c r="D280" s="2" t="s">
        <v>9</v>
      </c>
      <c r="E280" s="11" t="s">
        <v>40</v>
      </c>
      <c r="F280" s="21" t="str">
        <f t="shared" si="56"/>
        <v>CAN-GEND01/P0202-00/MEX</v>
      </c>
      <c r="G280" s="12">
        <v>60.01</v>
      </c>
      <c r="H280" s="3">
        <v>0</v>
      </c>
      <c r="I280" s="5">
        <f t="shared" si="71"/>
        <v>0</v>
      </c>
      <c r="J280" s="3">
        <v>0</v>
      </c>
      <c r="K280" s="5">
        <f t="shared" si="57"/>
        <v>0</v>
      </c>
      <c r="L280" s="3">
        <v>0</v>
      </c>
      <c r="M280" s="7">
        <f t="shared" si="58"/>
        <v>0</v>
      </c>
      <c r="N280" s="14">
        <f t="shared" si="59"/>
        <v>0</v>
      </c>
      <c r="O280" s="3">
        <v>0</v>
      </c>
      <c r="P280" s="67">
        <f t="shared" si="60"/>
        <v>0</v>
      </c>
      <c r="Q280" s="3">
        <v>0</v>
      </c>
      <c r="R280" s="67">
        <f t="shared" si="61"/>
        <v>0</v>
      </c>
      <c r="S280" s="3">
        <v>0</v>
      </c>
      <c r="T280" s="7">
        <f t="shared" si="62"/>
        <v>0</v>
      </c>
      <c r="U280" s="14">
        <f t="shared" si="113"/>
        <v>0</v>
      </c>
      <c r="V280" s="3">
        <v>0</v>
      </c>
      <c r="W280" s="5">
        <f t="shared" si="72"/>
        <v>0</v>
      </c>
      <c r="X280" s="3">
        <v>3.5</v>
      </c>
      <c r="Y280" s="5">
        <f t="shared" si="64"/>
        <v>210.035</v>
      </c>
      <c r="Z280" s="3">
        <v>0</v>
      </c>
      <c r="AA280" s="7">
        <f t="shared" si="65"/>
        <v>0</v>
      </c>
      <c r="AB280" s="14">
        <f t="shared" si="66"/>
        <v>210.035</v>
      </c>
      <c r="AC280" s="3">
        <v>0</v>
      </c>
      <c r="AD280" s="67">
        <f t="shared" si="114"/>
        <v>0</v>
      </c>
      <c r="AE280" s="3"/>
      <c r="AF280" s="67">
        <f t="shared" si="68"/>
        <v>0</v>
      </c>
      <c r="AG280" s="3"/>
      <c r="AH280" s="7">
        <f t="shared" si="102"/>
        <v>0</v>
      </c>
      <c r="AI280" s="14">
        <f t="shared" si="115"/>
        <v>0</v>
      </c>
      <c r="AL280" s="71">
        <f t="shared" si="126"/>
        <v>210.035</v>
      </c>
    </row>
    <row r="281" spans="1:38" hidden="1" x14ac:dyDescent="0.35">
      <c r="A281" s="2" t="s">
        <v>69</v>
      </c>
      <c r="B281" s="2" t="s">
        <v>82</v>
      </c>
      <c r="C281" s="2" t="s">
        <v>19</v>
      </c>
      <c r="D281" s="2" t="s">
        <v>20</v>
      </c>
      <c r="E281" s="11" t="s">
        <v>11</v>
      </c>
      <c r="F281" s="21" t="str">
        <f t="shared" ref="F281" si="128">B281&amp;"/"&amp;C281&amp;"/"&amp;E281</f>
        <v>VGE-GEND01/P0303-00/TGO</v>
      </c>
      <c r="G281" s="12">
        <v>60.01</v>
      </c>
      <c r="H281" s="31">
        <v>3.5</v>
      </c>
      <c r="I281" s="5">
        <f t="shared" ref="I281" si="129">H281*$G281</f>
        <v>210.035</v>
      </c>
      <c r="J281" s="3">
        <v>0</v>
      </c>
      <c r="K281" s="5">
        <f t="shared" ref="K281" si="130">J281*$G281</f>
        <v>0</v>
      </c>
      <c r="L281" s="3">
        <v>0</v>
      </c>
      <c r="M281" s="7">
        <f t="shared" ref="M281" si="131">L281*$G281</f>
        <v>0</v>
      </c>
      <c r="N281" s="14">
        <f t="shared" ref="N281" si="132">I281+K281+M281</f>
        <v>210.035</v>
      </c>
      <c r="O281" s="3">
        <v>0</v>
      </c>
      <c r="P281" s="67">
        <f t="shared" ref="P281" si="133">O281*$G281</f>
        <v>0</v>
      </c>
      <c r="Q281" s="3">
        <v>0</v>
      </c>
      <c r="R281" s="67">
        <f t="shared" ref="R281" si="134">Q281*$G281</f>
        <v>0</v>
      </c>
      <c r="S281" s="3">
        <v>0</v>
      </c>
      <c r="T281" s="7">
        <f t="shared" ref="T281" si="135">S281*$G281</f>
        <v>0</v>
      </c>
      <c r="U281" s="14">
        <f t="shared" ref="U281" si="136">P281+R281+T281</f>
        <v>0</v>
      </c>
      <c r="V281" s="3">
        <v>0</v>
      </c>
      <c r="W281" s="5">
        <f t="shared" ref="W281" si="137">V281*$G281</f>
        <v>0</v>
      </c>
      <c r="X281" s="3">
        <v>0</v>
      </c>
      <c r="Y281" s="5">
        <f t="shared" ref="Y281" si="138">X281*$G281</f>
        <v>0</v>
      </c>
      <c r="Z281" s="3">
        <v>0</v>
      </c>
      <c r="AA281" s="7">
        <f t="shared" ref="AA281" si="139">Z281*$G281</f>
        <v>0</v>
      </c>
      <c r="AB281" s="14">
        <f t="shared" ref="AB281" si="140">W281+Y281+AA281</f>
        <v>0</v>
      </c>
      <c r="AC281" s="3">
        <v>0</v>
      </c>
      <c r="AD281" s="67">
        <f t="shared" ref="AD281" si="141">AC281*$G281</f>
        <v>0</v>
      </c>
      <c r="AE281" s="3"/>
      <c r="AF281" s="67">
        <f t="shared" ref="AF281" si="142">AE281*$G281</f>
        <v>0</v>
      </c>
      <c r="AG281" s="3"/>
      <c r="AH281" s="7">
        <f t="shared" ref="AH281" si="143">AG281*$G281</f>
        <v>0</v>
      </c>
      <c r="AI281" s="14">
        <f t="shared" ref="AI281" si="144">AD281+AF281+AH281</f>
        <v>0</v>
      </c>
      <c r="AL281" s="71">
        <f t="shared" ref="AL281" si="145">N281+U281+AB281+AI281</f>
        <v>210.035</v>
      </c>
    </row>
    <row r="282" spans="1:38" hidden="1" x14ac:dyDescent="0.35">
      <c r="A282" s="2" t="s">
        <v>69</v>
      </c>
      <c r="B282" s="2" t="s">
        <v>80</v>
      </c>
      <c r="C282" s="2" t="s">
        <v>19</v>
      </c>
      <c r="D282" s="2" t="s">
        <v>20</v>
      </c>
      <c r="E282" s="11" t="s">
        <v>11</v>
      </c>
      <c r="F282" s="21" t="str">
        <f t="shared" si="56"/>
        <v>ADM-UNRE01/P0303-00/TGO</v>
      </c>
      <c r="G282" s="12">
        <v>60.01</v>
      </c>
      <c r="H282" s="3">
        <v>0</v>
      </c>
      <c r="I282" s="5">
        <f t="shared" si="71"/>
        <v>0</v>
      </c>
      <c r="J282" s="3">
        <v>1.5</v>
      </c>
      <c r="K282" s="5">
        <f t="shared" si="57"/>
        <v>90.015000000000001</v>
      </c>
      <c r="L282" s="3">
        <v>0</v>
      </c>
      <c r="M282" s="7">
        <f t="shared" si="58"/>
        <v>0</v>
      </c>
      <c r="N282" s="14">
        <f t="shared" si="59"/>
        <v>90.015000000000001</v>
      </c>
      <c r="O282" s="3">
        <v>0</v>
      </c>
      <c r="P282" s="67">
        <f t="shared" si="60"/>
        <v>0</v>
      </c>
      <c r="Q282" s="3">
        <v>0</v>
      </c>
      <c r="R282" s="67">
        <f t="shared" si="61"/>
        <v>0</v>
      </c>
      <c r="S282" s="3">
        <v>0</v>
      </c>
      <c r="T282" s="7">
        <f t="shared" si="62"/>
        <v>0</v>
      </c>
      <c r="U282" s="14">
        <f t="shared" si="113"/>
        <v>0</v>
      </c>
      <c r="V282" s="3">
        <v>0</v>
      </c>
      <c r="W282" s="5">
        <f t="shared" si="72"/>
        <v>0</v>
      </c>
      <c r="X282" s="3">
        <v>0</v>
      </c>
      <c r="Y282" s="5">
        <f t="shared" si="64"/>
        <v>0</v>
      </c>
      <c r="Z282" s="3">
        <v>0</v>
      </c>
      <c r="AA282" s="7">
        <f t="shared" si="65"/>
        <v>0</v>
      </c>
      <c r="AB282" s="14">
        <f t="shared" si="66"/>
        <v>0</v>
      </c>
      <c r="AC282" s="3">
        <v>0</v>
      </c>
      <c r="AD282" s="67">
        <f t="shared" si="114"/>
        <v>0</v>
      </c>
      <c r="AE282" s="3"/>
      <c r="AF282" s="67">
        <f t="shared" si="68"/>
        <v>0</v>
      </c>
      <c r="AG282" s="3"/>
      <c r="AH282" s="7">
        <f t="shared" si="102"/>
        <v>0</v>
      </c>
      <c r="AI282" s="14">
        <f t="shared" si="115"/>
        <v>0</v>
      </c>
      <c r="AL282" s="71">
        <f t="shared" si="126"/>
        <v>90.015000000000001</v>
      </c>
    </row>
    <row r="283" spans="1:38" hidden="1" x14ac:dyDescent="0.35">
      <c r="A283" s="2" t="s">
        <v>69</v>
      </c>
      <c r="B283" s="2" t="s">
        <v>80</v>
      </c>
      <c r="C283" s="2" t="s">
        <v>52</v>
      </c>
      <c r="D283" s="2" t="s">
        <v>53</v>
      </c>
      <c r="E283" s="11" t="s">
        <v>14</v>
      </c>
      <c r="F283" s="21" t="str">
        <f t="shared" si="56"/>
        <v>ADM-UNRE01/P0703-00/ALL</v>
      </c>
      <c r="G283" s="12">
        <v>60.01</v>
      </c>
      <c r="H283" s="3">
        <v>2.5</v>
      </c>
      <c r="I283" s="5">
        <f t="shared" si="71"/>
        <v>150.02500000000001</v>
      </c>
      <c r="J283" s="3">
        <v>0</v>
      </c>
      <c r="K283" s="5">
        <f t="shared" si="57"/>
        <v>0</v>
      </c>
      <c r="L283" s="3">
        <v>4</v>
      </c>
      <c r="M283" s="7">
        <f t="shared" si="58"/>
        <v>240.04</v>
      </c>
      <c r="N283" s="14">
        <f t="shared" si="59"/>
        <v>390.065</v>
      </c>
      <c r="O283" s="3">
        <v>0</v>
      </c>
      <c r="P283" s="67">
        <f t="shared" si="60"/>
        <v>0</v>
      </c>
      <c r="Q283" s="3">
        <v>2</v>
      </c>
      <c r="R283" s="67">
        <f t="shared" si="61"/>
        <v>120.02</v>
      </c>
      <c r="S283" s="3">
        <v>4</v>
      </c>
      <c r="T283" s="7">
        <f t="shared" si="62"/>
        <v>240.04</v>
      </c>
      <c r="U283" s="14">
        <f t="shared" si="113"/>
        <v>360.06</v>
      </c>
      <c r="V283" s="3">
        <v>0</v>
      </c>
      <c r="W283" s="5">
        <f t="shared" si="72"/>
        <v>0</v>
      </c>
      <c r="X283" s="3">
        <v>0</v>
      </c>
      <c r="Y283" s="5">
        <f t="shared" si="64"/>
        <v>0</v>
      </c>
      <c r="Z283" s="3">
        <v>0</v>
      </c>
      <c r="AA283" s="7">
        <f t="shared" si="65"/>
        <v>0</v>
      </c>
      <c r="AB283" s="14">
        <f t="shared" si="66"/>
        <v>0</v>
      </c>
      <c r="AC283" s="3">
        <v>0</v>
      </c>
      <c r="AD283" s="67">
        <f t="shared" si="114"/>
        <v>0</v>
      </c>
      <c r="AE283" s="3"/>
      <c r="AF283" s="67">
        <f t="shared" si="68"/>
        <v>0</v>
      </c>
      <c r="AG283" s="3"/>
      <c r="AH283" s="7">
        <f t="shared" si="102"/>
        <v>0</v>
      </c>
      <c r="AI283" s="14">
        <f t="shared" si="115"/>
        <v>0</v>
      </c>
      <c r="AL283" s="71">
        <f t="shared" si="126"/>
        <v>750.125</v>
      </c>
    </row>
    <row r="284" spans="1:38" hidden="1" x14ac:dyDescent="0.35">
      <c r="A284" s="2" t="s">
        <v>69</v>
      </c>
      <c r="B284" s="2" t="s">
        <v>80</v>
      </c>
      <c r="C284" s="2" t="s">
        <v>8</v>
      </c>
      <c r="D284" s="2" t="s">
        <v>9</v>
      </c>
      <c r="E284" s="11" t="s">
        <v>35</v>
      </c>
      <c r="F284" s="21" t="str">
        <f t="shared" si="56"/>
        <v>ADM-UNRE01/P0202-00/RWA</v>
      </c>
      <c r="G284" s="12">
        <v>60.01</v>
      </c>
      <c r="H284" s="3">
        <v>1.5</v>
      </c>
      <c r="I284" s="5">
        <f t="shared" si="71"/>
        <v>90.015000000000001</v>
      </c>
      <c r="J284" s="3">
        <v>0.5</v>
      </c>
      <c r="K284" s="5">
        <f t="shared" si="57"/>
        <v>30.004999999999999</v>
      </c>
      <c r="L284" s="3">
        <v>2.5</v>
      </c>
      <c r="M284" s="7">
        <f t="shared" si="58"/>
        <v>150.02500000000001</v>
      </c>
      <c r="N284" s="14">
        <f t="shared" si="59"/>
        <v>270.04500000000002</v>
      </c>
      <c r="O284" s="3">
        <v>0</v>
      </c>
      <c r="P284" s="67">
        <f t="shared" si="60"/>
        <v>0</v>
      </c>
      <c r="Q284" s="3">
        <v>0</v>
      </c>
      <c r="R284" s="67">
        <f t="shared" si="61"/>
        <v>0</v>
      </c>
      <c r="S284" s="3">
        <v>0.5</v>
      </c>
      <c r="T284" s="7">
        <f t="shared" si="62"/>
        <v>30.004999999999999</v>
      </c>
      <c r="U284" s="14">
        <f t="shared" si="113"/>
        <v>30.004999999999999</v>
      </c>
      <c r="V284" s="3">
        <v>0</v>
      </c>
      <c r="W284" s="5">
        <f t="shared" si="72"/>
        <v>0</v>
      </c>
      <c r="X284" s="3">
        <v>0</v>
      </c>
      <c r="Y284" s="5">
        <f t="shared" si="64"/>
        <v>0</v>
      </c>
      <c r="Z284" s="3">
        <v>0</v>
      </c>
      <c r="AA284" s="7">
        <f t="shared" si="65"/>
        <v>0</v>
      </c>
      <c r="AB284" s="14">
        <f t="shared" si="66"/>
        <v>0</v>
      </c>
      <c r="AC284" s="3">
        <v>0</v>
      </c>
      <c r="AD284" s="67">
        <f t="shared" si="114"/>
        <v>0</v>
      </c>
      <c r="AE284" s="3"/>
      <c r="AF284" s="67">
        <f t="shared" si="68"/>
        <v>0</v>
      </c>
      <c r="AG284" s="3"/>
      <c r="AH284" s="7">
        <f t="shared" si="102"/>
        <v>0</v>
      </c>
      <c r="AI284" s="14">
        <f t="shared" si="115"/>
        <v>0</v>
      </c>
      <c r="AL284" s="71">
        <f t="shared" si="126"/>
        <v>300.05</v>
      </c>
    </row>
    <row r="285" spans="1:38" hidden="1" x14ac:dyDescent="0.35">
      <c r="A285" s="2" t="s">
        <v>69</v>
      </c>
      <c r="B285" s="2" t="s">
        <v>82</v>
      </c>
      <c r="C285" s="2" t="s">
        <v>8</v>
      </c>
      <c r="D285" s="2" t="s">
        <v>9</v>
      </c>
      <c r="E285" s="11" t="s">
        <v>23</v>
      </c>
      <c r="F285" s="21" t="str">
        <f t="shared" si="56"/>
        <v>VGE-GEND01/P0202-00/ZAF</v>
      </c>
      <c r="G285" s="12">
        <v>60.01</v>
      </c>
      <c r="H285" s="3">
        <v>0</v>
      </c>
      <c r="I285" s="5">
        <f t="shared" si="71"/>
        <v>0</v>
      </c>
      <c r="J285" s="3">
        <v>0</v>
      </c>
      <c r="K285" s="5">
        <f t="shared" si="57"/>
        <v>0</v>
      </c>
      <c r="L285" s="3">
        <v>0</v>
      </c>
      <c r="M285" s="7">
        <f t="shared" si="58"/>
        <v>0</v>
      </c>
      <c r="N285" s="14">
        <f t="shared" si="59"/>
        <v>0</v>
      </c>
      <c r="O285" s="3">
        <v>0</v>
      </c>
      <c r="P285" s="67">
        <f t="shared" si="60"/>
        <v>0</v>
      </c>
      <c r="Q285" s="31">
        <v>1.5</v>
      </c>
      <c r="R285" s="67">
        <f t="shared" si="61"/>
        <v>90.015000000000001</v>
      </c>
      <c r="S285" s="3">
        <v>0</v>
      </c>
      <c r="T285" s="7">
        <f t="shared" si="62"/>
        <v>0</v>
      </c>
      <c r="U285" s="14">
        <f t="shared" si="113"/>
        <v>90.015000000000001</v>
      </c>
      <c r="V285" s="3">
        <v>0</v>
      </c>
      <c r="W285" s="5">
        <f t="shared" si="72"/>
        <v>0</v>
      </c>
      <c r="X285" s="3">
        <v>0</v>
      </c>
      <c r="Y285" s="5">
        <f t="shared" si="64"/>
        <v>0</v>
      </c>
      <c r="Z285" s="3">
        <v>0</v>
      </c>
      <c r="AA285" s="7">
        <f t="shared" si="65"/>
        <v>0</v>
      </c>
      <c r="AB285" s="14">
        <f t="shared" si="66"/>
        <v>0</v>
      </c>
      <c r="AC285" s="3">
        <v>0</v>
      </c>
      <c r="AD285" s="67">
        <f t="shared" si="114"/>
        <v>0</v>
      </c>
      <c r="AE285" s="3"/>
      <c r="AG285" s="3"/>
      <c r="AI285" s="14"/>
      <c r="AL285" s="71">
        <f t="shared" si="126"/>
        <v>90.015000000000001</v>
      </c>
    </row>
    <row r="286" spans="1:38" hidden="1" x14ac:dyDescent="0.35">
      <c r="A286" s="2" t="s">
        <v>69</v>
      </c>
      <c r="B286" s="2" t="s">
        <v>80</v>
      </c>
      <c r="C286" s="2" t="s">
        <v>8</v>
      </c>
      <c r="D286" s="2" t="s">
        <v>9</v>
      </c>
      <c r="E286" s="11" t="s">
        <v>23</v>
      </c>
      <c r="F286" s="21" t="str">
        <f t="shared" si="56"/>
        <v>ADM-UNRE01/P0202-00/ZAF</v>
      </c>
      <c r="G286" s="12">
        <v>60.01</v>
      </c>
      <c r="H286" s="3">
        <v>1.5</v>
      </c>
      <c r="I286" s="5">
        <f t="shared" si="71"/>
        <v>90.015000000000001</v>
      </c>
      <c r="J286" s="3">
        <v>0.5</v>
      </c>
      <c r="K286" s="5">
        <f t="shared" si="57"/>
        <v>30.004999999999999</v>
      </c>
      <c r="L286" s="3">
        <v>2.5</v>
      </c>
      <c r="M286" s="7">
        <f t="shared" si="58"/>
        <v>150.02500000000001</v>
      </c>
      <c r="N286" s="14">
        <f t="shared" si="59"/>
        <v>270.04500000000002</v>
      </c>
      <c r="O286" s="3">
        <v>1</v>
      </c>
      <c r="P286" s="67">
        <f t="shared" si="60"/>
        <v>60.01</v>
      </c>
      <c r="Q286" s="3">
        <v>1.5</v>
      </c>
      <c r="R286" s="67">
        <f t="shared" si="61"/>
        <v>90.015000000000001</v>
      </c>
      <c r="S286" s="3">
        <v>8.5</v>
      </c>
      <c r="T286" s="7">
        <f t="shared" si="62"/>
        <v>510.08499999999998</v>
      </c>
      <c r="U286" s="14">
        <f t="shared" si="113"/>
        <v>660.11</v>
      </c>
      <c r="V286" s="3">
        <v>0.5</v>
      </c>
      <c r="W286" s="5">
        <f t="shared" si="72"/>
        <v>30.004999999999999</v>
      </c>
      <c r="X286" s="3">
        <v>0</v>
      </c>
      <c r="Y286" s="5">
        <f t="shared" si="64"/>
        <v>0</v>
      </c>
      <c r="Z286" s="3">
        <v>0</v>
      </c>
      <c r="AA286" s="7">
        <f t="shared" si="65"/>
        <v>0</v>
      </c>
      <c r="AB286" s="14">
        <f t="shared" si="66"/>
        <v>30.004999999999999</v>
      </c>
      <c r="AC286" s="3">
        <v>0</v>
      </c>
      <c r="AD286" s="67">
        <f t="shared" si="114"/>
        <v>0</v>
      </c>
      <c r="AE286" s="3"/>
      <c r="AF286" s="67">
        <f t="shared" si="68"/>
        <v>0</v>
      </c>
      <c r="AG286" s="3"/>
      <c r="AH286" s="7">
        <f t="shared" si="102"/>
        <v>0</v>
      </c>
      <c r="AI286" s="14">
        <f t="shared" si="115"/>
        <v>0</v>
      </c>
      <c r="AL286" s="71">
        <f t="shared" si="126"/>
        <v>960.16</v>
      </c>
    </row>
    <row r="287" spans="1:38" hidden="1" x14ac:dyDescent="0.35">
      <c r="A287" s="2" t="s">
        <v>69</v>
      </c>
      <c r="B287" s="2" t="s">
        <v>80</v>
      </c>
      <c r="C287" s="2" t="s">
        <v>8</v>
      </c>
      <c r="D287" s="2" t="s">
        <v>9</v>
      </c>
      <c r="E287" s="11" t="s">
        <v>11</v>
      </c>
      <c r="F287" s="21" t="str">
        <f t="shared" si="56"/>
        <v>ADM-UNRE01/P0202-00/TGO</v>
      </c>
      <c r="G287" s="12">
        <v>60.01</v>
      </c>
      <c r="H287" s="3">
        <v>1.5</v>
      </c>
      <c r="I287" s="5">
        <f t="shared" si="71"/>
        <v>90.015000000000001</v>
      </c>
      <c r="J287" s="3">
        <v>0.5</v>
      </c>
      <c r="K287" s="5">
        <f t="shared" si="57"/>
        <v>30.004999999999999</v>
      </c>
      <c r="L287" s="3">
        <v>3</v>
      </c>
      <c r="M287" s="7">
        <f t="shared" si="58"/>
        <v>180.03</v>
      </c>
      <c r="N287" s="14">
        <f t="shared" si="59"/>
        <v>300.05</v>
      </c>
      <c r="O287" s="3">
        <v>1</v>
      </c>
      <c r="P287" s="67">
        <f t="shared" si="60"/>
        <v>60.01</v>
      </c>
      <c r="Q287" s="3">
        <v>2</v>
      </c>
      <c r="R287" s="67">
        <f t="shared" si="61"/>
        <v>120.02</v>
      </c>
      <c r="S287" s="3">
        <v>5</v>
      </c>
      <c r="T287" s="7">
        <f t="shared" si="62"/>
        <v>300.05</v>
      </c>
      <c r="U287" s="14">
        <f t="shared" si="113"/>
        <v>480.08000000000004</v>
      </c>
      <c r="V287" s="3">
        <v>1</v>
      </c>
      <c r="W287" s="5">
        <f t="shared" si="72"/>
        <v>60.01</v>
      </c>
      <c r="X287" s="3">
        <v>0</v>
      </c>
      <c r="Y287" s="5">
        <f t="shared" si="64"/>
        <v>0</v>
      </c>
      <c r="Z287" s="3">
        <v>0</v>
      </c>
      <c r="AA287" s="7">
        <f t="shared" si="65"/>
        <v>0</v>
      </c>
      <c r="AB287" s="14">
        <f t="shared" si="66"/>
        <v>60.01</v>
      </c>
      <c r="AC287" s="3">
        <v>0</v>
      </c>
      <c r="AD287" s="67">
        <f t="shared" si="114"/>
        <v>0</v>
      </c>
      <c r="AE287" s="3"/>
      <c r="AF287" s="67">
        <f t="shared" si="68"/>
        <v>0</v>
      </c>
      <c r="AG287" s="3"/>
      <c r="AH287" s="7">
        <f t="shared" si="102"/>
        <v>0</v>
      </c>
      <c r="AI287" s="14">
        <f t="shared" si="115"/>
        <v>0</v>
      </c>
      <c r="AL287" s="71">
        <f t="shared" si="126"/>
        <v>840.1400000000001</v>
      </c>
    </row>
    <row r="288" spans="1:38" hidden="1" x14ac:dyDescent="0.35">
      <c r="A288" s="2" t="s">
        <v>69</v>
      </c>
      <c r="B288" s="2" t="s">
        <v>80</v>
      </c>
      <c r="C288" s="2" t="s">
        <v>59</v>
      </c>
      <c r="D288" s="2" t="s">
        <v>60</v>
      </c>
      <c r="E288" s="11" t="s">
        <v>45</v>
      </c>
      <c r="F288" s="21" t="str">
        <f t="shared" si="56"/>
        <v>ADM-UNRE01/P0401-00/BRA</v>
      </c>
      <c r="G288" s="12">
        <v>60.01</v>
      </c>
      <c r="H288" s="3">
        <v>13</v>
      </c>
      <c r="I288" s="5">
        <f t="shared" si="71"/>
        <v>780.13</v>
      </c>
      <c r="J288" s="3">
        <v>9.5</v>
      </c>
      <c r="K288" s="5">
        <f t="shared" si="57"/>
        <v>570.09500000000003</v>
      </c>
      <c r="L288" s="3">
        <v>1</v>
      </c>
      <c r="M288" s="7">
        <f t="shared" si="58"/>
        <v>60.01</v>
      </c>
      <c r="N288" s="14">
        <f t="shared" si="59"/>
        <v>1410.2349999999999</v>
      </c>
      <c r="O288" s="3">
        <v>0</v>
      </c>
      <c r="P288" s="67">
        <f t="shared" si="60"/>
        <v>0</v>
      </c>
      <c r="Q288" s="3">
        <v>0</v>
      </c>
      <c r="R288" s="67">
        <f t="shared" si="61"/>
        <v>0</v>
      </c>
      <c r="S288" s="3">
        <v>0</v>
      </c>
      <c r="T288" s="7">
        <f t="shared" si="62"/>
        <v>0</v>
      </c>
      <c r="U288" s="14">
        <f t="shared" si="113"/>
        <v>0</v>
      </c>
      <c r="V288" s="3">
        <v>0</v>
      </c>
      <c r="W288" s="5">
        <f t="shared" si="72"/>
        <v>0</v>
      </c>
      <c r="X288" s="3">
        <v>0</v>
      </c>
      <c r="Y288" s="5">
        <f t="shared" si="64"/>
        <v>0</v>
      </c>
      <c r="Z288" s="3">
        <v>0</v>
      </c>
      <c r="AA288" s="7">
        <f t="shared" si="65"/>
        <v>0</v>
      </c>
      <c r="AB288" s="14">
        <f t="shared" si="66"/>
        <v>0</v>
      </c>
      <c r="AC288" s="3">
        <v>0</v>
      </c>
      <c r="AD288" s="67">
        <f t="shared" si="114"/>
        <v>0</v>
      </c>
      <c r="AE288" s="3"/>
      <c r="AF288" s="67">
        <f t="shared" si="68"/>
        <v>0</v>
      </c>
      <c r="AG288" s="3"/>
      <c r="AH288" s="7">
        <f t="shared" si="102"/>
        <v>0</v>
      </c>
      <c r="AI288" s="14">
        <f t="shared" si="115"/>
        <v>0</v>
      </c>
      <c r="AL288" s="71">
        <f t="shared" si="126"/>
        <v>1410.2349999999999</v>
      </c>
    </row>
    <row r="289" spans="1:38" hidden="1" x14ac:dyDescent="0.35">
      <c r="A289" s="2" t="s">
        <v>69</v>
      </c>
      <c r="B289" s="2" t="s">
        <v>83</v>
      </c>
      <c r="C289" s="2" t="s">
        <v>19</v>
      </c>
      <c r="D289" s="2" t="s">
        <v>20</v>
      </c>
      <c r="E289" s="11" t="s">
        <v>32</v>
      </c>
      <c r="F289" s="21" t="str">
        <f t="shared" ref="F289:F350" si="146">B289&amp;"/"&amp;C289&amp;"/"&amp;E289</f>
        <v>CGE-JUST01/P0303-00/GAB</v>
      </c>
      <c r="G289" s="12">
        <v>60.01</v>
      </c>
      <c r="H289" s="3">
        <v>4</v>
      </c>
      <c r="I289" s="5">
        <f t="shared" si="71"/>
        <v>240.04</v>
      </c>
      <c r="J289" s="3">
        <v>16</v>
      </c>
      <c r="K289" s="5">
        <f t="shared" ref="K289:K364" si="147">J289*$G289</f>
        <v>960.16</v>
      </c>
      <c r="L289" s="3">
        <v>0</v>
      </c>
      <c r="M289" s="7">
        <f t="shared" ref="M289:M364" si="148">L289*$G289</f>
        <v>0</v>
      </c>
      <c r="N289" s="14">
        <f t="shared" ref="N289:N364" si="149">I289+K289+M289</f>
        <v>1200.2</v>
      </c>
      <c r="O289" s="3">
        <v>0</v>
      </c>
      <c r="P289" s="67">
        <f t="shared" ref="P289:P364" si="150">O289*$G289</f>
        <v>0</v>
      </c>
      <c r="Q289" s="3">
        <v>0</v>
      </c>
      <c r="R289" s="67">
        <f t="shared" ref="R289:R364" si="151">Q289*$G289</f>
        <v>0</v>
      </c>
      <c r="S289" s="3">
        <v>0</v>
      </c>
      <c r="T289" s="7">
        <f t="shared" ref="T289:T364" si="152">S289*$G289</f>
        <v>0</v>
      </c>
      <c r="U289" s="14">
        <f t="shared" si="113"/>
        <v>0</v>
      </c>
      <c r="V289" s="3">
        <v>0</v>
      </c>
      <c r="W289" s="5">
        <f t="shared" si="72"/>
        <v>0</v>
      </c>
      <c r="X289" s="3">
        <v>0</v>
      </c>
      <c r="Y289" s="5">
        <f t="shared" ref="Y289:Y364" si="153">X289*$G289</f>
        <v>0</v>
      </c>
      <c r="Z289" s="3">
        <v>0</v>
      </c>
      <c r="AA289" s="7">
        <f t="shared" ref="AA289:AA364" si="154">Z289*$G289</f>
        <v>0</v>
      </c>
      <c r="AB289" s="14">
        <f t="shared" ref="AB289:AB364" si="155">W289+Y289+AA289</f>
        <v>0</v>
      </c>
      <c r="AC289" s="3">
        <v>0</v>
      </c>
      <c r="AD289" s="67">
        <f t="shared" si="114"/>
        <v>0</v>
      </c>
      <c r="AE289" s="3"/>
      <c r="AF289" s="67">
        <f t="shared" ref="AF289:AF364" si="156">AE289*$G289</f>
        <v>0</v>
      </c>
      <c r="AG289" s="3"/>
      <c r="AH289" s="7">
        <f t="shared" si="102"/>
        <v>0</v>
      </c>
      <c r="AI289" s="14">
        <f t="shared" si="115"/>
        <v>0</v>
      </c>
      <c r="AL289" s="71">
        <f t="shared" si="126"/>
        <v>1200.2</v>
      </c>
    </row>
    <row r="290" spans="1:38" hidden="1" x14ac:dyDescent="0.35">
      <c r="A290" s="2" t="s">
        <v>69</v>
      </c>
      <c r="B290" s="2" t="s">
        <v>83</v>
      </c>
      <c r="C290" s="2" t="s">
        <v>19</v>
      </c>
      <c r="D290" s="2" t="s">
        <v>20</v>
      </c>
      <c r="E290" s="11" t="s">
        <v>14</v>
      </c>
      <c r="F290" s="21" t="str">
        <f t="shared" si="146"/>
        <v>CGE-JUST01/P0303-00/ALL</v>
      </c>
      <c r="G290" s="12">
        <v>60.01</v>
      </c>
      <c r="H290" s="3">
        <v>3</v>
      </c>
      <c r="I290" s="5">
        <f t="shared" ref="I290:I364" si="157">H290*$G290</f>
        <v>180.03</v>
      </c>
      <c r="J290" s="3">
        <v>0</v>
      </c>
      <c r="K290" s="5">
        <f t="shared" si="147"/>
        <v>0</v>
      </c>
      <c r="L290" s="3">
        <v>0</v>
      </c>
      <c r="M290" s="7">
        <f t="shared" si="148"/>
        <v>0</v>
      </c>
      <c r="N290" s="14">
        <f t="shared" si="149"/>
        <v>180.03</v>
      </c>
      <c r="O290" s="3">
        <v>0</v>
      </c>
      <c r="P290" s="67">
        <f t="shared" si="150"/>
        <v>0</v>
      </c>
      <c r="Q290" s="3">
        <v>0</v>
      </c>
      <c r="R290" s="67">
        <f t="shared" si="151"/>
        <v>0</v>
      </c>
      <c r="S290" s="3">
        <v>0</v>
      </c>
      <c r="T290" s="7">
        <f t="shared" si="152"/>
        <v>0</v>
      </c>
      <c r="U290" s="14">
        <f t="shared" si="113"/>
        <v>0</v>
      </c>
      <c r="V290" s="3">
        <v>0</v>
      </c>
      <c r="W290" s="5">
        <f t="shared" ref="W290:W364" si="158">V290*$G290</f>
        <v>0</v>
      </c>
      <c r="X290" s="3">
        <v>0</v>
      </c>
      <c r="Y290" s="5">
        <f t="shared" si="153"/>
        <v>0</v>
      </c>
      <c r="Z290" s="3">
        <v>0</v>
      </c>
      <c r="AA290" s="7">
        <f t="shared" si="154"/>
        <v>0</v>
      </c>
      <c r="AB290" s="14">
        <f t="shared" si="155"/>
        <v>0</v>
      </c>
      <c r="AC290" s="3">
        <v>0</v>
      </c>
      <c r="AD290" s="67">
        <f t="shared" si="114"/>
        <v>0</v>
      </c>
      <c r="AE290" s="3"/>
      <c r="AF290" s="67">
        <f t="shared" si="156"/>
        <v>0</v>
      </c>
      <c r="AG290" s="3"/>
      <c r="AH290" s="7">
        <f t="shared" si="102"/>
        <v>0</v>
      </c>
      <c r="AI290" s="14">
        <f t="shared" si="115"/>
        <v>0</v>
      </c>
      <c r="AL290" s="71">
        <f t="shared" si="126"/>
        <v>180.03</v>
      </c>
    </row>
    <row r="291" spans="1:38" hidden="1" x14ac:dyDescent="0.35">
      <c r="A291" s="2" t="s">
        <v>69</v>
      </c>
      <c r="B291" s="2" t="s">
        <v>31</v>
      </c>
      <c r="C291" s="2" t="s">
        <v>19</v>
      </c>
      <c r="D291" s="2" t="s">
        <v>20</v>
      </c>
      <c r="E291" s="11" t="s">
        <v>45</v>
      </c>
      <c r="F291" s="21" t="str">
        <f t="shared" si="146"/>
        <v>FCO-VULN02/P0303-00/BRA</v>
      </c>
      <c r="G291" s="12">
        <v>60.01</v>
      </c>
      <c r="H291" s="31">
        <v>0</v>
      </c>
      <c r="I291" s="5">
        <f t="shared" si="157"/>
        <v>0</v>
      </c>
      <c r="J291" s="31">
        <v>1</v>
      </c>
      <c r="K291" s="5">
        <f t="shared" si="147"/>
        <v>60.01</v>
      </c>
      <c r="L291" s="31">
        <v>0</v>
      </c>
      <c r="M291" s="7">
        <f t="shared" si="148"/>
        <v>0</v>
      </c>
      <c r="N291" s="14">
        <f t="shared" si="149"/>
        <v>60.01</v>
      </c>
      <c r="O291" s="3">
        <v>0</v>
      </c>
      <c r="P291" s="67">
        <f t="shared" si="150"/>
        <v>0</v>
      </c>
      <c r="Q291" s="3">
        <v>0</v>
      </c>
      <c r="R291" s="67">
        <f t="shared" si="151"/>
        <v>0</v>
      </c>
      <c r="S291" s="3">
        <v>0</v>
      </c>
      <c r="T291" s="7">
        <f t="shared" si="152"/>
        <v>0</v>
      </c>
      <c r="U291" s="14">
        <f t="shared" si="113"/>
        <v>0</v>
      </c>
      <c r="V291" s="3">
        <v>0</v>
      </c>
      <c r="W291" s="5">
        <f t="shared" si="158"/>
        <v>0</v>
      </c>
      <c r="X291" s="3">
        <v>0</v>
      </c>
      <c r="Y291" s="5">
        <f t="shared" si="153"/>
        <v>0</v>
      </c>
      <c r="Z291" s="3">
        <v>0</v>
      </c>
      <c r="AA291" s="7">
        <f t="shared" si="154"/>
        <v>0</v>
      </c>
      <c r="AB291" s="14">
        <f t="shared" si="155"/>
        <v>0</v>
      </c>
      <c r="AC291" s="3">
        <v>0</v>
      </c>
      <c r="AD291" s="67">
        <f t="shared" si="114"/>
        <v>0</v>
      </c>
      <c r="AE291" s="3"/>
      <c r="AF291" s="67">
        <f t="shared" si="156"/>
        <v>0</v>
      </c>
      <c r="AG291" s="3"/>
      <c r="AH291" s="7">
        <f t="shared" si="102"/>
        <v>0</v>
      </c>
      <c r="AI291" s="14">
        <f t="shared" si="115"/>
        <v>0</v>
      </c>
      <c r="AL291" s="71">
        <f t="shared" si="126"/>
        <v>60.01</v>
      </c>
    </row>
    <row r="292" spans="1:38" hidden="1" x14ac:dyDescent="0.35">
      <c r="A292" s="2" t="s">
        <v>69</v>
      </c>
      <c r="B292" s="2" t="s">
        <v>96</v>
      </c>
      <c r="C292" s="2" t="s">
        <v>16</v>
      </c>
      <c r="D292" s="2" t="s">
        <v>17</v>
      </c>
      <c r="E292" s="11" t="s">
        <v>26</v>
      </c>
      <c r="F292" s="21" t="str">
        <f t="shared" si="146"/>
        <v>PLO-MDGR01/P0102-00/MDG</v>
      </c>
      <c r="G292" s="12">
        <v>60.01</v>
      </c>
      <c r="H292" s="3">
        <v>0</v>
      </c>
      <c r="I292" s="5">
        <f t="shared" si="157"/>
        <v>0</v>
      </c>
      <c r="J292" s="3">
        <v>3</v>
      </c>
      <c r="K292" s="5">
        <f t="shared" si="147"/>
        <v>180.03</v>
      </c>
      <c r="L292" s="3">
        <v>1</v>
      </c>
      <c r="M292" s="7">
        <f t="shared" si="148"/>
        <v>60.01</v>
      </c>
      <c r="N292" s="14">
        <f t="shared" si="149"/>
        <v>240.04</v>
      </c>
      <c r="O292" s="3">
        <v>0</v>
      </c>
      <c r="P292" s="67">
        <f t="shared" si="150"/>
        <v>0</v>
      </c>
      <c r="Q292" s="3">
        <v>0</v>
      </c>
      <c r="R292" s="67">
        <f t="shared" si="151"/>
        <v>0</v>
      </c>
      <c r="S292" s="3">
        <v>0</v>
      </c>
      <c r="T292" s="7">
        <f t="shared" si="152"/>
        <v>0</v>
      </c>
      <c r="U292" s="14">
        <f t="shared" si="113"/>
        <v>0</v>
      </c>
      <c r="V292" s="3">
        <v>0</v>
      </c>
      <c r="W292" s="5">
        <f t="shared" si="158"/>
        <v>0</v>
      </c>
      <c r="X292" s="3">
        <v>0</v>
      </c>
      <c r="Y292" s="5">
        <f t="shared" si="153"/>
        <v>0</v>
      </c>
      <c r="Z292" s="3">
        <v>0</v>
      </c>
      <c r="AA292" s="7">
        <f t="shared" si="154"/>
        <v>0</v>
      </c>
      <c r="AB292" s="14">
        <f t="shared" si="155"/>
        <v>0</v>
      </c>
      <c r="AC292" s="3">
        <v>1</v>
      </c>
      <c r="AD292" s="67">
        <f t="shared" si="114"/>
        <v>60.01</v>
      </c>
      <c r="AE292" s="3"/>
      <c r="AF292" s="67">
        <f t="shared" si="156"/>
        <v>0</v>
      </c>
      <c r="AG292" s="3"/>
      <c r="AH292" s="7">
        <f t="shared" si="102"/>
        <v>0</v>
      </c>
      <c r="AI292" s="14">
        <f t="shared" si="115"/>
        <v>60.01</v>
      </c>
      <c r="AL292" s="71">
        <f t="shared" si="126"/>
        <v>300.05</v>
      </c>
    </row>
    <row r="293" spans="1:38" hidden="1" x14ac:dyDescent="0.35">
      <c r="A293" s="2" t="s">
        <v>69</v>
      </c>
      <c r="B293" s="2" t="s">
        <v>79</v>
      </c>
      <c r="C293" s="2" t="s">
        <v>8</v>
      </c>
      <c r="D293" s="2" t="s">
        <v>9</v>
      </c>
      <c r="E293" s="11" t="s">
        <v>11</v>
      </c>
      <c r="F293" s="21" t="str">
        <f t="shared" si="146"/>
        <v>CAN-GEND01/P0202-00/TGO</v>
      </c>
      <c r="G293" s="12">
        <v>60.01</v>
      </c>
      <c r="H293" s="3">
        <v>0</v>
      </c>
      <c r="I293" s="5">
        <f t="shared" si="157"/>
        <v>0</v>
      </c>
      <c r="J293" s="31">
        <v>1.5</v>
      </c>
      <c r="K293" s="5">
        <f t="shared" si="147"/>
        <v>90.015000000000001</v>
      </c>
      <c r="L293" s="3">
        <v>0</v>
      </c>
      <c r="M293" s="7">
        <f t="shared" si="148"/>
        <v>0</v>
      </c>
      <c r="N293" s="14">
        <f t="shared" si="149"/>
        <v>90.015000000000001</v>
      </c>
      <c r="O293" s="3">
        <v>0</v>
      </c>
      <c r="P293" s="67">
        <f t="shared" si="150"/>
        <v>0</v>
      </c>
      <c r="Q293" s="3">
        <v>0</v>
      </c>
      <c r="R293" s="67">
        <f t="shared" si="151"/>
        <v>0</v>
      </c>
      <c r="S293" s="3">
        <v>0</v>
      </c>
      <c r="T293" s="7">
        <f t="shared" si="152"/>
        <v>0</v>
      </c>
      <c r="U293" s="14">
        <f t="shared" si="113"/>
        <v>0</v>
      </c>
      <c r="V293" s="3">
        <v>0</v>
      </c>
      <c r="W293" s="5">
        <f t="shared" si="158"/>
        <v>0</v>
      </c>
      <c r="X293" s="3">
        <v>0</v>
      </c>
      <c r="Y293" s="5">
        <f t="shared" si="153"/>
        <v>0</v>
      </c>
      <c r="Z293" s="3">
        <v>0</v>
      </c>
      <c r="AA293" s="7">
        <f t="shared" si="154"/>
        <v>0</v>
      </c>
      <c r="AB293" s="14">
        <f t="shared" si="155"/>
        <v>0</v>
      </c>
      <c r="AC293" s="3">
        <v>0</v>
      </c>
      <c r="AD293" s="67">
        <f t="shared" si="114"/>
        <v>0</v>
      </c>
      <c r="AE293" s="3"/>
      <c r="AF293" s="67">
        <f t="shared" si="156"/>
        <v>0</v>
      </c>
      <c r="AG293" s="3"/>
      <c r="AH293" s="7">
        <f t="shared" si="102"/>
        <v>0</v>
      </c>
      <c r="AI293" s="14">
        <f t="shared" si="115"/>
        <v>0</v>
      </c>
      <c r="AL293" s="71">
        <f t="shared" si="126"/>
        <v>90.015000000000001</v>
      </c>
    </row>
    <row r="294" spans="1:38" hidden="1" x14ac:dyDescent="0.35">
      <c r="A294" s="2" t="s">
        <v>69</v>
      </c>
      <c r="B294" s="2" t="s">
        <v>83</v>
      </c>
      <c r="C294" s="2" t="s">
        <v>24</v>
      </c>
      <c r="D294" s="2" t="s">
        <v>25</v>
      </c>
      <c r="E294" s="11" t="s">
        <v>14</v>
      </c>
      <c r="F294" s="21" t="str">
        <f t="shared" si="146"/>
        <v>CGE-JUST01/P0101-00/ALL</v>
      </c>
      <c r="G294" s="12">
        <v>60.01</v>
      </c>
      <c r="H294" s="3">
        <v>0</v>
      </c>
      <c r="I294" s="5">
        <f t="shared" si="157"/>
        <v>0</v>
      </c>
      <c r="J294" s="3">
        <v>0</v>
      </c>
      <c r="K294" s="5">
        <f t="shared" si="147"/>
        <v>0</v>
      </c>
      <c r="L294" s="3">
        <v>0</v>
      </c>
      <c r="M294" s="7">
        <f t="shared" si="148"/>
        <v>0</v>
      </c>
      <c r="N294" s="14">
        <f t="shared" si="149"/>
        <v>0</v>
      </c>
      <c r="O294" s="3">
        <v>0</v>
      </c>
      <c r="P294" s="67">
        <f t="shared" si="150"/>
        <v>0</v>
      </c>
      <c r="Q294" s="3">
        <v>0.5</v>
      </c>
      <c r="R294" s="67">
        <f t="shared" si="151"/>
        <v>30.004999999999999</v>
      </c>
      <c r="S294" s="3">
        <v>0</v>
      </c>
      <c r="T294" s="7">
        <f t="shared" si="152"/>
        <v>0</v>
      </c>
      <c r="U294" s="14">
        <f t="shared" si="113"/>
        <v>30.004999999999999</v>
      </c>
      <c r="V294" s="3">
        <v>0</v>
      </c>
      <c r="W294" s="5">
        <f t="shared" si="158"/>
        <v>0</v>
      </c>
      <c r="X294" s="3">
        <v>0</v>
      </c>
      <c r="Y294" s="5">
        <f t="shared" si="153"/>
        <v>0</v>
      </c>
      <c r="Z294" s="3">
        <v>0</v>
      </c>
      <c r="AA294" s="7">
        <f t="shared" si="154"/>
        <v>0</v>
      </c>
      <c r="AB294" s="14">
        <f t="shared" si="155"/>
        <v>0</v>
      </c>
      <c r="AC294" s="3">
        <v>2</v>
      </c>
      <c r="AD294" s="67">
        <f t="shared" si="114"/>
        <v>120.02</v>
      </c>
      <c r="AE294" s="3"/>
      <c r="AF294" s="67">
        <f t="shared" si="156"/>
        <v>0</v>
      </c>
      <c r="AG294" s="3"/>
      <c r="AH294" s="7">
        <f t="shared" si="102"/>
        <v>0</v>
      </c>
      <c r="AI294" s="14">
        <f t="shared" si="115"/>
        <v>120.02</v>
      </c>
      <c r="AL294" s="71">
        <f t="shared" si="126"/>
        <v>150.02500000000001</v>
      </c>
    </row>
    <row r="295" spans="1:38" hidden="1" x14ac:dyDescent="0.35">
      <c r="A295" s="2" t="s">
        <v>69</v>
      </c>
      <c r="B295" s="2" t="s">
        <v>83</v>
      </c>
      <c r="C295" s="2" t="s">
        <v>16</v>
      </c>
      <c r="D295" s="2" t="s">
        <v>17</v>
      </c>
      <c r="E295" s="11" t="s">
        <v>45</v>
      </c>
      <c r="F295" s="21" t="str">
        <f t="shared" si="146"/>
        <v>CGE-JUST01/P0102-00/BRA</v>
      </c>
      <c r="G295" s="12">
        <v>60.01</v>
      </c>
      <c r="H295" s="3">
        <v>0</v>
      </c>
      <c r="I295" s="5">
        <f t="shared" si="157"/>
        <v>0</v>
      </c>
      <c r="J295" s="3">
        <v>8.5</v>
      </c>
      <c r="K295" s="5">
        <f t="shared" si="147"/>
        <v>510.08499999999998</v>
      </c>
      <c r="L295" s="3">
        <v>7.5</v>
      </c>
      <c r="M295" s="7">
        <f t="shared" si="148"/>
        <v>450.07499999999999</v>
      </c>
      <c r="N295" s="14">
        <f t="shared" si="149"/>
        <v>960.16</v>
      </c>
      <c r="O295" s="3">
        <v>0</v>
      </c>
      <c r="P295" s="67">
        <f t="shared" si="150"/>
        <v>0</v>
      </c>
      <c r="Q295" s="3">
        <v>3</v>
      </c>
      <c r="R295" s="67">
        <f t="shared" si="151"/>
        <v>180.03</v>
      </c>
      <c r="S295" s="3">
        <v>1</v>
      </c>
      <c r="T295" s="7">
        <f t="shared" si="152"/>
        <v>60.01</v>
      </c>
      <c r="U295" s="14">
        <f t="shared" si="113"/>
        <v>240.04</v>
      </c>
      <c r="V295" s="3">
        <v>0</v>
      </c>
      <c r="W295" s="5">
        <f t="shared" si="158"/>
        <v>0</v>
      </c>
      <c r="X295" s="3">
        <v>0</v>
      </c>
      <c r="Y295" s="5">
        <f t="shared" si="153"/>
        <v>0</v>
      </c>
      <c r="Z295" s="3">
        <v>3.5</v>
      </c>
      <c r="AA295" s="7">
        <f t="shared" si="154"/>
        <v>210.035</v>
      </c>
      <c r="AB295" s="14">
        <f t="shared" si="155"/>
        <v>210.035</v>
      </c>
      <c r="AC295" s="3">
        <v>0.5</v>
      </c>
      <c r="AD295" s="67">
        <f t="shared" si="114"/>
        <v>30.004999999999999</v>
      </c>
      <c r="AE295" s="3"/>
      <c r="AF295" s="67">
        <f t="shared" si="156"/>
        <v>0</v>
      </c>
      <c r="AG295" s="3"/>
      <c r="AH295" s="7">
        <f t="shared" si="102"/>
        <v>0</v>
      </c>
      <c r="AI295" s="14">
        <f t="shared" si="115"/>
        <v>30.004999999999999</v>
      </c>
      <c r="AL295" s="71">
        <f t="shared" si="126"/>
        <v>1440.2400000000002</v>
      </c>
    </row>
    <row r="296" spans="1:38" hidden="1" x14ac:dyDescent="0.35">
      <c r="A296" s="2" t="s">
        <v>69</v>
      </c>
      <c r="B296" s="2" t="s">
        <v>83</v>
      </c>
      <c r="C296" s="2" t="s">
        <v>70</v>
      </c>
      <c r="D296" s="2" t="s">
        <v>71</v>
      </c>
      <c r="E296" s="11" t="s">
        <v>14</v>
      </c>
      <c r="F296" s="21" t="str">
        <f t="shared" si="146"/>
        <v>CGE-JUST01/P0103-00/ALL</v>
      </c>
      <c r="G296" s="12">
        <v>60.01</v>
      </c>
      <c r="H296" s="3">
        <v>0</v>
      </c>
      <c r="I296" s="5">
        <f t="shared" si="157"/>
        <v>0</v>
      </c>
      <c r="J296" s="3">
        <v>0</v>
      </c>
      <c r="K296" s="5">
        <f t="shared" si="147"/>
        <v>0</v>
      </c>
      <c r="L296" s="3">
        <v>0</v>
      </c>
      <c r="M296" s="7">
        <f t="shared" si="148"/>
        <v>0</v>
      </c>
      <c r="N296" s="14">
        <f t="shared" si="149"/>
        <v>0</v>
      </c>
      <c r="O296" s="3">
        <v>0</v>
      </c>
      <c r="P296" s="67">
        <f t="shared" si="150"/>
        <v>0</v>
      </c>
      <c r="Q296" s="3">
        <v>6.5</v>
      </c>
      <c r="R296" s="67">
        <f t="shared" si="151"/>
        <v>390.065</v>
      </c>
      <c r="S296" s="3">
        <v>3</v>
      </c>
      <c r="T296" s="7">
        <f t="shared" si="152"/>
        <v>180.03</v>
      </c>
      <c r="U296" s="14">
        <f t="shared" si="113"/>
        <v>570.09500000000003</v>
      </c>
      <c r="V296" s="3">
        <v>0.5</v>
      </c>
      <c r="W296" s="5">
        <f t="shared" si="158"/>
        <v>30.004999999999999</v>
      </c>
      <c r="X296" s="3">
        <v>10.5</v>
      </c>
      <c r="Y296" s="5">
        <f t="shared" si="153"/>
        <v>630.10500000000002</v>
      </c>
      <c r="Z296" s="3">
        <v>6.5</v>
      </c>
      <c r="AA296" s="7">
        <f t="shared" si="154"/>
        <v>390.065</v>
      </c>
      <c r="AB296" s="14">
        <f t="shared" si="155"/>
        <v>1050.175</v>
      </c>
      <c r="AC296" s="3">
        <v>11</v>
      </c>
      <c r="AD296" s="67">
        <f t="shared" si="114"/>
        <v>660.11</v>
      </c>
      <c r="AE296" s="3"/>
      <c r="AF296" s="67">
        <f t="shared" si="156"/>
        <v>0</v>
      </c>
      <c r="AG296" s="3"/>
      <c r="AH296" s="7">
        <f t="shared" si="102"/>
        <v>0</v>
      </c>
      <c r="AI296" s="14">
        <f t="shared" si="115"/>
        <v>660.11</v>
      </c>
      <c r="AL296" s="71">
        <f t="shared" si="126"/>
        <v>2280.38</v>
      </c>
    </row>
    <row r="297" spans="1:38" hidden="1" x14ac:dyDescent="0.35">
      <c r="A297" s="2" t="s">
        <v>69</v>
      </c>
      <c r="B297" s="2" t="s">
        <v>31</v>
      </c>
      <c r="C297" s="2" t="s">
        <v>19</v>
      </c>
      <c r="D297" s="2" t="s">
        <v>20</v>
      </c>
      <c r="E297" s="11" t="s">
        <v>32</v>
      </c>
      <c r="F297" s="21" t="str">
        <f t="shared" si="146"/>
        <v>FCO-VULN02/P0303-00/GAB</v>
      </c>
      <c r="G297" s="12">
        <v>60.01</v>
      </c>
      <c r="H297" s="31">
        <v>0</v>
      </c>
      <c r="I297" s="5">
        <f t="shared" si="157"/>
        <v>0</v>
      </c>
      <c r="J297" s="31">
        <v>8.5</v>
      </c>
      <c r="K297" s="5">
        <f t="shared" si="147"/>
        <v>510.08499999999998</v>
      </c>
      <c r="L297" s="31">
        <v>5</v>
      </c>
      <c r="M297" s="7">
        <f t="shared" si="148"/>
        <v>300.05</v>
      </c>
      <c r="N297" s="14">
        <f t="shared" si="149"/>
        <v>810.13499999999999</v>
      </c>
      <c r="O297" s="31">
        <v>1</v>
      </c>
      <c r="P297" s="67">
        <f t="shared" si="150"/>
        <v>60.01</v>
      </c>
      <c r="Q297" s="3">
        <v>0</v>
      </c>
      <c r="R297" s="67">
        <f t="shared" si="151"/>
        <v>0</v>
      </c>
      <c r="S297" s="3">
        <v>0</v>
      </c>
      <c r="T297" s="7">
        <f t="shared" si="152"/>
        <v>0</v>
      </c>
      <c r="U297" s="14">
        <f t="shared" si="113"/>
        <v>60.01</v>
      </c>
      <c r="V297" s="3">
        <v>0</v>
      </c>
      <c r="W297" s="5">
        <f t="shared" si="158"/>
        <v>0</v>
      </c>
      <c r="X297" s="3">
        <v>0</v>
      </c>
      <c r="Y297" s="5">
        <f t="shared" si="153"/>
        <v>0</v>
      </c>
      <c r="Z297" s="3">
        <v>0</v>
      </c>
      <c r="AA297" s="7">
        <f t="shared" si="154"/>
        <v>0</v>
      </c>
      <c r="AB297" s="14">
        <f t="shared" si="155"/>
        <v>0</v>
      </c>
      <c r="AC297" s="3">
        <v>0</v>
      </c>
      <c r="AD297" s="67">
        <f t="shared" si="114"/>
        <v>0</v>
      </c>
      <c r="AE297" s="3"/>
      <c r="AF297" s="67">
        <f t="shared" si="156"/>
        <v>0</v>
      </c>
      <c r="AG297" s="3"/>
      <c r="AH297" s="7">
        <f t="shared" si="102"/>
        <v>0</v>
      </c>
      <c r="AI297" s="14">
        <f t="shared" si="115"/>
        <v>0</v>
      </c>
      <c r="AL297" s="71">
        <f t="shared" si="126"/>
        <v>870.14499999999998</v>
      </c>
    </row>
    <row r="298" spans="1:38" hidden="1" x14ac:dyDescent="0.35">
      <c r="A298" s="2" t="s">
        <v>69</v>
      </c>
      <c r="B298" s="2" t="s">
        <v>79</v>
      </c>
      <c r="C298" s="2" t="s">
        <v>8</v>
      </c>
      <c r="D298" s="2" t="s">
        <v>9</v>
      </c>
      <c r="E298" s="11" t="s">
        <v>23</v>
      </c>
      <c r="F298" s="21" t="str">
        <f t="shared" si="146"/>
        <v>CAN-GEND01/P0202-00/ZAF</v>
      </c>
      <c r="G298" s="12">
        <v>60.01</v>
      </c>
      <c r="H298" s="3">
        <v>0</v>
      </c>
      <c r="I298" s="5">
        <f t="shared" si="157"/>
        <v>0</v>
      </c>
      <c r="J298" s="31">
        <v>1</v>
      </c>
      <c r="K298" s="5">
        <f t="shared" si="147"/>
        <v>60.01</v>
      </c>
      <c r="L298" s="3">
        <v>0</v>
      </c>
      <c r="M298" s="7">
        <f t="shared" si="148"/>
        <v>0</v>
      </c>
      <c r="N298" s="14">
        <f t="shared" si="149"/>
        <v>60.01</v>
      </c>
      <c r="O298" s="3">
        <v>0</v>
      </c>
      <c r="P298" s="67">
        <f t="shared" si="150"/>
        <v>0</v>
      </c>
      <c r="Q298" s="3">
        <v>0</v>
      </c>
      <c r="R298" s="67">
        <f t="shared" si="151"/>
        <v>0</v>
      </c>
      <c r="S298" s="3">
        <v>0</v>
      </c>
      <c r="T298" s="7">
        <f t="shared" si="152"/>
        <v>0</v>
      </c>
      <c r="U298" s="14">
        <f t="shared" si="113"/>
        <v>0</v>
      </c>
      <c r="V298" s="3">
        <v>0</v>
      </c>
      <c r="W298" s="5">
        <f t="shared" si="158"/>
        <v>0</v>
      </c>
      <c r="X298" s="3">
        <v>0</v>
      </c>
      <c r="Y298" s="5">
        <f t="shared" si="153"/>
        <v>0</v>
      </c>
      <c r="Z298" s="3">
        <v>0</v>
      </c>
      <c r="AA298" s="7">
        <f t="shared" si="154"/>
        <v>0</v>
      </c>
      <c r="AB298" s="14">
        <f t="shared" si="155"/>
        <v>0</v>
      </c>
      <c r="AC298" s="3">
        <v>0</v>
      </c>
      <c r="AD298" s="67">
        <f t="shared" si="114"/>
        <v>0</v>
      </c>
      <c r="AE298" s="3"/>
      <c r="AF298" s="67">
        <f t="shared" si="156"/>
        <v>0</v>
      </c>
      <c r="AG298" s="3"/>
      <c r="AH298" s="7">
        <f t="shared" si="102"/>
        <v>0</v>
      </c>
      <c r="AI298" s="14">
        <f t="shared" si="115"/>
        <v>0</v>
      </c>
      <c r="AL298" s="71">
        <f t="shared" si="126"/>
        <v>60.01</v>
      </c>
    </row>
    <row r="299" spans="1:38" hidden="1" x14ac:dyDescent="0.35">
      <c r="A299" s="2" t="s">
        <v>69</v>
      </c>
      <c r="B299" s="2" t="s">
        <v>83</v>
      </c>
      <c r="C299" s="2" t="s">
        <v>19</v>
      </c>
      <c r="D299" s="2" t="s">
        <v>20</v>
      </c>
      <c r="E299" s="11" t="s">
        <v>14</v>
      </c>
      <c r="F299" s="21" t="str">
        <f t="shared" si="146"/>
        <v>CGE-JUST01/P0303-00/ALL</v>
      </c>
      <c r="G299" s="12">
        <v>60.01</v>
      </c>
      <c r="H299" s="3">
        <v>0</v>
      </c>
      <c r="I299" s="5">
        <f t="shared" si="157"/>
        <v>0</v>
      </c>
      <c r="J299" s="3">
        <v>1</v>
      </c>
      <c r="K299" s="5">
        <f t="shared" si="147"/>
        <v>60.01</v>
      </c>
      <c r="L299" s="3">
        <v>0</v>
      </c>
      <c r="M299" s="7">
        <f t="shared" si="148"/>
        <v>0</v>
      </c>
      <c r="N299" s="14">
        <f t="shared" si="149"/>
        <v>60.01</v>
      </c>
      <c r="O299" s="3">
        <v>0</v>
      </c>
      <c r="P299" s="67">
        <f t="shared" si="150"/>
        <v>0</v>
      </c>
      <c r="Q299" s="3">
        <v>0</v>
      </c>
      <c r="R299" s="67">
        <f t="shared" si="151"/>
        <v>0</v>
      </c>
      <c r="S299" s="3">
        <v>0</v>
      </c>
      <c r="T299" s="7">
        <f t="shared" si="152"/>
        <v>0</v>
      </c>
      <c r="U299" s="14">
        <f t="shared" ref="U299:U364" si="159">P299+R299+T299</f>
        <v>0</v>
      </c>
      <c r="V299" s="3">
        <v>0</v>
      </c>
      <c r="W299" s="5">
        <f t="shared" si="158"/>
        <v>0</v>
      </c>
      <c r="X299" s="3">
        <v>0</v>
      </c>
      <c r="Y299" s="5">
        <f t="shared" si="153"/>
        <v>0</v>
      </c>
      <c r="Z299" s="3">
        <v>0</v>
      </c>
      <c r="AA299" s="7">
        <f t="shared" si="154"/>
        <v>0</v>
      </c>
      <c r="AB299" s="14">
        <f t="shared" si="155"/>
        <v>0</v>
      </c>
      <c r="AC299" s="3">
        <v>0</v>
      </c>
      <c r="AD299" s="67">
        <f t="shared" ref="AD299:AD364" si="160">AC299*$G299</f>
        <v>0</v>
      </c>
      <c r="AE299" s="3"/>
      <c r="AF299" s="67">
        <f t="shared" si="156"/>
        <v>0</v>
      </c>
      <c r="AG299" s="3"/>
      <c r="AH299" s="7">
        <f t="shared" si="102"/>
        <v>0</v>
      </c>
      <c r="AI299" s="14">
        <f t="shared" ref="AI299:AI364" si="161">AD299+AF299+AH299</f>
        <v>0</v>
      </c>
      <c r="AL299" s="71">
        <f t="shared" si="126"/>
        <v>60.01</v>
      </c>
    </row>
    <row r="300" spans="1:38" hidden="1" x14ac:dyDescent="0.35">
      <c r="A300" s="2" t="s">
        <v>69</v>
      </c>
      <c r="B300" s="2" t="s">
        <v>83</v>
      </c>
      <c r="C300" s="2" t="s">
        <v>59</v>
      </c>
      <c r="D300" s="2" t="s">
        <v>60</v>
      </c>
      <c r="E300" s="11" t="s">
        <v>45</v>
      </c>
      <c r="F300" s="21" t="str">
        <f t="shared" si="146"/>
        <v>CGE-JUST01/P0401-00/BRA</v>
      </c>
      <c r="G300" s="12">
        <v>60.01</v>
      </c>
      <c r="H300" s="3">
        <v>0</v>
      </c>
      <c r="I300" s="5">
        <f t="shared" si="157"/>
        <v>0</v>
      </c>
      <c r="J300" s="3">
        <v>0</v>
      </c>
      <c r="K300" s="5">
        <f t="shared" si="147"/>
        <v>0</v>
      </c>
      <c r="L300" s="3">
        <v>0</v>
      </c>
      <c r="M300" s="7">
        <f t="shared" si="148"/>
        <v>0</v>
      </c>
      <c r="N300" s="14">
        <f t="shared" si="149"/>
        <v>0</v>
      </c>
      <c r="O300" s="3">
        <v>0</v>
      </c>
      <c r="P300" s="67">
        <f t="shared" si="150"/>
        <v>0</v>
      </c>
      <c r="Q300" s="3">
        <v>11</v>
      </c>
      <c r="R300" s="67">
        <f t="shared" si="151"/>
        <v>660.11</v>
      </c>
      <c r="S300" s="3">
        <v>13.5</v>
      </c>
      <c r="T300" s="7">
        <f t="shared" si="152"/>
        <v>810.13499999999999</v>
      </c>
      <c r="U300" s="14">
        <f t="shared" si="159"/>
        <v>1470.2449999999999</v>
      </c>
      <c r="V300" s="3">
        <v>0</v>
      </c>
      <c r="W300" s="5">
        <f t="shared" si="158"/>
        <v>0</v>
      </c>
      <c r="X300" s="3">
        <v>1</v>
      </c>
      <c r="Y300" s="5">
        <f t="shared" si="153"/>
        <v>60.01</v>
      </c>
      <c r="Z300" s="3">
        <v>0</v>
      </c>
      <c r="AA300" s="7">
        <f t="shared" si="154"/>
        <v>0</v>
      </c>
      <c r="AB300" s="14">
        <f t="shared" si="155"/>
        <v>60.01</v>
      </c>
      <c r="AC300" s="3">
        <v>0</v>
      </c>
      <c r="AD300" s="67">
        <f t="shared" si="160"/>
        <v>0</v>
      </c>
      <c r="AE300" s="3"/>
      <c r="AF300" s="67">
        <f t="shared" si="156"/>
        <v>0</v>
      </c>
      <c r="AG300" s="3"/>
      <c r="AH300" s="7">
        <f t="shared" si="102"/>
        <v>0</v>
      </c>
      <c r="AI300" s="14">
        <f t="shared" si="161"/>
        <v>0</v>
      </c>
      <c r="AL300" s="71">
        <f t="shared" si="126"/>
        <v>1530.2549999999999</v>
      </c>
    </row>
    <row r="301" spans="1:38" hidden="1" x14ac:dyDescent="0.35">
      <c r="A301" s="2" t="s">
        <v>69</v>
      </c>
      <c r="B301" s="2" t="s">
        <v>81</v>
      </c>
      <c r="C301" s="2" t="s">
        <v>16</v>
      </c>
      <c r="D301" s="2" t="s">
        <v>17</v>
      </c>
      <c r="E301" s="11" t="s">
        <v>39</v>
      </c>
      <c r="F301" s="21" t="str">
        <f t="shared" si="146"/>
        <v>EUR-ASIA01/P0102-00/THA</v>
      </c>
      <c r="G301" s="12">
        <v>60.01</v>
      </c>
      <c r="H301" s="3">
        <v>0</v>
      </c>
      <c r="I301" s="5">
        <f t="shared" si="157"/>
        <v>0</v>
      </c>
      <c r="J301" s="3">
        <v>0</v>
      </c>
      <c r="K301" s="5">
        <f t="shared" si="147"/>
        <v>0</v>
      </c>
      <c r="L301" s="3">
        <v>1.5</v>
      </c>
      <c r="M301" s="7">
        <f t="shared" si="148"/>
        <v>90.015000000000001</v>
      </c>
      <c r="N301" s="14">
        <f t="shared" si="149"/>
        <v>90.015000000000001</v>
      </c>
      <c r="O301" s="3">
        <v>0</v>
      </c>
      <c r="P301" s="67">
        <f t="shared" si="150"/>
        <v>0</v>
      </c>
      <c r="Q301" s="3">
        <v>0</v>
      </c>
      <c r="R301" s="67">
        <f t="shared" si="151"/>
        <v>0</v>
      </c>
      <c r="S301" s="3">
        <v>0</v>
      </c>
      <c r="T301" s="7">
        <f t="shared" si="152"/>
        <v>0</v>
      </c>
      <c r="U301" s="14">
        <f t="shared" si="159"/>
        <v>0</v>
      </c>
      <c r="V301" s="3">
        <v>0</v>
      </c>
      <c r="W301" s="5">
        <f t="shared" si="158"/>
        <v>0</v>
      </c>
      <c r="X301" s="3">
        <v>0</v>
      </c>
      <c r="Y301" s="5">
        <f t="shared" si="153"/>
        <v>0</v>
      </c>
      <c r="Z301" s="3">
        <v>0</v>
      </c>
      <c r="AA301" s="7">
        <f t="shared" si="154"/>
        <v>0</v>
      </c>
      <c r="AB301" s="14">
        <f t="shared" si="155"/>
        <v>0</v>
      </c>
      <c r="AC301" s="3">
        <v>0</v>
      </c>
      <c r="AD301" s="67">
        <f t="shared" si="160"/>
        <v>0</v>
      </c>
      <c r="AE301" s="3"/>
      <c r="AF301" s="67">
        <f t="shared" si="156"/>
        <v>0</v>
      </c>
      <c r="AG301" s="3"/>
      <c r="AH301" s="7">
        <f t="shared" si="102"/>
        <v>0</v>
      </c>
      <c r="AI301" s="14">
        <f t="shared" si="161"/>
        <v>0</v>
      </c>
      <c r="AL301" s="71">
        <f t="shared" si="126"/>
        <v>90.015000000000001</v>
      </c>
    </row>
    <row r="302" spans="1:38" hidden="1" x14ac:dyDescent="0.35">
      <c r="A302" s="2" t="s">
        <v>69</v>
      </c>
      <c r="B302" s="2" t="s">
        <v>31</v>
      </c>
      <c r="C302" s="2" t="s">
        <v>19</v>
      </c>
      <c r="D302" s="2" t="s">
        <v>20</v>
      </c>
      <c r="E302" s="11" t="s">
        <v>35</v>
      </c>
      <c r="F302" s="21" t="str">
        <f t="shared" si="146"/>
        <v>FCO-VULN02/P0303-00/RWA</v>
      </c>
      <c r="G302" s="12">
        <v>60.01</v>
      </c>
      <c r="H302" s="31">
        <v>0</v>
      </c>
      <c r="I302" s="5">
        <f t="shared" si="157"/>
        <v>0</v>
      </c>
      <c r="J302" s="31">
        <v>0</v>
      </c>
      <c r="K302" s="5">
        <f t="shared" si="147"/>
        <v>0</v>
      </c>
      <c r="L302" s="31">
        <v>1</v>
      </c>
      <c r="M302" s="7">
        <f t="shared" si="148"/>
        <v>60.01</v>
      </c>
      <c r="N302" s="14">
        <f t="shared" si="149"/>
        <v>60.01</v>
      </c>
      <c r="O302" s="3">
        <v>0</v>
      </c>
      <c r="P302" s="67">
        <f t="shared" si="150"/>
        <v>0</v>
      </c>
      <c r="Q302" s="3">
        <v>0</v>
      </c>
      <c r="R302" s="67">
        <f t="shared" si="151"/>
        <v>0</v>
      </c>
      <c r="S302" s="3">
        <v>0</v>
      </c>
      <c r="T302" s="7">
        <f t="shared" si="152"/>
        <v>0</v>
      </c>
      <c r="U302" s="14">
        <f t="shared" si="159"/>
        <v>0</v>
      </c>
      <c r="V302" s="3">
        <v>0</v>
      </c>
      <c r="W302" s="5">
        <f t="shared" si="158"/>
        <v>0</v>
      </c>
      <c r="X302" s="3">
        <v>0</v>
      </c>
      <c r="Y302" s="5">
        <f t="shared" si="153"/>
        <v>0</v>
      </c>
      <c r="Z302" s="3">
        <v>0</v>
      </c>
      <c r="AA302" s="7">
        <f t="shared" si="154"/>
        <v>0</v>
      </c>
      <c r="AB302" s="14">
        <f t="shared" si="155"/>
        <v>0</v>
      </c>
      <c r="AC302" s="3">
        <v>0</v>
      </c>
      <c r="AD302" s="67">
        <f t="shared" si="160"/>
        <v>0</v>
      </c>
      <c r="AE302" s="3"/>
      <c r="AF302" s="67">
        <f t="shared" si="156"/>
        <v>0</v>
      </c>
      <c r="AG302" s="3"/>
      <c r="AH302" s="7">
        <f t="shared" si="102"/>
        <v>0</v>
      </c>
      <c r="AI302" s="14">
        <f t="shared" si="161"/>
        <v>0</v>
      </c>
      <c r="AL302" s="71">
        <f t="shared" si="126"/>
        <v>60.01</v>
      </c>
    </row>
    <row r="303" spans="1:38" hidden="1" x14ac:dyDescent="0.35">
      <c r="A303" s="2" t="s">
        <v>69</v>
      </c>
      <c r="B303" s="2" t="s">
        <v>31</v>
      </c>
      <c r="C303" s="2" t="s">
        <v>19</v>
      </c>
      <c r="D303" s="2" t="s">
        <v>20</v>
      </c>
      <c r="E303" s="11" t="s">
        <v>33</v>
      </c>
      <c r="F303" s="21" t="str">
        <f t="shared" si="146"/>
        <v>FCO-VULN02/P0303-00/NER</v>
      </c>
      <c r="G303" s="12">
        <v>60.01</v>
      </c>
      <c r="H303" s="3">
        <v>0</v>
      </c>
      <c r="I303" s="5">
        <f t="shared" si="157"/>
        <v>0</v>
      </c>
      <c r="J303" s="3">
        <v>0</v>
      </c>
      <c r="K303" s="5">
        <f t="shared" si="147"/>
        <v>0</v>
      </c>
      <c r="L303" s="3">
        <v>0</v>
      </c>
      <c r="M303" s="7">
        <f t="shared" si="148"/>
        <v>0</v>
      </c>
      <c r="N303" s="14">
        <f t="shared" si="149"/>
        <v>0</v>
      </c>
      <c r="O303" s="3">
        <v>0</v>
      </c>
      <c r="P303" s="67">
        <f t="shared" si="150"/>
        <v>0</v>
      </c>
      <c r="Q303" s="3">
        <v>0</v>
      </c>
      <c r="R303" s="67">
        <f t="shared" si="151"/>
        <v>0</v>
      </c>
      <c r="S303" s="3">
        <v>0</v>
      </c>
      <c r="T303" s="7">
        <f t="shared" si="152"/>
        <v>0</v>
      </c>
      <c r="U303" s="14">
        <f t="shared" si="159"/>
        <v>0</v>
      </c>
      <c r="V303" s="3">
        <v>0</v>
      </c>
      <c r="W303" s="5">
        <f t="shared" si="158"/>
        <v>0</v>
      </c>
      <c r="X303" s="31">
        <v>1</v>
      </c>
      <c r="Y303" s="5">
        <f t="shared" si="153"/>
        <v>60.01</v>
      </c>
      <c r="Z303" s="3">
        <v>0</v>
      </c>
      <c r="AA303" s="7">
        <f t="shared" si="154"/>
        <v>0</v>
      </c>
      <c r="AB303" s="14">
        <f t="shared" si="155"/>
        <v>60.01</v>
      </c>
      <c r="AC303" s="3">
        <v>0</v>
      </c>
      <c r="AD303" s="67">
        <f t="shared" si="160"/>
        <v>0</v>
      </c>
      <c r="AE303" s="3"/>
      <c r="AF303" s="67">
        <f t="shared" si="156"/>
        <v>0</v>
      </c>
      <c r="AG303" s="3"/>
      <c r="AH303" s="7">
        <f t="shared" si="102"/>
        <v>0</v>
      </c>
      <c r="AI303" s="14">
        <f t="shared" si="161"/>
        <v>0</v>
      </c>
      <c r="AL303" s="71">
        <f t="shared" si="126"/>
        <v>60.01</v>
      </c>
    </row>
    <row r="304" spans="1:38" hidden="1" x14ac:dyDescent="0.35">
      <c r="A304" s="2" t="s">
        <v>69</v>
      </c>
      <c r="B304" s="2" t="s">
        <v>96</v>
      </c>
      <c r="C304" s="2" t="s">
        <v>16</v>
      </c>
      <c r="D304" s="2" t="s">
        <v>17</v>
      </c>
      <c r="E304" s="11" t="s">
        <v>26</v>
      </c>
      <c r="F304" s="21" t="str">
        <f t="shared" si="146"/>
        <v>PLO-MDGR01/P0102-00/MDG</v>
      </c>
      <c r="G304" s="12">
        <v>60.01</v>
      </c>
      <c r="H304" s="3">
        <v>0</v>
      </c>
      <c r="I304" s="5">
        <f t="shared" si="157"/>
        <v>0</v>
      </c>
      <c r="J304" s="3">
        <v>0</v>
      </c>
      <c r="K304" s="5">
        <f t="shared" si="147"/>
        <v>0</v>
      </c>
      <c r="L304" s="3">
        <v>1.5</v>
      </c>
      <c r="M304" s="7">
        <f t="shared" si="148"/>
        <v>90.015000000000001</v>
      </c>
      <c r="N304" s="14">
        <f t="shared" si="149"/>
        <v>90.015000000000001</v>
      </c>
      <c r="O304" s="3">
        <v>0</v>
      </c>
      <c r="P304" s="67">
        <f t="shared" si="150"/>
        <v>0</v>
      </c>
      <c r="Q304" s="3">
        <v>0</v>
      </c>
      <c r="R304" s="67">
        <f t="shared" si="151"/>
        <v>0</v>
      </c>
      <c r="S304" s="3">
        <v>0</v>
      </c>
      <c r="T304" s="7">
        <f t="shared" si="152"/>
        <v>0</v>
      </c>
      <c r="U304" s="14">
        <f t="shared" si="159"/>
        <v>0</v>
      </c>
      <c r="V304" s="3">
        <v>0</v>
      </c>
      <c r="W304" s="5">
        <f t="shared" si="158"/>
        <v>0</v>
      </c>
      <c r="X304" s="3">
        <v>0</v>
      </c>
      <c r="Y304" s="5">
        <f t="shared" si="153"/>
        <v>0</v>
      </c>
      <c r="Z304" s="3">
        <v>0</v>
      </c>
      <c r="AA304" s="7">
        <f t="shared" si="154"/>
        <v>0</v>
      </c>
      <c r="AB304" s="14">
        <f t="shared" si="155"/>
        <v>0</v>
      </c>
      <c r="AC304" s="3">
        <v>0</v>
      </c>
      <c r="AD304" s="67">
        <f t="shared" si="160"/>
        <v>0</v>
      </c>
      <c r="AE304" s="3"/>
      <c r="AF304" s="67">
        <f t="shared" si="156"/>
        <v>0</v>
      </c>
      <c r="AG304" s="3"/>
      <c r="AH304" s="7">
        <f t="shared" si="102"/>
        <v>0</v>
      </c>
      <c r="AI304" s="14">
        <f t="shared" si="161"/>
        <v>0</v>
      </c>
      <c r="AL304" s="71">
        <f t="shared" si="126"/>
        <v>90.015000000000001</v>
      </c>
    </row>
    <row r="305" spans="1:38" hidden="1" x14ac:dyDescent="0.35">
      <c r="A305" s="2" t="s">
        <v>69</v>
      </c>
      <c r="B305" s="2" t="s">
        <v>151</v>
      </c>
      <c r="C305" s="2" t="s">
        <v>70</v>
      </c>
      <c r="D305" s="2" t="s">
        <v>71</v>
      </c>
      <c r="E305" s="11" t="s">
        <v>14</v>
      </c>
      <c r="F305" s="21" t="str">
        <f t="shared" si="146"/>
        <v>EUR-CONS01/P0103-00/ALL</v>
      </c>
      <c r="G305" s="12">
        <v>60.01</v>
      </c>
      <c r="H305" s="3">
        <v>0</v>
      </c>
      <c r="I305" s="5">
        <f t="shared" si="157"/>
        <v>0</v>
      </c>
      <c r="J305" s="3">
        <v>0</v>
      </c>
      <c r="K305" s="5">
        <f t="shared" si="147"/>
        <v>0</v>
      </c>
      <c r="L305" s="3">
        <v>0</v>
      </c>
      <c r="M305" s="7">
        <f t="shared" si="148"/>
        <v>0</v>
      </c>
      <c r="N305" s="14">
        <f t="shared" si="149"/>
        <v>0</v>
      </c>
      <c r="O305" s="3">
        <v>0</v>
      </c>
      <c r="P305" s="67">
        <f t="shared" si="150"/>
        <v>0</v>
      </c>
      <c r="Q305" s="3">
        <v>0</v>
      </c>
      <c r="R305" s="67">
        <f t="shared" si="151"/>
        <v>0</v>
      </c>
      <c r="S305" s="3">
        <v>9</v>
      </c>
      <c r="T305" s="7">
        <f t="shared" si="152"/>
        <v>540.09</v>
      </c>
      <c r="U305" s="14">
        <f t="shared" si="159"/>
        <v>540.09</v>
      </c>
      <c r="V305" s="3">
        <v>1</v>
      </c>
      <c r="W305" s="5">
        <f t="shared" si="158"/>
        <v>60.01</v>
      </c>
      <c r="X305" s="3">
        <v>9</v>
      </c>
      <c r="Y305" s="5">
        <f t="shared" si="153"/>
        <v>540.09</v>
      </c>
      <c r="Z305" s="3">
        <v>1</v>
      </c>
      <c r="AA305" s="7">
        <f t="shared" si="154"/>
        <v>60.01</v>
      </c>
      <c r="AB305" s="14">
        <f t="shared" si="155"/>
        <v>660.11</v>
      </c>
      <c r="AC305" s="3">
        <v>4</v>
      </c>
      <c r="AD305" s="67">
        <f t="shared" si="160"/>
        <v>240.04</v>
      </c>
      <c r="AE305" s="3"/>
      <c r="AF305" s="67">
        <f t="shared" si="156"/>
        <v>0</v>
      </c>
      <c r="AG305" s="3"/>
      <c r="AH305" s="7">
        <f t="shared" si="102"/>
        <v>0</v>
      </c>
      <c r="AI305" s="14">
        <f t="shared" si="161"/>
        <v>240.04</v>
      </c>
      <c r="AL305" s="71">
        <f t="shared" si="126"/>
        <v>1440.24</v>
      </c>
    </row>
    <row r="306" spans="1:38" hidden="1" x14ac:dyDescent="0.35">
      <c r="A306" s="2" t="s">
        <v>69</v>
      </c>
      <c r="B306" s="2" t="s">
        <v>151</v>
      </c>
      <c r="C306" s="2" t="s">
        <v>19</v>
      </c>
      <c r="D306" s="2" t="s">
        <v>20</v>
      </c>
      <c r="E306" s="11" t="s">
        <v>14</v>
      </c>
      <c r="F306" s="21" t="str">
        <f t="shared" si="146"/>
        <v>EUR-CONS01/P0303-00/ALL</v>
      </c>
      <c r="G306" s="12">
        <v>60.01</v>
      </c>
      <c r="H306" s="3">
        <v>0</v>
      </c>
      <c r="I306" s="5">
        <f t="shared" si="157"/>
        <v>0</v>
      </c>
      <c r="J306" s="3">
        <v>0</v>
      </c>
      <c r="K306" s="5">
        <f t="shared" si="147"/>
        <v>0</v>
      </c>
      <c r="L306" s="3">
        <v>0</v>
      </c>
      <c r="M306" s="7">
        <f t="shared" si="148"/>
        <v>0</v>
      </c>
      <c r="N306" s="14">
        <f t="shared" si="149"/>
        <v>0</v>
      </c>
      <c r="O306" s="3">
        <v>0</v>
      </c>
      <c r="P306" s="67">
        <f t="shared" si="150"/>
        <v>0</v>
      </c>
      <c r="Q306" s="3">
        <v>0</v>
      </c>
      <c r="R306" s="67">
        <f t="shared" si="151"/>
        <v>0</v>
      </c>
      <c r="S306" s="3">
        <v>0</v>
      </c>
      <c r="T306" s="7">
        <f t="shared" si="152"/>
        <v>0</v>
      </c>
      <c r="U306" s="14">
        <f t="shared" si="159"/>
        <v>0</v>
      </c>
      <c r="V306" s="3">
        <v>28.5</v>
      </c>
      <c r="W306" s="5">
        <f t="shared" si="158"/>
        <v>1710.2849999999999</v>
      </c>
      <c r="X306" s="3">
        <v>8.5</v>
      </c>
      <c r="Y306" s="5">
        <f t="shared" si="153"/>
        <v>510.08499999999998</v>
      </c>
      <c r="Z306" s="3">
        <v>2</v>
      </c>
      <c r="AA306" s="7">
        <f t="shared" si="154"/>
        <v>120.02</v>
      </c>
      <c r="AB306" s="14">
        <f t="shared" si="155"/>
        <v>2340.39</v>
      </c>
      <c r="AC306" s="3">
        <v>2</v>
      </c>
      <c r="AD306" s="67">
        <f t="shared" si="160"/>
        <v>120.02</v>
      </c>
      <c r="AE306" s="3"/>
      <c r="AF306" s="67">
        <f t="shared" si="156"/>
        <v>0</v>
      </c>
      <c r="AG306" s="3"/>
      <c r="AH306" s="7">
        <f t="shared" si="102"/>
        <v>0</v>
      </c>
      <c r="AI306" s="14">
        <f t="shared" si="161"/>
        <v>120.02</v>
      </c>
      <c r="AL306" s="71">
        <f t="shared" si="126"/>
        <v>2460.41</v>
      </c>
    </row>
    <row r="307" spans="1:38" hidden="1" x14ac:dyDescent="0.35">
      <c r="A307" s="2" t="s">
        <v>69</v>
      </c>
      <c r="B307" s="2" t="s">
        <v>151</v>
      </c>
      <c r="C307" s="2" t="s">
        <v>24</v>
      </c>
      <c r="D307" s="2" t="s">
        <v>25</v>
      </c>
      <c r="E307" s="11" t="s">
        <v>14</v>
      </c>
      <c r="F307" s="21" t="str">
        <f t="shared" si="146"/>
        <v>EUR-CONS01/P0101-00/ALL</v>
      </c>
      <c r="G307" s="12">
        <v>60.01</v>
      </c>
      <c r="H307" s="3">
        <v>0</v>
      </c>
      <c r="I307" s="5">
        <f t="shared" si="157"/>
        <v>0</v>
      </c>
      <c r="J307" s="3">
        <v>0</v>
      </c>
      <c r="K307" s="5">
        <f t="shared" si="147"/>
        <v>0</v>
      </c>
      <c r="L307" s="3">
        <v>0</v>
      </c>
      <c r="M307" s="7">
        <f t="shared" si="148"/>
        <v>0</v>
      </c>
      <c r="N307" s="14">
        <f t="shared" si="149"/>
        <v>0</v>
      </c>
      <c r="O307" s="3">
        <v>0</v>
      </c>
      <c r="P307" s="67">
        <f t="shared" si="150"/>
        <v>0</v>
      </c>
      <c r="Q307" s="3">
        <v>0</v>
      </c>
      <c r="R307" s="67">
        <f t="shared" si="151"/>
        <v>0</v>
      </c>
      <c r="S307" s="3">
        <v>0</v>
      </c>
      <c r="T307" s="7">
        <f t="shared" si="152"/>
        <v>0</v>
      </c>
      <c r="U307" s="14">
        <f t="shared" si="159"/>
        <v>0</v>
      </c>
      <c r="V307" s="3">
        <v>0</v>
      </c>
      <c r="W307" s="5">
        <f t="shared" si="158"/>
        <v>0</v>
      </c>
      <c r="X307" s="3">
        <v>0</v>
      </c>
      <c r="Y307" s="5">
        <f t="shared" si="153"/>
        <v>0</v>
      </c>
      <c r="Z307" s="3">
        <v>1</v>
      </c>
      <c r="AA307" s="7">
        <f t="shared" si="154"/>
        <v>60.01</v>
      </c>
      <c r="AB307" s="14">
        <f t="shared" si="155"/>
        <v>60.01</v>
      </c>
      <c r="AC307" s="3">
        <v>1.5</v>
      </c>
      <c r="AD307" s="67">
        <f t="shared" si="160"/>
        <v>90.015000000000001</v>
      </c>
      <c r="AE307" s="3"/>
      <c r="AF307" s="67">
        <f t="shared" si="156"/>
        <v>0</v>
      </c>
      <c r="AG307" s="3"/>
      <c r="AH307" s="7">
        <f t="shared" si="102"/>
        <v>0</v>
      </c>
      <c r="AI307" s="14">
        <f t="shared" si="161"/>
        <v>90.015000000000001</v>
      </c>
      <c r="AL307" s="71">
        <f t="shared" si="126"/>
        <v>150.02500000000001</v>
      </c>
    </row>
    <row r="308" spans="1:38" hidden="1" x14ac:dyDescent="0.35">
      <c r="A308" s="2" t="s">
        <v>69</v>
      </c>
      <c r="B308" s="2" t="s">
        <v>151</v>
      </c>
      <c r="C308" s="2" t="s">
        <v>16</v>
      </c>
      <c r="D308" s="2" t="s">
        <v>17</v>
      </c>
      <c r="E308" s="11" t="s">
        <v>45</v>
      </c>
      <c r="F308" s="21" t="str">
        <f t="shared" si="146"/>
        <v>EUR-CONS01/P0102-00/BRA</v>
      </c>
      <c r="G308" s="12">
        <v>60.01</v>
      </c>
      <c r="H308" s="3">
        <v>0</v>
      </c>
      <c r="I308" s="5">
        <f t="shared" si="157"/>
        <v>0</v>
      </c>
      <c r="J308" s="3">
        <v>0</v>
      </c>
      <c r="K308" s="5">
        <f t="shared" si="147"/>
        <v>0</v>
      </c>
      <c r="L308" s="3">
        <v>0</v>
      </c>
      <c r="M308" s="7">
        <f t="shared" si="148"/>
        <v>0</v>
      </c>
      <c r="N308" s="14">
        <f t="shared" si="149"/>
        <v>0</v>
      </c>
      <c r="O308" s="3">
        <v>0</v>
      </c>
      <c r="P308" s="67">
        <f t="shared" si="150"/>
        <v>0</v>
      </c>
      <c r="Q308" s="3">
        <v>0</v>
      </c>
      <c r="R308" s="67">
        <f t="shared" si="151"/>
        <v>0</v>
      </c>
      <c r="S308" s="3">
        <v>0</v>
      </c>
      <c r="T308" s="7">
        <f t="shared" si="152"/>
        <v>0</v>
      </c>
      <c r="U308" s="14">
        <f t="shared" si="159"/>
        <v>0</v>
      </c>
      <c r="V308" s="3">
        <v>0</v>
      </c>
      <c r="W308" s="5">
        <f t="shared" si="158"/>
        <v>0</v>
      </c>
      <c r="X308" s="3">
        <v>1.5</v>
      </c>
      <c r="Y308" s="5">
        <f t="shared" si="153"/>
        <v>90.015000000000001</v>
      </c>
      <c r="Z308" s="3">
        <v>0</v>
      </c>
      <c r="AA308" s="7">
        <f t="shared" si="154"/>
        <v>0</v>
      </c>
      <c r="AB308" s="14">
        <f t="shared" si="155"/>
        <v>90.015000000000001</v>
      </c>
      <c r="AC308" s="3">
        <v>1.5</v>
      </c>
      <c r="AD308" s="67">
        <f t="shared" si="160"/>
        <v>90.015000000000001</v>
      </c>
      <c r="AE308" s="3"/>
      <c r="AF308" s="67">
        <f t="shared" si="156"/>
        <v>0</v>
      </c>
      <c r="AG308" s="3"/>
      <c r="AH308" s="7">
        <f t="shared" si="102"/>
        <v>0</v>
      </c>
      <c r="AI308" s="14">
        <f t="shared" si="161"/>
        <v>90.015000000000001</v>
      </c>
      <c r="AL308" s="71">
        <f t="shared" si="126"/>
        <v>180.03</v>
      </c>
    </row>
    <row r="309" spans="1:38" hidden="1" x14ac:dyDescent="0.35">
      <c r="A309" s="2" t="s">
        <v>69</v>
      </c>
      <c r="B309" s="2" t="s">
        <v>83</v>
      </c>
      <c r="C309" s="2" t="s">
        <v>16</v>
      </c>
      <c r="D309" s="2" t="s">
        <v>17</v>
      </c>
      <c r="E309" s="11" t="s">
        <v>39</v>
      </c>
      <c r="F309" s="21" t="str">
        <f t="shared" si="146"/>
        <v>CGE-JUST01/P0102-00/THA</v>
      </c>
      <c r="G309" s="12">
        <v>60.01</v>
      </c>
      <c r="H309" s="3">
        <v>0</v>
      </c>
      <c r="I309" s="5">
        <f t="shared" si="157"/>
        <v>0</v>
      </c>
      <c r="J309" s="3">
        <v>0</v>
      </c>
      <c r="K309" s="5">
        <f t="shared" si="147"/>
        <v>0</v>
      </c>
      <c r="L309" s="3">
        <v>0</v>
      </c>
      <c r="M309" s="7">
        <f t="shared" si="148"/>
        <v>0</v>
      </c>
      <c r="N309" s="14">
        <f t="shared" si="149"/>
        <v>0</v>
      </c>
      <c r="O309" s="3">
        <v>0</v>
      </c>
      <c r="P309" s="67">
        <f t="shared" si="150"/>
        <v>0</v>
      </c>
      <c r="Q309" s="3">
        <v>0</v>
      </c>
      <c r="R309" s="67">
        <f t="shared" si="151"/>
        <v>0</v>
      </c>
      <c r="S309" s="3">
        <v>0</v>
      </c>
      <c r="T309" s="7">
        <f t="shared" si="152"/>
        <v>0</v>
      </c>
      <c r="U309" s="14">
        <f t="shared" si="159"/>
        <v>0</v>
      </c>
      <c r="V309" s="3">
        <v>1</v>
      </c>
      <c r="W309" s="5">
        <f t="shared" si="158"/>
        <v>60.01</v>
      </c>
      <c r="X309" s="3">
        <v>0</v>
      </c>
      <c r="Y309" s="5">
        <f t="shared" si="153"/>
        <v>0</v>
      </c>
      <c r="Z309" s="3">
        <v>0</v>
      </c>
      <c r="AA309" s="7">
        <f t="shared" si="154"/>
        <v>0</v>
      </c>
      <c r="AB309" s="14">
        <f t="shared" si="155"/>
        <v>60.01</v>
      </c>
      <c r="AC309" s="3">
        <v>0</v>
      </c>
      <c r="AD309" s="67">
        <f t="shared" si="160"/>
        <v>0</v>
      </c>
      <c r="AE309" s="3"/>
      <c r="AF309" s="67">
        <f t="shared" si="156"/>
        <v>0</v>
      </c>
      <c r="AG309" s="3"/>
      <c r="AH309" s="7">
        <f t="shared" si="102"/>
        <v>0</v>
      </c>
      <c r="AI309" s="14">
        <f t="shared" si="161"/>
        <v>0</v>
      </c>
      <c r="AL309" s="71">
        <f t="shared" si="126"/>
        <v>60.01</v>
      </c>
    </row>
    <row r="310" spans="1:38" hidden="1" x14ac:dyDescent="0.35">
      <c r="A310" s="2" t="s">
        <v>69</v>
      </c>
      <c r="B310" s="2" t="s">
        <v>88</v>
      </c>
      <c r="C310" s="2" t="s">
        <v>12</v>
      </c>
      <c r="D310" s="2" t="s">
        <v>13</v>
      </c>
      <c r="E310" s="11" t="s">
        <v>14</v>
      </c>
      <c r="F310" s="21" t="str">
        <f t="shared" si="146"/>
        <v>2BE-FUNDED/A0902-00/ALL</v>
      </c>
      <c r="G310" s="12">
        <v>60.01</v>
      </c>
      <c r="H310" s="3">
        <v>0</v>
      </c>
      <c r="I310" s="5">
        <f t="shared" si="157"/>
        <v>0</v>
      </c>
      <c r="J310" s="3">
        <v>0</v>
      </c>
      <c r="K310" s="5">
        <f t="shared" si="147"/>
        <v>0</v>
      </c>
      <c r="L310" s="3">
        <v>0</v>
      </c>
      <c r="M310" s="7">
        <f t="shared" si="148"/>
        <v>0</v>
      </c>
      <c r="N310" s="14">
        <f t="shared" si="149"/>
        <v>0</v>
      </c>
      <c r="O310" s="3">
        <v>0</v>
      </c>
      <c r="P310" s="67">
        <f t="shared" si="150"/>
        <v>0</v>
      </c>
      <c r="Q310" s="3">
        <v>0</v>
      </c>
      <c r="R310" s="67">
        <f t="shared" si="151"/>
        <v>0</v>
      </c>
      <c r="S310" s="3">
        <v>0</v>
      </c>
      <c r="T310" s="7">
        <f t="shared" si="152"/>
        <v>0</v>
      </c>
      <c r="U310" s="14">
        <f t="shared" si="159"/>
        <v>0</v>
      </c>
      <c r="V310" s="3">
        <v>0</v>
      </c>
      <c r="W310" s="5">
        <f t="shared" si="158"/>
        <v>0</v>
      </c>
      <c r="X310" s="3">
        <v>60</v>
      </c>
      <c r="Y310" s="5">
        <f t="shared" si="153"/>
        <v>3600.6</v>
      </c>
      <c r="Z310" s="3">
        <v>0</v>
      </c>
      <c r="AA310" s="7">
        <f t="shared" si="154"/>
        <v>0</v>
      </c>
      <c r="AB310" s="14">
        <f t="shared" si="155"/>
        <v>3600.6</v>
      </c>
      <c r="AC310" s="3">
        <v>0</v>
      </c>
      <c r="AD310" s="67">
        <f t="shared" si="160"/>
        <v>0</v>
      </c>
      <c r="AE310" s="3"/>
      <c r="AF310" s="67">
        <f t="shared" si="156"/>
        <v>0</v>
      </c>
      <c r="AG310" s="3"/>
      <c r="AH310" s="7">
        <f t="shared" si="102"/>
        <v>0</v>
      </c>
      <c r="AI310" s="14">
        <f t="shared" si="161"/>
        <v>0</v>
      </c>
      <c r="AL310" s="71">
        <f t="shared" si="126"/>
        <v>3600.6</v>
      </c>
    </row>
    <row r="311" spans="1:38" hidden="1" x14ac:dyDescent="0.35">
      <c r="A311" s="2" t="s">
        <v>69</v>
      </c>
      <c r="B311" s="2" t="s">
        <v>392</v>
      </c>
      <c r="C311" s="2" t="s">
        <v>19</v>
      </c>
      <c r="D311" s="2" t="s">
        <v>20</v>
      </c>
      <c r="E311" s="11" t="s">
        <v>14</v>
      </c>
      <c r="F311" s="21" t="str">
        <f t="shared" si="146"/>
        <v>DFA-CORE01/P0303-00/ALL</v>
      </c>
      <c r="G311" s="12">
        <v>60.01</v>
      </c>
      <c r="H311" s="3">
        <v>0</v>
      </c>
      <c r="I311" s="5">
        <f t="shared" si="157"/>
        <v>0</v>
      </c>
      <c r="J311" s="3">
        <v>0</v>
      </c>
      <c r="K311" s="5">
        <f t="shared" si="147"/>
        <v>0</v>
      </c>
      <c r="L311" s="3">
        <v>0</v>
      </c>
      <c r="M311" s="7">
        <f t="shared" si="148"/>
        <v>0</v>
      </c>
      <c r="N311" s="14">
        <f t="shared" si="149"/>
        <v>0</v>
      </c>
      <c r="O311" s="3">
        <v>0</v>
      </c>
      <c r="P311" s="67">
        <f t="shared" si="150"/>
        <v>0</v>
      </c>
      <c r="Q311" s="3">
        <v>0</v>
      </c>
      <c r="R311" s="67">
        <f t="shared" si="151"/>
        <v>0</v>
      </c>
      <c r="S311" s="3">
        <v>0</v>
      </c>
      <c r="T311" s="7">
        <f t="shared" si="152"/>
        <v>0</v>
      </c>
      <c r="U311" s="14">
        <f t="shared" si="159"/>
        <v>0</v>
      </c>
      <c r="V311" s="3">
        <v>0</v>
      </c>
      <c r="W311" s="5">
        <f t="shared" si="158"/>
        <v>0</v>
      </c>
      <c r="X311" s="3">
        <v>0</v>
      </c>
      <c r="Y311" s="5">
        <f t="shared" si="153"/>
        <v>0</v>
      </c>
      <c r="Z311" s="3">
        <v>0</v>
      </c>
      <c r="AA311" s="7">
        <f t="shared" si="154"/>
        <v>0</v>
      </c>
      <c r="AB311" s="14">
        <f t="shared" si="155"/>
        <v>0</v>
      </c>
      <c r="AC311" s="3">
        <v>14</v>
      </c>
      <c r="AD311" s="67">
        <f t="shared" si="160"/>
        <v>840.14</v>
      </c>
      <c r="AE311" s="3"/>
      <c r="AF311" s="67">
        <f t="shared" si="156"/>
        <v>0</v>
      </c>
      <c r="AG311" s="3"/>
      <c r="AH311" s="7">
        <f t="shared" si="102"/>
        <v>0</v>
      </c>
      <c r="AI311" s="14">
        <f t="shared" si="161"/>
        <v>840.14</v>
      </c>
      <c r="AL311" s="71">
        <f t="shared" si="126"/>
        <v>840.14</v>
      </c>
    </row>
    <row r="312" spans="1:38" hidden="1" x14ac:dyDescent="0.35">
      <c r="A312" s="2" t="s">
        <v>72</v>
      </c>
      <c r="B312" s="2" t="s">
        <v>79</v>
      </c>
      <c r="C312" s="2" t="s">
        <v>8</v>
      </c>
      <c r="D312" s="2" t="s">
        <v>9</v>
      </c>
      <c r="E312" s="11" t="s">
        <v>40</v>
      </c>
      <c r="F312" s="21" t="str">
        <f t="shared" si="146"/>
        <v>CAN-GEND01/P0202-00/MEX</v>
      </c>
      <c r="G312" s="12">
        <v>23.73</v>
      </c>
      <c r="H312" s="31">
        <v>38.5</v>
      </c>
      <c r="I312" s="5">
        <f t="shared" si="157"/>
        <v>913.60500000000002</v>
      </c>
      <c r="J312" s="31">
        <v>25</v>
      </c>
      <c r="K312" s="5">
        <f t="shared" si="147"/>
        <v>593.25</v>
      </c>
      <c r="L312" s="31">
        <v>39.5</v>
      </c>
      <c r="M312" s="7">
        <f t="shared" si="148"/>
        <v>937.33500000000004</v>
      </c>
      <c r="N312" s="14">
        <f t="shared" si="149"/>
        <v>2444.19</v>
      </c>
      <c r="O312" s="31">
        <v>18.5</v>
      </c>
      <c r="P312" s="67">
        <f t="shared" si="150"/>
        <v>439.005</v>
      </c>
      <c r="Q312" s="31">
        <v>38.5</v>
      </c>
      <c r="R312" s="67">
        <f t="shared" si="151"/>
        <v>913.60500000000002</v>
      </c>
      <c r="S312" s="31">
        <v>35</v>
      </c>
      <c r="T312" s="7">
        <f t="shared" si="152"/>
        <v>830.55000000000007</v>
      </c>
      <c r="U312" s="14">
        <f t="shared" si="159"/>
        <v>2183.1600000000003</v>
      </c>
      <c r="V312" s="26">
        <v>31.5</v>
      </c>
      <c r="W312" s="5">
        <f t="shared" si="158"/>
        <v>747.495</v>
      </c>
      <c r="X312" s="26">
        <v>57</v>
      </c>
      <c r="Y312" s="5">
        <f t="shared" si="153"/>
        <v>1352.6100000000001</v>
      </c>
      <c r="Z312" s="26">
        <v>26</v>
      </c>
      <c r="AA312" s="7">
        <f t="shared" si="154"/>
        <v>616.98</v>
      </c>
      <c r="AB312" s="14">
        <f t="shared" si="155"/>
        <v>2717.085</v>
      </c>
      <c r="AC312" s="3">
        <v>15</v>
      </c>
      <c r="AD312" s="67">
        <f t="shared" si="160"/>
        <v>355.95</v>
      </c>
      <c r="AE312" s="3"/>
      <c r="AF312" s="67">
        <f t="shared" si="156"/>
        <v>0</v>
      </c>
      <c r="AG312" s="3"/>
      <c r="AH312" s="7">
        <f t="shared" si="102"/>
        <v>0</v>
      </c>
      <c r="AI312" s="14">
        <f t="shared" si="161"/>
        <v>355.95</v>
      </c>
      <c r="AL312" s="71">
        <f t="shared" si="126"/>
        <v>7700.3850000000002</v>
      </c>
    </row>
    <row r="313" spans="1:38" hidden="1" x14ac:dyDescent="0.35">
      <c r="A313" s="2" t="s">
        <v>72</v>
      </c>
      <c r="B313" s="2" t="s">
        <v>79</v>
      </c>
      <c r="C313" s="2" t="s">
        <v>8</v>
      </c>
      <c r="D313" s="2" t="s">
        <v>9</v>
      </c>
      <c r="E313" s="11" t="s">
        <v>64</v>
      </c>
      <c r="F313" s="21" t="str">
        <f t="shared" si="146"/>
        <v>CAN-GEND01/P0202-00/PAN</v>
      </c>
      <c r="G313" s="12">
        <v>23.73</v>
      </c>
      <c r="H313" s="31">
        <v>37.5</v>
      </c>
      <c r="I313" s="5">
        <f t="shared" si="157"/>
        <v>889.875</v>
      </c>
      <c r="J313" s="31">
        <v>31</v>
      </c>
      <c r="K313" s="5">
        <f t="shared" si="147"/>
        <v>735.63</v>
      </c>
      <c r="L313" s="31">
        <v>36.5</v>
      </c>
      <c r="M313" s="7">
        <f t="shared" si="148"/>
        <v>866.14499999999998</v>
      </c>
      <c r="N313" s="14">
        <f t="shared" si="149"/>
        <v>2491.65</v>
      </c>
      <c r="O313" s="31">
        <v>29.5</v>
      </c>
      <c r="P313" s="67">
        <f t="shared" si="150"/>
        <v>700.03499999999997</v>
      </c>
      <c r="Q313" s="31">
        <v>16.5</v>
      </c>
      <c r="R313" s="67">
        <f t="shared" si="151"/>
        <v>391.54500000000002</v>
      </c>
      <c r="S313" s="31">
        <v>34</v>
      </c>
      <c r="T313" s="7">
        <f t="shared" si="152"/>
        <v>806.82</v>
      </c>
      <c r="U313" s="14">
        <f t="shared" si="159"/>
        <v>1898.4</v>
      </c>
      <c r="V313" s="26">
        <v>80</v>
      </c>
      <c r="W313" s="5">
        <f t="shared" si="158"/>
        <v>1898.4</v>
      </c>
      <c r="X313" s="26">
        <v>47.5</v>
      </c>
      <c r="Y313" s="5">
        <f t="shared" si="153"/>
        <v>1127.175</v>
      </c>
      <c r="Z313" s="26">
        <v>23.5</v>
      </c>
      <c r="AA313" s="7">
        <f t="shared" si="154"/>
        <v>557.65499999999997</v>
      </c>
      <c r="AB313" s="14">
        <f t="shared" si="155"/>
        <v>3583.2299999999996</v>
      </c>
      <c r="AC313" s="3">
        <v>52.5</v>
      </c>
      <c r="AD313" s="67">
        <f t="shared" si="160"/>
        <v>1245.825</v>
      </c>
      <c r="AE313" s="3"/>
      <c r="AF313" s="67">
        <f t="shared" si="156"/>
        <v>0</v>
      </c>
      <c r="AG313" s="3"/>
      <c r="AH313" s="7">
        <f t="shared" si="102"/>
        <v>0</v>
      </c>
      <c r="AI313" s="14">
        <f t="shared" si="161"/>
        <v>1245.825</v>
      </c>
      <c r="AL313" s="71">
        <f t="shared" si="126"/>
        <v>9219.1049999999996</v>
      </c>
    </row>
    <row r="314" spans="1:38" hidden="1" x14ac:dyDescent="0.35">
      <c r="A314" s="2" t="s">
        <v>72</v>
      </c>
      <c r="B314" s="2" t="s">
        <v>79</v>
      </c>
      <c r="C314" s="2" t="s">
        <v>62</v>
      </c>
      <c r="D314" s="2" t="s">
        <v>63</v>
      </c>
      <c r="E314" s="11" t="s">
        <v>64</v>
      </c>
      <c r="F314" s="21" t="str">
        <f t="shared" si="146"/>
        <v>CAN-GEND01/P0302-00/PAN</v>
      </c>
      <c r="G314" s="12">
        <v>23.73</v>
      </c>
      <c r="H314" s="3">
        <v>0</v>
      </c>
      <c r="I314" s="5">
        <f t="shared" si="157"/>
        <v>0</v>
      </c>
      <c r="J314" s="3">
        <v>0</v>
      </c>
      <c r="K314" s="5">
        <f t="shared" si="147"/>
        <v>0</v>
      </c>
      <c r="L314" s="3">
        <v>0</v>
      </c>
      <c r="M314" s="7">
        <f t="shared" si="148"/>
        <v>0</v>
      </c>
      <c r="N314" s="14">
        <f t="shared" si="149"/>
        <v>0</v>
      </c>
      <c r="O314" s="3">
        <v>0</v>
      </c>
      <c r="P314" s="67">
        <f t="shared" si="150"/>
        <v>0</v>
      </c>
      <c r="Q314" s="3">
        <v>0</v>
      </c>
      <c r="R314" s="67">
        <f t="shared" si="151"/>
        <v>0</v>
      </c>
      <c r="S314" s="3">
        <v>0</v>
      </c>
      <c r="T314" s="7">
        <f t="shared" si="152"/>
        <v>0</v>
      </c>
      <c r="U314" s="14">
        <f t="shared" si="159"/>
        <v>0</v>
      </c>
      <c r="V314" s="3">
        <v>0</v>
      </c>
      <c r="W314" s="5">
        <f t="shared" si="158"/>
        <v>0</v>
      </c>
      <c r="X314" s="3">
        <v>0</v>
      </c>
      <c r="Y314" s="5">
        <f t="shared" si="153"/>
        <v>0</v>
      </c>
      <c r="Z314" s="3">
        <v>0</v>
      </c>
      <c r="AA314" s="7">
        <f t="shared" si="154"/>
        <v>0</v>
      </c>
      <c r="AB314" s="14">
        <f t="shared" si="155"/>
        <v>0</v>
      </c>
      <c r="AC314" s="3">
        <v>8.5</v>
      </c>
      <c r="AD314" s="67">
        <f t="shared" si="160"/>
        <v>201.70500000000001</v>
      </c>
      <c r="AE314" s="3"/>
      <c r="AF314" s="67">
        <f t="shared" si="156"/>
        <v>0</v>
      </c>
      <c r="AG314" s="3"/>
      <c r="AH314" s="7">
        <f t="shared" si="102"/>
        <v>0</v>
      </c>
      <c r="AI314" s="14">
        <f t="shared" si="161"/>
        <v>201.70500000000001</v>
      </c>
      <c r="AL314" s="71">
        <f t="shared" si="126"/>
        <v>201.70500000000001</v>
      </c>
    </row>
    <row r="315" spans="1:38" x14ac:dyDescent="0.35">
      <c r="A315" s="2" t="s">
        <v>72</v>
      </c>
      <c r="B315" s="2" t="s">
        <v>97</v>
      </c>
      <c r="C315" s="2" t="s">
        <v>101</v>
      </c>
      <c r="D315" s="2" t="s">
        <v>60</v>
      </c>
      <c r="E315" s="11" t="s">
        <v>45</v>
      </c>
      <c r="F315" s="21" t="str">
        <f t="shared" si="146"/>
        <v>UNP-BRAZ01/P0401-05/BRA</v>
      </c>
      <c r="G315" s="12">
        <v>23.73</v>
      </c>
      <c r="H315" s="31">
        <v>40</v>
      </c>
      <c r="I315" s="5">
        <f t="shared" si="157"/>
        <v>949.2</v>
      </c>
      <c r="J315" s="3">
        <v>0</v>
      </c>
      <c r="K315" s="5">
        <f t="shared" si="147"/>
        <v>0</v>
      </c>
      <c r="L315" s="3">
        <v>0</v>
      </c>
      <c r="M315" s="7">
        <f t="shared" si="148"/>
        <v>0</v>
      </c>
      <c r="N315" s="14">
        <f t="shared" si="149"/>
        <v>949.2</v>
      </c>
      <c r="O315" s="3">
        <v>0</v>
      </c>
      <c r="P315" s="67">
        <f t="shared" si="150"/>
        <v>0</v>
      </c>
      <c r="Q315" s="3">
        <v>0</v>
      </c>
      <c r="R315" s="67">
        <f t="shared" si="151"/>
        <v>0</v>
      </c>
      <c r="S315" s="31">
        <v>37.218000000000004</v>
      </c>
      <c r="T315" s="7">
        <f t="shared" si="152"/>
        <v>883.18314000000009</v>
      </c>
      <c r="U315" s="14">
        <f t="shared" si="159"/>
        <v>883.18314000000009</v>
      </c>
      <c r="V315" s="3">
        <v>0</v>
      </c>
      <c r="W315" s="5">
        <f t="shared" si="158"/>
        <v>0</v>
      </c>
      <c r="X315" s="3">
        <v>0</v>
      </c>
      <c r="Y315" s="5">
        <f t="shared" si="153"/>
        <v>0</v>
      </c>
      <c r="Z315" s="3">
        <v>0</v>
      </c>
      <c r="AA315" s="7">
        <f t="shared" si="154"/>
        <v>0</v>
      </c>
      <c r="AB315" s="14">
        <f t="shared" si="155"/>
        <v>0</v>
      </c>
      <c r="AC315" s="3">
        <v>0</v>
      </c>
      <c r="AD315" s="67">
        <f t="shared" si="160"/>
        <v>0</v>
      </c>
      <c r="AE315" s="3"/>
      <c r="AF315" s="67">
        <f t="shared" si="156"/>
        <v>0</v>
      </c>
      <c r="AG315" s="3"/>
      <c r="AH315" s="7">
        <f t="shared" si="102"/>
        <v>0</v>
      </c>
      <c r="AI315" s="14">
        <f t="shared" si="161"/>
        <v>0</v>
      </c>
      <c r="AL315" s="71">
        <f t="shared" si="126"/>
        <v>1832.3831400000001</v>
      </c>
    </row>
    <row r="316" spans="1:38" x14ac:dyDescent="0.35">
      <c r="A316" s="2" t="s">
        <v>72</v>
      </c>
      <c r="B316" s="2" t="s">
        <v>97</v>
      </c>
      <c r="C316" s="2" t="s">
        <v>170</v>
      </c>
      <c r="D316" s="2" t="s">
        <v>60</v>
      </c>
      <c r="E316" s="11" t="s">
        <v>45</v>
      </c>
      <c r="F316" s="21" t="str">
        <f t="shared" ref="F316" si="162">B316&amp;"/"&amp;C316&amp;"/"&amp;E316</f>
        <v>UNP-BRAZ01/P0401-06/BRA</v>
      </c>
      <c r="G316" s="12">
        <v>23.73</v>
      </c>
      <c r="H316" s="3">
        <v>0</v>
      </c>
      <c r="I316" s="5">
        <f t="shared" ref="I316" si="163">H316*$G316</f>
        <v>0</v>
      </c>
      <c r="J316" s="3">
        <v>0</v>
      </c>
      <c r="K316" s="5">
        <f t="shared" ref="K316" si="164">J316*$G316</f>
        <v>0</v>
      </c>
      <c r="L316" s="3">
        <v>0</v>
      </c>
      <c r="M316" s="7">
        <f t="shared" ref="M316" si="165">L316*$G316</f>
        <v>0</v>
      </c>
      <c r="N316" s="14">
        <f t="shared" ref="N316" si="166">I316+K316+M316</f>
        <v>0</v>
      </c>
      <c r="O316" s="3">
        <v>0</v>
      </c>
      <c r="P316" s="67">
        <f t="shared" ref="P316" si="167">O316*$G316</f>
        <v>0</v>
      </c>
      <c r="Q316" s="3">
        <v>0</v>
      </c>
      <c r="R316" s="67">
        <f t="shared" ref="R316" si="168">Q316*$G316</f>
        <v>0</v>
      </c>
      <c r="S316" s="3">
        <v>15.782</v>
      </c>
      <c r="T316" s="7">
        <f t="shared" ref="T316" si="169">S316*$G316</f>
        <v>374.50686000000002</v>
      </c>
      <c r="U316" s="14">
        <f t="shared" ref="U316" si="170">P316+R316+T316</f>
        <v>374.50686000000002</v>
      </c>
      <c r="V316" s="3">
        <v>0</v>
      </c>
      <c r="W316" s="5">
        <f t="shared" ref="W316" si="171">V316*$G316</f>
        <v>0</v>
      </c>
      <c r="X316" s="3">
        <v>0</v>
      </c>
      <c r="Y316" s="5">
        <f t="shared" ref="Y316" si="172">X316*$G316</f>
        <v>0</v>
      </c>
      <c r="Z316" s="3">
        <v>0</v>
      </c>
      <c r="AA316" s="7">
        <f t="shared" ref="AA316" si="173">Z316*$G316</f>
        <v>0</v>
      </c>
      <c r="AB316" s="14">
        <f t="shared" ref="AB316" si="174">W316+Y316+AA316</f>
        <v>0</v>
      </c>
      <c r="AC316" s="3">
        <v>0</v>
      </c>
      <c r="AD316" s="67">
        <f t="shared" ref="AD316" si="175">AC316*$G316</f>
        <v>0</v>
      </c>
      <c r="AE316" s="3"/>
      <c r="AF316" s="67">
        <f t="shared" ref="AF316" si="176">AE316*$G316</f>
        <v>0</v>
      </c>
      <c r="AG316" s="3"/>
      <c r="AH316" s="7">
        <f t="shared" ref="AH316" si="177">AG316*$G316</f>
        <v>0</v>
      </c>
      <c r="AI316" s="14">
        <f t="shared" ref="AI316" si="178">AD316+AF316+AH316</f>
        <v>0</v>
      </c>
      <c r="AL316" s="71">
        <f t="shared" ref="AL316" si="179">N316+U316+AB316+AI316</f>
        <v>374.50686000000002</v>
      </c>
    </row>
    <row r="317" spans="1:38" hidden="1" x14ac:dyDescent="0.35">
      <c r="A317" s="2" t="s">
        <v>72</v>
      </c>
      <c r="B317" s="2" t="s">
        <v>31</v>
      </c>
      <c r="C317" s="2" t="s">
        <v>8</v>
      </c>
      <c r="D317" s="2" t="s">
        <v>9</v>
      </c>
      <c r="E317" s="11" t="s">
        <v>64</v>
      </c>
      <c r="F317" s="21" t="str">
        <f t="shared" si="146"/>
        <v>FCO-VULN02/P0202-00/PAN</v>
      </c>
      <c r="G317" s="12">
        <v>23.73</v>
      </c>
      <c r="H317" s="3">
        <v>0</v>
      </c>
      <c r="I317" s="5">
        <f t="shared" si="157"/>
        <v>0</v>
      </c>
      <c r="J317" s="3">
        <v>0</v>
      </c>
      <c r="K317" s="5">
        <f t="shared" si="147"/>
        <v>0</v>
      </c>
      <c r="L317" s="3">
        <v>0</v>
      </c>
      <c r="M317" s="7">
        <f t="shared" si="148"/>
        <v>0</v>
      </c>
      <c r="N317" s="14">
        <f t="shared" si="149"/>
        <v>0</v>
      </c>
      <c r="O317" s="3">
        <v>0</v>
      </c>
      <c r="P317" s="67">
        <f t="shared" si="150"/>
        <v>0</v>
      </c>
      <c r="Q317" s="31">
        <v>6</v>
      </c>
      <c r="R317" s="67">
        <f t="shared" si="151"/>
        <v>142.38</v>
      </c>
      <c r="S317" s="3">
        <v>0</v>
      </c>
      <c r="T317" s="7">
        <f t="shared" si="152"/>
        <v>0</v>
      </c>
      <c r="U317" s="14">
        <f t="shared" si="159"/>
        <v>142.38</v>
      </c>
      <c r="V317" s="3">
        <v>0</v>
      </c>
      <c r="W317" s="5">
        <f t="shared" si="158"/>
        <v>0</v>
      </c>
      <c r="X317" s="3">
        <v>0</v>
      </c>
      <c r="Y317" s="5">
        <f t="shared" si="153"/>
        <v>0</v>
      </c>
      <c r="Z317" s="3">
        <v>0</v>
      </c>
      <c r="AA317" s="7">
        <f t="shared" si="154"/>
        <v>0</v>
      </c>
      <c r="AB317" s="14">
        <f t="shared" si="155"/>
        <v>0</v>
      </c>
      <c r="AC317" s="3">
        <v>0</v>
      </c>
      <c r="AD317" s="67">
        <f t="shared" si="160"/>
        <v>0</v>
      </c>
      <c r="AE317" s="3"/>
      <c r="AF317" s="67">
        <f t="shared" si="156"/>
        <v>0</v>
      </c>
      <c r="AG317" s="3"/>
      <c r="AI317" s="14">
        <f t="shared" si="161"/>
        <v>0</v>
      </c>
      <c r="AL317" s="71">
        <f t="shared" si="126"/>
        <v>142.38</v>
      </c>
    </row>
    <row r="318" spans="1:38" hidden="1" x14ac:dyDescent="0.35">
      <c r="A318" s="2" t="s">
        <v>72</v>
      </c>
      <c r="B318" s="2" t="s">
        <v>31</v>
      </c>
      <c r="C318" s="2" t="s">
        <v>8</v>
      </c>
      <c r="D318" s="2" t="s">
        <v>9</v>
      </c>
      <c r="E318" s="11" t="s">
        <v>40</v>
      </c>
      <c r="F318" s="21" t="str">
        <f t="shared" si="146"/>
        <v>FCO-VULN02/P0202-00/MEX</v>
      </c>
      <c r="G318" s="12">
        <v>23.73</v>
      </c>
      <c r="H318" s="3">
        <v>0</v>
      </c>
      <c r="I318" s="5">
        <f t="shared" si="157"/>
        <v>0</v>
      </c>
      <c r="J318" s="3">
        <v>0</v>
      </c>
      <c r="K318" s="5">
        <f t="shared" si="147"/>
        <v>0</v>
      </c>
      <c r="L318" s="3">
        <v>0</v>
      </c>
      <c r="M318" s="7">
        <f t="shared" si="148"/>
        <v>0</v>
      </c>
      <c r="N318" s="14">
        <f t="shared" si="149"/>
        <v>0</v>
      </c>
      <c r="O318" s="3">
        <v>0</v>
      </c>
      <c r="P318" s="67">
        <f t="shared" si="150"/>
        <v>0</v>
      </c>
      <c r="Q318" s="31">
        <v>5</v>
      </c>
      <c r="R318" s="67">
        <f t="shared" si="151"/>
        <v>118.65</v>
      </c>
      <c r="S318" s="3">
        <v>0</v>
      </c>
      <c r="T318" s="7">
        <f t="shared" si="152"/>
        <v>0</v>
      </c>
      <c r="U318" s="14">
        <f t="shared" si="159"/>
        <v>118.65</v>
      </c>
      <c r="V318" s="3">
        <v>0</v>
      </c>
      <c r="W318" s="5">
        <f t="shared" si="158"/>
        <v>0</v>
      </c>
      <c r="X318" s="3">
        <v>0</v>
      </c>
      <c r="Y318" s="5">
        <f t="shared" si="153"/>
        <v>0</v>
      </c>
      <c r="Z318" s="3">
        <v>0</v>
      </c>
      <c r="AA318" s="7">
        <f t="shared" si="154"/>
        <v>0</v>
      </c>
      <c r="AB318" s="14">
        <f t="shared" si="155"/>
        <v>0</v>
      </c>
      <c r="AC318" s="3">
        <v>0</v>
      </c>
      <c r="AD318" s="67">
        <f t="shared" si="160"/>
        <v>0</v>
      </c>
      <c r="AE318" s="3"/>
      <c r="AF318" s="67">
        <f t="shared" si="156"/>
        <v>0</v>
      </c>
      <c r="AG318" s="3"/>
      <c r="AI318" s="14">
        <f t="shared" si="161"/>
        <v>0</v>
      </c>
      <c r="AL318" s="71">
        <f t="shared" si="126"/>
        <v>118.65</v>
      </c>
    </row>
    <row r="319" spans="1:38" hidden="1" x14ac:dyDescent="0.35">
      <c r="A319" s="2" t="s">
        <v>72</v>
      </c>
      <c r="B319" s="2" t="s">
        <v>31</v>
      </c>
      <c r="C319" s="2" t="s">
        <v>19</v>
      </c>
      <c r="D319" s="2" t="s">
        <v>20</v>
      </c>
      <c r="E319" s="11" t="s">
        <v>40</v>
      </c>
      <c r="F319" s="21" t="str">
        <f t="shared" si="146"/>
        <v>FCO-VULN02/P0303-00/MEX</v>
      </c>
      <c r="G319" s="12">
        <v>23.73</v>
      </c>
      <c r="H319" s="31">
        <v>7</v>
      </c>
      <c r="I319" s="5">
        <f t="shared" si="157"/>
        <v>166.11</v>
      </c>
      <c r="J319" s="31">
        <v>30</v>
      </c>
      <c r="K319" s="5">
        <f t="shared" si="147"/>
        <v>711.9</v>
      </c>
      <c r="L319" s="31">
        <v>29</v>
      </c>
      <c r="M319" s="7">
        <f t="shared" si="148"/>
        <v>688.17</v>
      </c>
      <c r="N319" s="14">
        <f t="shared" si="149"/>
        <v>1566.1799999999998</v>
      </c>
      <c r="O319" s="31">
        <v>37.5</v>
      </c>
      <c r="P319" s="67">
        <f t="shared" si="150"/>
        <v>889.875</v>
      </c>
      <c r="Q319" s="31">
        <v>72</v>
      </c>
      <c r="R319" s="67">
        <f t="shared" si="151"/>
        <v>1708.56</v>
      </c>
      <c r="S319" s="31">
        <v>35.5</v>
      </c>
      <c r="T319" s="7">
        <f t="shared" si="152"/>
        <v>842.41499999999996</v>
      </c>
      <c r="U319" s="14">
        <f t="shared" si="159"/>
        <v>3440.85</v>
      </c>
      <c r="V319" s="31">
        <v>11.5</v>
      </c>
      <c r="W319" s="5">
        <f t="shared" si="158"/>
        <v>272.89499999999998</v>
      </c>
      <c r="X319" s="31">
        <v>26</v>
      </c>
      <c r="Y319" s="5">
        <f t="shared" si="153"/>
        <v>616.98</v>
      </c>
      <c r="Z319" s="31">
        <v>18</v>
      </c>
      <c r="AA319" s="7">
        <f t="shared" si="154"/>
        <v>427.14</v>
      </c>
      <c r="AB319" s="14">
        <f t="shared" si="155"/>
        <v>1317.0149999999999</v>
      </c>
      <c r="AC319" s="31">
        <v>32</v>
      </c>
      <c r="AD319" s="67">
        <f t="shared" si="160"/>
        <v>759.36</v>
      </c>
      <c r="AE319" s="3"/>
      <c r="AF319" s="67">
        <f t="shared" si="156"/>
        <v>0</v>
      </c>
      <c r="AG319" s="3"/>
      <c r="AH319" s="7">
        <f t="shared" ref="AH319:AH364" si="180">AG319*$G319</f>
        <v>0</v>
      </c>
      <c r="AI319" s="14">
        <f t="shared" si="161"/>
        <v>759.36</v>
      </c>
      <c r="AL319" s="71">
        <f t="shared" si="126"/>
        <v>7083.4049999999997</v>
      </c>
    </row>
    <row r="320" spans="1:38" hidden="1" x14ac:dyDescent="0.35">
      <c r="A320" s="2" t="s">
        <v>72</v>
      </c>
      <c r="B320" s="2" t="s">
        <v>31</v>
      </c>
      <c r="C320" s="2" t="s">
        <v>19</v>
      </c>
      <c r="D320" s="2" t="s">
        <v>20</v>
      </c>
      <c r="E320" s="11" t="s">
        <v>64</v>
      </c>
      <c r="F320" s="21" t="str">
        <f t="shared" si="146"/>
        <v>FCO-VULN02/P0303-00/PAN</v>
      </c>
      <c r="G320" s="12">
        <v>23.73</v>
      </c>
      <c r="H320" s="31">
        <v>5</v>
      </c>
      <c r="I320" s="5">
        <f t="shared" si="157"/>
        <v>118.65</v>
      </c>
      <c r="J320" s="31">
        <v>36.5</v>
      </c>
      <c r="K320" s="5">
        <f t="shared" si="147"/>
        <v>866.14499999999998</v>
      </c>
      <c r="L320" s="31">
        <v>42</v>
      </c>
      <c r="M320" s="7">
        <f t="shared" si="148"/>
        <v>996.66</v>
      </c>
      <c r="N320" s="14">
        <f t="shared" si="149"/>
        <v>1981.4549999999999</v>
      </c>
      <c r="O320" s="31">
        <v>42.5</v>
      </c>
      <c r="P320" s="67">
        <f t="shared" si="150"/>
        <v>1008.525</v>
      </c>
      <c r="Q320" s="31">
        <v>24</v>
      </c>
      <c r="R320" s="67">
        <f t="shared" si="151"/>
        <v>569.52</v>
      </c>
      <c r="S320" s="3">
        <v>0</v>
      </c>
      <c r="T320" s="7">
        <f t="shared" si="152"/>
        <v>0</v>
      </c>
      <c r="U320" s="14">
        <f t="shared" si="159"/>
        <v>1578.0450000000001</v>
      </c>
      <c r="V320" s="31">
        <v>12.5</v>
      </c>
      <c r="W320" s="5">
        <f t="shared" si="158"/>
        <v>296.625</v>
      </c>
      <c r="X320" s="31">
        <v>17.5</v>
      </c>
      <c r="Y320" s="5">
        <f t="shared" si="153"/>
        <v>415.27500000000003</v>
      </c>
      <c r="Z320" s="31">
        <v>10</v>
      </c>
      <c r="AA320" s="7">
        <f t="shared" si="154"/>
        <v>237.3</v>
      </c>
      <c r="AB320" s="14">
        <f t="shared" si="155"/>
        <v>949.2</v>
      </c>
      <c r="AC320" s="3">
        <v>0</v>
      </c>
      <c r="AD320" s="67">
        <f t="shared" si="160"/>
        <v>0</v>
      </c>
      <c r="AE320" s="3"/>
      <c r="AF320" s="67">
        <f t="shared" si="156"/>
        <v>0</v>
      </c>
      <c r="AG320" s="3"/>
      <c r="AH320" s="7">
        <f t="shared" si="180"/>
        <v>0</v>
      </c>
      <c r="AI320" s="14">
        <f t="shared" si="161"/>
        <v>0</v>
      </c>
      <c r="AL320" s="71">
        <f t="shared" si="126"/>
        <v>4508.7</v>
      </c>
    </row>
    <row r="321" spans="1:38" hidden="1" x14ac:dyDescent="0.35">
      <c r="A321" s="2" t="s">
        <v>72</v>
      </c>
      <c r="B321" s="2" t="s">
        <v>31</v>
      </c>
      <c r="C321" s="2" t="s">
        <v>19</v>
      </c>
      <c r="D321" s="2" t="s">
        <v>20</v>
      </c>
      <c r="E321" s="11" t="s">
        <v>50</v>
      </c>
      <c r="F321" s="21" t="str">
        <f t="shared" si="146"/>
        <v>FCO-VULN02/P0303-00/XOT</v>
      </c>
      <c r="G321" s="12">
        <v>23.73</v>
      </c>
      <c r="H321" s="31">
        <v>0</v>
      </c>
      <c r="I321" s="5">
        <f t="shared" si="157"/>
        <v>0</v>
      </c>
      <c r="J321" s="31">
        <v>29.5</v>
      </c>
      <c r="K321" s="5">
        <f t="shared" si="147"/>
        <v>700.03499999999997</v>
      </c>
      <c r="L321" s="31">
        <v>29</v>
      </c>
      <c r="M321" s="7">
        <f t="shared" si="148"/>
        <v>688.17</v>
      </c>
      <c r="N321" s="14">
        <f t="shared" si="149"/>
        <v>1388.2049999999999</v>
      </c>
      <c r="O321" s="31">
        <v>16</v>
      </c>
      <c r="P321" s="67">
        <f t="shared" si="150"/>
        <v>379.68</v>
      </c>
      <c r="Q321" s="31">
        <v>6</v>
      </c>
      <c r="R321" s="67">
        <f t="shared" si="151"/>
        <v>142.38</v>
      </c>
      <c r="S321" s="31">
        <v>18.5</v>
      </c>
      <c r="T321" s="7">
        <f t="shared" si="152"/>
        <v>439.005</v>
      </c>
      <c r="U321" s="14">
        <f t="shared" si="159"/>
        <v>961.06499999999994</v>
      </c>
      <c r="V321" s="31">
        <v>32.5</v>
      </c>
      <c r="W321" s="5">
        <f t="shared" si="158"/>
        <v>771.22500000000002</v>
      </c>
      <c r="X321" s="31">
        <v>12</v>
      </c>
      <c r="Y321" s="5">
        <f t="shared" si="153"/>
        <v>284.76</v>
      </c>
      <c r="Z321" s="31">
        <v>10.5</v>
      </c>
      <c r="AA321" s="7">
        <f t="shared" si="154"/>
        <v>249.16499999999999</v>
      </c>
      <c r="AB321" s="14">
        <f t="shared" si="155"/>
        <v>1305.1500000000001</v>
      </c>
      <c r="AC321" s="31">
        <v>68</v>
      </c>
      <c r="AD321" s="67">
        <f t="shared" si="160"/>
        <v>1613.64</v>
      </c>
      <c r="AE321" s="3"/>
      <c r="AF321" s="67">
        <f t="shared" si="156"/>
        <v>0</v>
      </c>
      <c r="AG321" s="3"/>
      <c r="AH321" s="7">
        <f t="shared" si="180"/>
        <v>0</v>
      </c>
      <c r="AI321" s="14">
        <f t="shared" si="161"/>
        <v>1613.64</v>
      </c>
      <c r="AL321" s="71">
        <f t="shared" si="126"/>
        <v>5268.06</v>
      </c>
    </row>
    <row r="322" spans="1:38" hidden="1" x14ac:dyDescent="0.35">
      <c r="A322" s="2" t="s">
        <v>72</v>
      </c>
      <c r="B322" s="2" t="s">
        <v>80</v>
      </c>
      <c r="C322" s="2" t="s">
        <v>12</v>
      </c>
      <c r="D322" s="2" t="s">
        <v>13</v>
      </c>
      <c r="E322" s="11" t="s">
        <v>14</v>
      </c>
      <c r="F322" s="21" t="str">
        <f t="shared" si="146"/>
        <v>ADM-UNRE01/A0902-00/ALL</v>
      </c>
      <c r="G322" s="12">
        <v>23.73</v>
      </c>
      <c r="H322" s="3">
        <v>0</v>
      </c>
      <c r="I322" s="5">
        <f t="shared" si="157"/>
        <v>0</v>
      </c>
      <c r="J322" s="3">
        <v>0</v>
      </c>
      <c r="K322" s="5">
        <f t="shared" si="147"/>
        <v>0</v>
      </c>
      <c r="L322" s="3">
        <v>0</v>
      </c>
      <c r="M322" s="7">
        <f t="shared" si="148"/>
        <v>0</v>
      </c>
      <c r="N322" s="14">
        <f t="shared" si="149"/>
        <v>0</v>
      </c>
      <c r="O322" s="3">
        <v>0</v>
      </c>
      <c r="P322" s="67">
        <f t="shared" si="150"/>
        <v>0</v>
      </c>
      <c r="Q322" s="3">
        <v>0</v>
      </c>
      <c r="R322" s="67">
        <f t="shared" si="151"/>
        <v>0</v>
      </c>
      <c r="S322" s="3">
        <v>0</v>
      </c>
      <c r="T322" s="7">
        <f t="shared" si="152"/>
        <v>0</v>
      </c>
      <c r="U322" s="14">
        <f t="shared" si="159"/>
        <v>0</v>
      </c>
      <c r="V322" s="3">
        <v>0</v>
      </c>
      <c r="W322" s="5">
        <f t="shared" si="158"/>
        <v>0</v>
      </c>
      <c r="X322" s="3">
        <v>0</v>
      </c>
      <c r="Y322" s="5">
        <f t="shared" si="153"/>
        <v>0</v>
      </c>
      <c r="Z322" s="3">
        <v>32</v>
      </c>
      <c r="AA322" s="7">
        <f t="shared" si="154"/>
        <v>759.36</v>
      </c>
      <c r="AB322" s="14">
        <f t="shared" si="155"/>
        <v>759.36</v>
      </c>
      <c r="AC322" s="3">
        <v>0</v>
      </c>
      <c r="AD322" s="67">
        <f t="shared" si="160"/>
        <v>0</v>
      </c>
      <c r="AE322" s="3"/>
      <c r="AF322" s="67">
        <f t="shared" si="156"/>
        <v>0</v>
      </c>
      <c r="AG322" s="3"/>
      <c r="AH322" s="7">
        <f t="shared" si="180"/>
        <v>0</v>
      </c>
      <c r="AI322" s="14">
        <f t="shared" si="161"/>
        <v>0</v>
      </c>
      <c r="AL322" s="71">
        <f t="shared" si="126"/>
        <v>759.36</v>
      </c>
    </row>
    <row r="323" spans="1:38" hidden="1" x14ac:dyDescent="0.35">
      <c r="A323" s="2" t="s">
        <v>73</v>
      </c>
      <c r="B323" s="2" t="s">
        <v>83</v>
      </c>
      <c r="C323" s="2" t="s">
        <v>19</v>
      </c>
      <c r="D323" s="2" t="s">
        <v>20</v>
      </c>
      <c r="E323" s="11" t="s">
        <v>14</v>
      </c>
      <c r="F323" s="21" t="str">
        <f t="shared" si="146"/>
        <v>CGE-JUST01/P0303-00/ALL</v>
      </c>
      <c r="G323" s="12">
        <v>56.28</v>
      </c>
      <c r="H323" s="3">
        <v>14</v>
      </c>
      <c r="I323" s="5">
        <f t="shared" si="157"/>
        <v>787.92000000000007</v>
      </c>
      <c r="J323" s="3">
        <v>46.5</v>
      </c>
      <c r="K323" s="5">
        <f t="shared" si="147"/>
        <v>2617.02</v>
      </c>
      <c r="L323" s="3">
        <v>13.5</v>
      </c>
      <c r="M323" s="7">
        <f t="shared" si="148"/>
        <v>759.78</v>
      </c>
      <c r="N323" s="14">
        <f t="shared" si="149"/>
        <v>4164.72</v>
      </c>
      <c r="O323" s="3">
        <v>0</v>
      </c>
      <c r="P323" s="67">
        <f t="shared" si="150"/>
        <v>0</v>
      </c>
      <c r="Q323" s="3">
        <v>0</v>
      </c>
      <c r="R323" s="67">
        <f t="shared" si="151"/>
        <v>0</v>
      </c>
      <c r="S323" s="3">
        <v>0</v>
      </c>
      <c r="T323" s="7">
        <f t="shared" si="152"/>
        <v>0</v>
      </c>
      <c r="U323" s="14">
        <f t="shared" si="159"/>
        <v>0</v>
      </c>
      <c r="V323" s="3">
        <v>0</v>
      </c>
      <c r="W323" s="5">
        <f t="shared" si="158"/>
        <v>0</v>
      </c>
      <c r="X323" s="3"/>
      <c r="Y323" s="5">
        <f t="shared" si="153"/>
        <v>0</v>
      </c>
      <c r="Z323" s="3">
        <v>0</v>
      </c>
      <c r="AA323" s="7">
        <f t="shared" si="154"/>
        <v>0</v>
      </c>
      <c r="AB323" s="14">
        <f t="shared" si="155"/>
        <v>0</v>
      </c>
      <c r="AC323" s="3">
        <v>0</v>
      </c>
      <c r="AD323" s="67">
        <f t="shared" si="160"/>
        <v>0</v>
      </c>
      <c r="AE323" s="3"/>
      <c r="AF323" s="67">
        <f t="shared" si="156"/>
        <v>0</v>
      </c>
      <c r="AG323" s="3"/>
      <c r="AH323" s="7">
        <f t="shared" si="180"/>
        <v>0</v>
      </c>
      <c r="AI323" s="14">
        <f t="shared" si="161"/>
        <v>0</v>
      </c>
      <c r="AL323" s="71">
        <f t="shared" si="126"/>
        <v>4164.72</v>
      </c>
    </row>
    <row r="324" spans="1:38" hidden="1" x14ac:dyDescent="0.35">
      <c r="A324" s="2" t="s">
        <v>73</v>
      </c>
      <c r="B324" s="2" t="s">
        <v>79</v>
      </c>
      <c r="C324" s="2" t="s">
        <v>46</v>
      </c>
      <c r="D324" s="2" t="s">
        <v>47</v>
      </c>
      <c r="E324" s="11" t="s">
        <v>14</v>
      </c>
      <c r="F324" s="21" t="str">
        <f t="shared" si="146"/>
        <v>CAN-GEND01/P0201-00/ALL</v>
      </c>
      <c r="G324" s="12">
        <v>56.28</v>
      </c>
      <c r="H324" s="31">
        <v>15</v>
      </c>
      <c r="I324" s="5">
        <f t="shared" si="157"/>
        <v>844.2</v>
      </c>
      <c r="J324" s="31">
        <v>17</v>
      </c>
      <c r="K324" s="5">
        <f t="shared" si="147"/>
        <v>956.76</v>
      </c>
      <c r="L324" s="31">
        <v>19</v>
      </c>
      <c r="M324" s="7">
        <f t="shared" si="148"/>
        <v>1069.32</v>
      </c>
      <c r="N324" s="14">
        <f t="shared" si="149"/>
        <v>2870.2799999999997</v>
      </c>
      <c r="O324" s="31">
        <v>9</v>
      </c>
      <c r="P324" s="67">
        <f t="shared" si="150"/>
        <v>506.52</v>
      </c>
      <c r="Q324" s="31">
        <v>13</v>
      </c>
      <c r="R324" s="67">
        <f t="shared" si="151"/>
        <v>731.64</v>
      </c>
      <c r="S324" s="3">
        <v>0</v>
      </c>
      <c r="T324" s="7">
        <f t="shared" si="152"/>
        <v>0</v>
      </c>
      <c r="U324" s="14">
        <f t="shared" si="159"/>
        <v>1238.1599999999999</v>
      </c>
      <c r="V324" s="3">
        <v>0</v>
      </c>
      <c r="W324" s="5">
        <f t="shared" si="158"/>
        <v>0</v>
      </c>
      <c r="X324" s="3">
        <v>8</v>
      </c>
      <c r="Y324" s="5">
        <f t="shared" si="153"/>
        <v>450.24</v>
      </c>
      <c r="Z324" s="3">
        <v>2</v>
      </c>
      <c r="AA324" s="7">
        <f t="shared" si="154"/>
        <v>112.56</v>
      </c>
      <c r="AB324" s="14">
        <f t="shared" si="155"/>
        <v>562.79999999999995</v>
      </c>
      <c r="AC324" s="3">
        <v>0</v>
      </c>
      <c r="AD324" s="67">
        <f t="shared" si="160"/>
        <v>0</v>
      </c>
      <c r="AE324" s="3"/>
      <c r="AF324" s="67">
        <f t="shared" si="156"/>
        <v>0</v>
      </c>
      <c r="AG324" s="3"/>
      <c r="AH324" s="7">
        <f t="shared" si="180"/>
        <v>0</v>
      </c>
      <c r="AI324" s="14">
        <f t="shared" si="161"/>
        <v>0</v>
      </c>
      <c r="AL324" s="71">
        <f t="shared" si="126"/>
        <v>4671.24</v>
      </c>
    </row>
    <row r="325" spans="1:38" hidden="1" x14ac:dyDescent="0.35">
      <c r="A325" s="2" t="s">
        <v>73</v>
      </c>
      <c r="B325" s="2" t="s">
        <v>79</v>
      </c>
      <c r="C325" s="2" t="s">
        <v>46</v>
      </c>
      <c r="D325" s="2" t="s">
        <v>47</v>
      </c>
      <c r="E325" s="11" t="s">
        <v>10</v>
      </c>
      <c r="F325" s="21" t="str">
        <f t="shared" ref="F325" si="181">B325&amp;"/"&amp;C325&amp;"/"&amp;E325</f>
        <v>CAN-GEND01/P0201-00/MAR</v>
      </c>
      <c r="G325" s="12">
        <v>56.28</v>
      </c>
      <c r="H325" s="3">
        <v>0</v>
      </c>
      <c r="I325" s="5">
        <f t="shared" ref="I325" si="182">H325*$G325</f>
        <v>0</v>
      </c>
      <c r="J325" s="3">
        <v>0</v>
      </c>
      <c r="K325" s="5">
        <f t="shared" ref="K325" si="183">J325*$G325</f>
        <v>0</v>
      </c>
      <c r="L325" s="3">
        <v>0</v>
      </c>
      <c r="M325" s="7">
        <f t="shared" ref="M325" si="184">L325*$G325</f>
        <v>0</v>
      </c>
      <c r="N325" s="14">
        <f t="shared" ref="N325" si="185">I325+K325+M325</f>
        <v>0</v>
      </c>
      <c r="O325" s="3">
        <v>0</v>
      </c>
      <c r="P325" s="67">
        <f t="shared" ref="P325" si="186">O325*$G325</f>
        <v>0</v>
      </c>
      <c r="Q325" s="3">
        <v>0</v>
      </c>
      <c r="R325" s="67">
        <f t="shared" ref="R325" si="187">Q325*$G325</f>
        <v>0</v>
      </c>
      <c r="S325" s="3">
        <v>0</v>
      </c>
      <c r="T325" s="7">
        <f t="shared" ref="T325" si="188">S325*$G325</f>
        <v>0</v>
      </c>
      <c r="U325" s="14">
        <f t="shared" ref="U325" si="189">P325+R325+T325</f>
        <v>0</v>
      </c>
      <c r="V325" s="3">
        <v>1</v>
      </c>
      <c r="W325" s="5">
        <f t="shared" ref="W325" si="190">V325*$G325</f>
        <v>56.28</v>
      </c>
      <c r="X325" s="3">
        <v>4</v>
      </c>
      <c r="Y325" s="5">
        <f t="shared" ref="Y325" si="191">X325*$G325</f>
        <v>225.12</v>
      </c>
      <c r="Z325" s="3">
        <v>0</v>
      </c>
      <c r="AA325" s="7">
        <f t="shared" ref="AA325" si="192">Z325*$G325</f>
        <v>0</v>
      </c>
      <c r="AB325" s="14">
        <f t="shared" ref="AB325" si="193">W325+Y325+AA325</f>
        <v>281.39999999999998</v>
      </c>
      <c r="AC325" s="3">
        <v>0</v>
      </c>
      <c r="AD325" s="67">
        <f t="shared" ref="AD325" si="194">AC325*$G325</f>
        <v>0</v>
      </c>
      <c r="AE325" s="3"/>
      <c r="AF325" s="67">
        <f t="shared" ref="AF325" si="195">AE325*$G325</f>
        <v>0</v>
      </c>
      <c r="AG325" s="3"/>
      <c r="AH325" s="7">
        <f t="shared" ref="AH325" si="196">AG325*$G325</f>
        <v>0</v>
      </c>
      <c r="AI325" s="14">
        <f t="shared" ref="AI325" si="197">AD325+AF325+AH325</f>
        <v>0</v>
      </c>
      <c r="AL325" s="71">
        <f t="shared" ref="AL325" si="198">N325+U325+AB325+AI325</f>
        <v>281.39999999999998</v>
      </c>
    </row>
    <row r="326" spans="1:38" hidden="1" x14ac:dyDescent="0.35">
      <c r="A326" s="2" t="s">
        <v>73</v>
      </c>
      <c r="B326" s="2" t="s">
        <v>80</v>
      </c>
      <c r="C326" s="2" t="s">
        <v>12</v>
      </c>
      <c r="D326" s="2" t="s">
        <v>13</v>
      </c>
      <c r="E326" s="11" t="s">
        <v>14</v>
      </c>
      <c r="F326" s="21" t="str">
        <f t="shared" si="146"/>
        <v>ADM-UNRE01/A0902-00/ALL</v>
      </c>
      <c r="G326" s="12">
        <v>56.28</v>
      </c>
      <c r="H326" s="3">
        <v>2</v>
      </c>
      <c r="I326" s="5">
        <f t="shared" si="157"/>
        <v>112.56</v>
      </c>
      <c r="J326" s="3">
        <v>21</v>
      </c>
      <c r="K326" s="5">
        <f t="shared" si="147"/>
        <v>1181.8800000000001</v>
      </c>
      <c r="L326" s="3">
        <v>35.5</v>
      </c>
      <c r="M326" s="7">
        <f t="shared" si="148"/>
        <v>1997.94</v>
      </c>
      <c r="N326" s="14">
        <f t="shared" si="149"/>
        <v>3292.38</v>
      </c>
      <c r="O326" s="3">
        <v>11</v>
      </c>
      <c r="P326" s="67">
        <f t="shared" si="150"/>
        <v>619.08000000000004</v>
      </c>
      <c r="Q326" s="3">
        <v>18</v>
      </c>
      <c r="R326" s="67">
        <f t="shared" si="151"/>
        <v>1013.04</v>
      </c>
      <c r="S326" s="3">
        <v>37.5</v>
      </c>
      <c r="T326" s="7">
        <f t="shared" si="152"/>
        <v>2110.5</v>
      </c>
      <c r="U326" s="14">
        <f t="shared" si="159"/>
        <v>3742.62</v>
      </c>
      <c r="V326" s="3">
        <v>16</v>
      </c>
      <c r="W326" s="5">
        <f t="shared" si="158"/>
        <v>900.48</v>
      </c>
      <c r="X326" s="3">
        <v>12</v>
      </c>
      <c r="Y326" s="5">
        <f t="shared" si="153"/>
        <v>675.36</v>
      </c>
      <c r="Z326" s="3">
        <v>60</v>
      </c>
      <c r="AA326" s="7">
        <f t="shared" si="154"/>
        <v>3376.8</v>
      </c>
      <c r="AB326" s="14">
        <f t="shared" si="155"/>
        <v>4952.6400000000003</v>
      </c>
      <c r="AC326" s="3">
        <v>18</v>
      </c>
      <c r="AD326" s="67">
        <f t="shared" si="160"/>
        <v>1013.04</v>
      </c>
      <c r="AE326" s="3"/>
      <c r="AF326" s="67">
        <f t="shared" si="156"/>
        <v>0</v>
      </c>
      <c r="AG326" s="3"/>
      <c r="AH326" s="7">
        <f t="shared" si="180"/>
        <v>0</v>
      </c>
      <c r="AI326" s="14">
        <f t="shared" si="161"/>
        <v>1013.04</v>
      </c>
      <c r="AL326" s="71">
        <f t="shared" si="126"/>
        <v>13000.68</v>
      </c>
    </row>
    <row r="327" spans="1:38" hidden="1" x14ac:dyDescent="0.35">
      <c r="A327" s="2" t="s">
        <v>73</v>
      </c>
      <c r="B327" s="2" t="s">
        <v>81</v>
      </c>
      <c r="C327" s="2" t="s">
        <v>24</v>
      </c>
      <c r="D327" s="2" t="s">
        <v>25</v>
      </c>
      <c r="E327" s="11" t="s">
        <v>18</v>
      </c>
      <c r="F327" s="21" t="str">
        <f t="shared" si="146"/>
        <v>EUR-ASIA01/P0101-00/PHL</v>
      </c>
      <c r="G327" s="12">
        <v>56.28</v>
      </c>
      <c r="H327" s="3">
        <v>0</v>
      </c>
      <c r="I327" s="5">
        <f t="shared" si="157"/>
        <v>0</v>
      </c>
      <c r="J327" s="31">
        <v>20</v>
      </c>
      <c r="K327" s="5">
        <f t="shared" si="147"/>
        <v>1125.5999999999999</v>
      </c>
      <c r="L327" s="3">
        <v>0</v>
      </c>
      <c r="M327" s="7">
        <f t="shared" si="148"/>
        <v>0</v>
      </c>
      <c r="N327" s="14">
        <f t="shared" si="149"/>
        <v>1125.5999999999999</v>
      </c>
      <c r="O327" s="3">
        <v>0</v>
      </c>
      <c r="P327" s="67">
        <f t="shared" si="150"/>
        <v>0</v>
      </c>
      <c r="Q327" s="3">
        <v>0</v>
      </c>
      <c r="R327" s="67">
        <f t="shared" si="151"/>
        <v>0</v>
      </c>
      <c r="S327" s="3">
        <v>0</v>
      </c>
      <c r="T327" s="7">
        <f t="shared" si="152"/>
        <v>0</v>
      </c>
      <c r="U327" s="14">
        <f t="shared" si="159"/>
        <v>0</v>
      </c>
      <c r="V327" s="3">
        <v>0</v>
      </c>
      <c r="W327" s="5">
        <f t="shared" si="158"/>
        <v>0</v>
      </c>
      <c r="X327" s="3"/>
      <c r="Y327" s="5">
        <f t="shared" si="153"/>
        <v>0</v>
      </c>
      <c r="Z327" s="3">
        <v>0</v>
      </c>
      <c r="AA327" s="7">
        <f t="shared" si="154"/>
        <v>0</v>
      </c>
      <c r="AB327" s="14">
        <f t="shared" si="155"/>
        <v>0</v>
      </c>
      <c r="AC327" s="3">
        <v>0</v>
      </c>
      <c r="AD327" s="67">
        <f t="shared" si="160"/>
        <v>0</v>
      </c>
      <c r="AE327" s="3"/>
      <c r="AF327" s="67">
        <f t="shared" si="156"/>
        <v>0</v>
      </c>
      <c r="AG327" s="3"/>
      <c r="AH327" s="7">
        <f t="shared" si="180"/>
        <v>0</v>
      </c>
      <c r="AI327" s="14">
        <f t="shared" si="161"/>
        <v>0</v>
      </c>
      <c r="AL327" s="71">
        <f t="shared" si="126"/>
        <v>1125.5999999999999</v>
      </c>
    </row>
    <row r="328" spans="1:38" hidden="1" x14ac:dyDescent="0.35">
      <c r="A328" s="2" t="s">
        <v>73</v>
      </c>
      <c r="B328" s="2" t="s">
        <v>90</v>
      </c>
      <c r="C328" s="2" t="s">
        <v>21</v>
      </c>
      <c r="D328" s="2" t="s">
        <v>22</v>
      </c>
      <c r="E328" s="11" t="s">
        <v>14</v>
      </c>
      <c r="F328" s="21" t="str">
        <f t="shared" si="146"/>
        <v>WLD-CORE01/P0501-00/ALL</v>
      </c>
      <c r="G328" s="12">
        <v>56.28</v>
      </c>
      <c r="H328" s="3">
        <v>9</v>
      </c>
      <c r="I328" s="5">
        <f t="shared" si="157"/>
        <v>506.52</v>
      </c>
      <c r="J328" s="3">
        <v>40.5</v>
      </c>
      <c r="K328" s="5">
        <f t="shared" si="147"/>
        <v>2279.34</v>
      </c>
      <c r="L328" s="3">
        <v>59</v>
      </c>
      <c r="M328" s="7">
        <f t="shared" si="148"/>
        <v>3320.52</v>
      </c>
      <c r="N328" s="14">
        <f t="shared" si="149"/>
        <v>6106.38</v>
      </c>
      <c r="O328" s="75">
        <v>43</v>
      </c>
      <c r="P328" s="67">
        <f t="shared" si="150"/>
        <v>2420.04</v>
      </c>
      <c r="Q328" s="3">
        <v>38.5</v>
      </c>
      <c r="R328" s="67">
        <f t="shared" si="151"/>
        <v>2166.7800000000002</v>
      </c>
      <c r="S328" s="3">
        <v>31</v>
      </c>
      <c r="T328" s="7">
        <f t="shared" si="152"/>
        <v>1744.68</v>
      </c>
      <c r="U328" s="14">
        <f t="shared" si="159"/>
        <v>6331.5</v>
      </c>
      <c r="V328" s="3">
        <v>31</v>
      </c>
      <c r="W328" s="5">
        <f t="shared" si="158"/>
        <v>1744.68</v>
      </c>
      <c r="X328" s="3">
        <v>25</v>
      </c>
      <c r="Y328" s="5">
        <f t="shared" si="153"/>
        <v>1407</v>
      </c>
      <c r="Z328" s="3">
        <v>4</v>
      </c>
      <c r="AA328" s="7">
        <f t="shared" si="154"/>
        <v>225.12</v>
      </c>
      <c r="AB328" s="14">
        <f t="shared" si="155"/>
        <v>3376.8</v>
      </c>
      <c r="AC328" s="3">
        <v>0</v>
      </c>
      <c r="AD328" s="67">
        <f t="shared" si="160"/>
        <v>0</v>
      </c>
      <c r="AE328" s="3"/>
      <c r="AF328" s="67">
        <f t="shared" si="156"/>
        <v>0</v>
      </c>
      <c r="AG328" s="3"/>
      <c r="AH328" s="7">
        <f t="shared" si="180"/>
        <v>0</v>
      </c>
      <c r="AI328" s="14">
        <f t="shared" si="161"/>
        <v>0</v>
      </c>
      <c r="AL328" s="71">
        <f t="shared" si="126"/>
        <v>15814.68</v>
      </c>
    </row>
    <row r="329" spans="1:38" hidden="1" x14ac:dyDescent="0.35">
      <c r="A329" s="2" t="s">
        <v>73</v>
      </c>
      <c r="B329" s="2" t="s">
        <v>90</v>
      </c>
      <c r="C329" s="2" t="s">
        <v>21</v>
      </c>
      <c r="D329" s="2" t="s">
        <v>22</v>
      </c>
      <c r="E329" s="11" t="s">
        <v>50</v>
      </c>
      <c r="F329" s="21" t="str">
        <f t="shared" si="146"/>
        <v>WLD-CORE01/P0501-00/XOT</v>
      </c>
      <c r="G329" s="12">
        <v>56.28</v>
      </c>
      <c r="H329" s="3">
        <v>0</v>
      </c>
      <c r="I329" s="5">
        <f t="shared" si="157"/>
        <v>0</v>
      </c>
      <c r="J329" s="3">
        <v>0</v>
      </c>
      <c r="K329" s="5">
        <f t="shared" si="147"/>
        <v>0</v>
      </c>
      <c r="L329" s="3">
        <v>0</v>
      </c>
      <c r="M329" s="7">
        <f t="shared" si="148"/>
        <v>0</v>
      </c>
      <c r="N329" s="14">
        <f t="shared" si="149"/>
        <v>0</v>
      </c>
      <c r="O329" s="3">
        <v>0</v>
      </c>
      <c r="P329" s="67">
        <f t="shared" si="150"/>
        <v>0</v>
      </c>
      <c r="Q329" s="3">
        <v>0</v>
      </c>
      <c r="R329" s="67">
        <f t="shared" si="151"/>
        <v>0</v>
      </c>
      <c r="S329" s="3">
        <v>6</v>
      </c>
      <c r="T329" s="7">
        <f t="shared" si="152"/>
        <v>337.68</v>
      </c>
      <c r="U329" s="14">
        <f t="shared" si="159"/>
        <v>337.68</v>
      </c>
      <c r="V329" s="3">
        <v>30</v>
      </c>
      <c r="W329" s="5">
        <f t="shared" si="158"/>
        <v>1688.4</v>
      </c>
      <c r="X329" s="3">
        <v>27</v>
      </c>
      <c r="Y329" s="5">
        <f t="shared" si="153"/>
        <v>1519.56</v>
      </c>
      <c r="Z329" s="3">
        <v>0</v>
      </c>
      <c r="AA329" s="7">
        <f t="shared" si="154"/>
        <v>0</v>
      </c>
      <c r="AB329" s="14">
        <f t="shared" si="155"/>
        <v>3207.96</v>
      </c>
      <c r="AC329" s="3">
        <v>0</v>
      </c>
      <c r="AD329" s="67">
        <f t="shared" si="160"/>
        <v>0</v>
      </c>
      <c r="AE329" s="3"/>
      <c r="AF329" s="67">
        <f t="shared" si="156"/>
        <v>0</v>
      </c>
      <c r="AG329" s="3"/>
      <c r="AH329" s="7">
        <f t="shared" si="180"/>
        <v>0</v>
      </c>
      <c r="AI329" s="14">
        <f t="shared" si="161"/>
        <v>0</v>
      </c>
      <c r="AL329" s="71">
        <f t="shared" si="126"/>
        <v>3545.64</v>
      </c>
    </row>
    <row r="330" spans="1:38" hidden="1" x14ac:dyDescent="0.35">
      <c r="A330" s="2" t="s">
        <v>73</v>
      </c>
      <c r="B330" s="2" t="s">
        <v>80</v>
      </c>
      <c r="C330" s="2" t="s">
        <v>21</v>
      </c>
      <c r="D330" s="2" t="s">
        <v>22</v>
      </c>
      <c r="E330" s="11" t="s">
        <v>14</v>
      </c>
      <c r="F330" s="21" t="str">
        <f t="shared" si="146"/>
        <v>ADM-UNRE01/P0501-00/ALL</v>
      </c>
      <c r="G330" s="12">
        <v>56.28</v>
      </c>
      <c r="H330" s="3">
        <v>0</v>
      </c>
      <c r="I330" s="5">
        <f t="shared" si="157"/>
        <v>0</v>
      </c>
      <c r="J330" s="3">
        <v>0</v>
      </c>
      <c r="K330" s="5">
        <f t="shared" si="147"/>
        <v>0</v>
      </c>
      <c r="L330" s="3">
        <v>0</v>
      </c>
      <c r="M330" s="7">
        <f t="shared" si="148"/>
        <v>0</v>
      </c>
      <c r="N330" s="14">
        <f t="shared" si="149"/>
        <v>0</v>
      </c>
      <c r="O330" s="3">
        <v>0</v>
      </c>
      <c r="P330" s="67">
        <f t="shared" si="150"/>
        <v>0</v>
      </c>
      <c r="Q330" s="3">
        <v>44.5</v>
      </c>
      <c r="R330" s="67">
        <f t="shared" si="151"/>
        <v>2504.46</v>
      </c>
      <c r="S330" s="3">
        <v>18</v>
      </c>
      <c r="T330" s="7">
        <f t="shared" si="152"/>
        <v>1013.04</v>
      </c>
      <c r="U330" s="14">
        <f t="shared" si="159"/>
        <v>3517.5</v>
      </c>
      <c r="V330" s="3">
        <v>0</v>
      </c>
      <c r="W330" s="5">
        <f t="shared" si="158"/>
        <v>0</v>
      </c>
      <c r="X330" s="3"/>
      <c r="Y330" s="5">
        <f t="shared" si="153"/>
        <v>0</v>
      </c>
      <c r="Z330" s="3">
        <v>0</v>
      </c>
      <c r="AA330" s="7">
        <f t="shared" si="154"/>
        <v>0</v>
      </c>
      <c r="AB330" s="14">
        <f t="shared" si="155"/>
        <v>0</v>
      </c>
      <c r="AC330" s="3">
        <v>0</v>
      </c>
      <c r="AD330" s="67">
        <f t="shared" si="160"/>
        <v>0</v>
      </c>
      <c r="AE330" s="3"/>
      <c r="AF330" s="67">
        <f t="shared" si="156"/>
        <v>0</v>
      </c>
      <c r="AG330" s="3"/>
      <c r="AH330" s="7">
        <f t="shared" si="180"/>
        <v>0</v>
      </c>
      <c r="AI330" s="14">
        <f t="shared" si="161"/>
        <v>0</v>
      </c>
      <c r="AL330" s="71">
        <f t="shared" si="126"/>
        <v>3517.5</v>
      </c>
    </row>
    <row r="331" spans="1:38" hidden="1" x14ac:dyDescent="0.35">
      <c r="A331" s="2" t="s">
        <v>73</v>
      </c>
      <c r="B331" s="2" t="s">
        <v>80</v>
      </c>
      <c r="C331" s="2" t="s">
        <v>21</v>
      </c>
      <c r="D331" s="2" t="s">
        <v>22</v>
      </c>
      <c r="E331" s="11" t="s">
        <v>45</v>
      </c>
      <c r="F331" s="21" t="str">
        <f t="shared" si="146"/>
        <v>ADM-UNRE01/P0501-00/BRA</v>
      </c>
      <c r="G331" s="12">
        <v>56.28</v>
      </c>
      <c r="H331" s="3">
        <v>0</v>
      </c>
      <c r="I331" s="5">
        <f t="shared" si="157"/>
        <v>0</v>
      </c>
      <c r="J331" s="3">
        <v>0</v>
      </c>
      <c r="K331" s="5">
        <f t="shared" si="147"/>
        <v>0</v>
      </c>
      <c r="L331" s="3">
        <v>0</v>
      </c>
      <c r="M331" s="7">
        <f t="shared" si="148"/>
        <v>0</v>
      </c>
      <c r="N331" s="14">
        <f t="shared" si="149"/>
        <v>0</v>
      </c>
      <c r="O331" s="3">
        <v>0</v>
      </c>
      <c r="P331" s="67">
        <f t="shared" si="150"/>
        <v>0</v>
      </c>
      <c r="Q331" s="3">
        <v>0</v>
      </c>
      <c r="R331" s="67">
        <f t="shared" si="151"/>
        <v>0</v>
      </c>
      <c r="S331" s="3">
        <v>20</v>
      </c>
      <c r="T331" s="7">
        <f t="shared" si="152"/>
        <v>1125.5999999999999</v>
      </c>
      <c r="U331" s="14">
        <f t="shared" si="159"/>
        <v>1125.5999999999999</v>
      </c>
      <c r="V331" s="3">
        <v>0</v>
      </c>
      <c r="W331" s="5">
        <f t="shared" si="158"/>
        <v>0</v>
      </c>
      <c r="X331" s="3"/>
      <c r="Y331" s="5">
        <f t="shared" si="153"/>
        <v>0</v>
      </c>
      <c r="Z331" s="3">
        <v>0</v>
      </c>
      <c r="AA331" s="7">
        <f t="shared" si="154"/>
        <v>0</v>
      </c>
      <c r="AB331" s="14">
        <f t="shared" si="155"/>
        <v>0</v>
      </c>
      <c r="AC331" s="3">
        <v>0</v>
      </c>
      <c r="AD331" s="67">
        <f t="shared" si="160"/>
        <v>0</v>
      </c>
      <c r="AE331" s="3"/>
      <c r="AF331" s="67">
        <f t="shared" si="156"/>
        <v>0</v>
      </c>
      <c r="AG331" s="3"/>
      <c r="AH331" s="7">
        <f t="shared" si="180"/>
        <v>0</v>
      </c>
      <c r="AI331" s="14">
        <f t="shared" si="161"/>
        <v>0</v>
      </c>
      <c r="AL331" s="71">
        <f t="shared" ref="AL331:AL365" si="199">N331+U331+AB331+AI331</f>
        <v>1125.5999999999999</v>
      </c>
    </row>
    <row r="332" spans="1:38" hidden="1" x14ac:dyDescent="0.35">
      <c r="A332" s="2" t="s">
        <v>73</v>
      </c>
      <c r="B332" s="2" t="s">
        <v>83</v>
      </c>
      <c r="C332" s="2" t="s">
        <v>21</v>
      </c>
      <c r="D332" s="2" t="s">
        <v>22</v>
      </c>
      <c r="E332" s="11" t="s">
        <v>14</v>
      </c>
      <c r="F332" s="21" t="str">
        <f t="shared" si="146"/>
        <v>CGE-JUST01/P0501-00/ALL</v>
      </c>
      <c r="G332" s="12">
        <v>56.28</v>
      </c>
      <c r="H332" s="3">
        <v>64.5</v>
      </c>
      <c r="I332" s="5">
        <f t="shared" si="157"/>
        <v>3630.06</v>
      </c>
      <c r="J332" s="3">
        <v>0</v>
      </c>
      <c r="K332" s="5">
        <f t="shared" si="147"/>
        <v>0</v>
      </c>
      <c r="L332" s="3">
        <v>0</v>
      </c>
      <c r="M332" s="7">
        <f t="shared" si="148"/>
        <v>0</v>
      </c>
      <c r="N332" s="14">
        <f t="shared" si="149"/>
        <v>3630.06</v>
      </c>
      <c r="O332" s="3">
        <v>0</v>
      </c>
      <c r="P332" s="67">
        <f t="shared" si="150"/>
        <v>0</v>
      </c>
      <c r="Q332" s="3">
        <v>0</v>
      </c>
      <c r="R332" s="67">
        <f t="shared" si="151"/>
        <v>0</v>
      </c>
      <c r="S332" s="3">
        <v>0</v>
      </c>
      <c r="T332" s="7">
        <f t="shared" si="152"/>
        <v>0</v>
      </c>
      <c r="U332" s="14">
        <f t="shared" si="159"/>
        <v>0</v>
      </c>
      <c r="V332" s="3">
        <v>0</v>
      </c>
      <c r="W332" s="5">
        <f t="shared" si="158"/>
        <v>0</v>
      </c>
      <c r="X332" s="3"/>
      <c r="Y332" s="5">
        <f t="shared" si="153"/>
        <v>0</v>
      </c>
      <c r="Z332" s="3">
        <v>0</v>
      </c>
      <c r="AA332" s="7">
        <f t="shared" si="154"/>
        <v>0</v>
      </c>
      <c r="AB332" s="14">
        <f t="shared" si="155"/>
        <v>0</v>
      </c>
      <c r="AC332" s="3">
        <v>0</v>
      </c>
      <c r="AD332" s="67">
        <f t="shared" si="160"/>
        <v>0</v>
      </c>
      <c r="AE332" s="3"/>
      <c r="AF332" s="67">
        <f t="shared" si="156"/>
        <v>0</v>
      </c>
      <c r="AG332" s="3"/>
      <c r="AH332" s="7">
        <f t="shared" si="180"/>
        <v>0</v>
      </c>
      <c r="AI332" s="14">
        <f t="shared" si="161"/>
        <v>0</v>
      </c>
      <c r="AL332" s="71">
        <f t="shared" si="199"/>
        <v>3630.06</v>
      </c>
    </row>
    <row r="333" spans="1:38" hidden="1" x14ac:dyDescent="0.35">
      <c r="A333" s="2" t="s">
        <v>73</v>
      </c>
      <c r="B333" s="2" t="s">
        <v>83</v>
      </c>
      <c r="C333" s="2" t="s">
        <v>46</v>
      </c>
      <c r="D333" s="2" t="s">
        <v>47</v>
      </c>
      <c r="E333" s="11" t="s">
        <v>14</v>
      </c>
      <c r="F333" s="21" t="str">
        <f t="shared" si="146"/>
        <v>CGE-JUST01/P0201-00/ALL</v>
      </c>
      <c r="G333" s="12">
        <v>56.28</v>
      </c>
      <c r="H333" s="3">
        <v>0</v>
      </c>
      <c r="I333" s="5">
        <f t="shared" si="157"/>
        <v>0</v>
      </c>
      <c r="J333" s="3">
        <v>0</v>
      </c>
      <c r="K333" s="5">
        <f t="shared" si="147"/>
        <v>0</v>
      </c>
      <c r="L333" s="3">
        <v>0</v>
      </c>
      <c r="M333" s="7">
        <f t="shared" si="148"/>
        <v>0</v>
      </c>
      <c r="N333" s="14">
        <f t="shared" si="149"/>
        <v>0</v>
      </c>
      <c r="O333" s="3">
        <v>0</v>
      </c>
      <c r="P333" s="67">
        <f t="shared" si="150"/>
        <v>0</v>
      </c>
      <c r="Q333" s="3">
        <v>0</v>
      </c>
      <c r="R333" s="67">
        <f t="shared" si="151"/>
        <v>0</v>
      </c>
      <c r="S333" s="3">
        <v>0</v>
      </c>
      <c r="T333" s="7">
        <f t="shared" si="152"/>
        <v>0</v>
      </c>
      <c r="U333" s="14">
        <f t="shared" si="159"/>
        <v>0</v>
      </c>
      <c r="V333" s="3">
        <v>0</v>
      </c>
      <c r="W333" s="5">
        <f t="shared" si="158"/>
        <v>0</v>
      </c>
      <c r="X333" s="3">
        <v>0</v>
      </c>
      <c r="Y333" s="5">
        <f t="shared" si="153"/>
        <v>0</v>
      </c>
      <c r="Z333" s="3">
        <v>8</v>
      </c>
      <c r="AA333" s="7">
        <f t="shared" si="154"/>
        <v>450.24</v>
      </c>
      <c r="AB333" s="14">
        <f t="shared" si="155"/>
        <v>450.24</v>
      </c>
      <c r="AC333" s="3">
        <v>10</v>
      </c>
      <c r="AD333" s="67">
        <f t="shared" si="160"/>
        <v>562.79999999999995</v>
      </c>
      <c r="AE333" s="3"/>
      <c r="AF333" s="67">
        <f t="shared" si="156"/>
        <v>0</v>
      </c>
      <c r="AG333" s="3"/>
      <c r="AH333" s="7">
        <f t="shared" si="180"/>
        <v>0</v>
      </c>
      <c r="AI333" s="14">
        <f t="shared" si="161"/>
        <v>562.79999999999995</v>
      </c>
      <c r="AL333" s="71">
        <f t="shared" si="199"/>
        <v>1013.04</v>
      </c>
    </row>
    <row r="334" spans="1:38" hidden="1" x14ac:dyDescent="0.35">
      <c r="A334" s="2" t="s">
        <v>73</v>
      </c>
      <c r="B334" s="2" t="s">
        <v>80</v>
      </c>
      <c r="C334" s="2" t="s">
        <v>48</v>
      </c>
      <c r="D334" s="2" t="s">
        <v>49</v>
      </c>
      <c r="E334" s="11" t="s">
        <v>14</v>
      </c>
      <c r="F334" s="21" t="str">
        <f t="shared" si="146"/>
        <v>ADM-UNRE01/P0707-00/ALL</v>
      </c>
      <c r="G334" s="12">
        <v>56.28</v>
      </c>
      <c r="H334" s="3">
        <v>41</v>
      </c>
      <c r="I334" s="5">
        <f t="shared" si="157"/>
        <v>2307.48</v>
      </c>
      <c r="J334" s="3">
        <v>0</v>
      </c>
      <c r="K334" s="5">
        <f t="shared" si="147"/>
        <v>0</v>
      </c>
      <c r="L334" s="3">
        <v>6</v>
      </c>
      <c r="M334" s="7">
        <f t="shared" si="148"/>
        <v>337.68</v>
      </c>
      <c r="N334" s="14">
        <f t="shared" si="149"/>
        <v>2645.16</v>
      </c>
      <c r="O334" s="3">
        <v>0</v>
      </c>
      <c r="P334" s="67">
        <f t="shared" si="150"/>
        <v>0</v>
      </c>
      <c r="Q334" s="3">
        <v>0</v>
      </c>
      <c r="R334" s="67">
        <f t="shared" si="151"/>
        <v>0</v>
      </c>
      <c r="S334" s="3">
        <v>0</v>
      </c>
      <c r="T334" s="7">
        <f t="shared" si="152"/>
        <v>0</v>
      </c>
      <c r="U334" s="14">
        <f t="shared" si="159"/>
        <v>0</v>
      </c>
      <c r="V334" s="3">
        <v>0</v>
      </c>
      <c r="W334" s="5">
        <f t="shared" si="158"/>
        <v>0</v>
      </c>
      <c r="X334" s="3"/>
      <c r="Y334" s="5">
        <f t="shared" si="153"/>
        <v>0</v>
      </c>
      <c r="Z334" s="3">
        <v>0</v>
      </c>
      <c r="AA334" s="7">
        <f t="shared" si="154"/>
        <v>0</v>
      </c>
      <c r="AB334" s="14">
        <f t="shared" si="155"/>
        <v>0</v>
      </c>
      <c r="AC334" s="3">
        <v>0</v>
      </c>
      <c r="AD334" s="67">
        <f t="shared" si="160"/>
        <v>0</v>
      </c>
      <c r="AE334" s="3"/>
      <c r="AF334" s="67">
        <f t="shared" si="156"/>
        <v>0</v>
      </c>
      <c r="AG334" s="3"/>
      <c r="AH334" s="7">
        <f t="shared" si="180"/>
        <v>0</v>
      </c>
      <c r="AI334" s="14">
        <f t="shared" si="161"/>
        <v>0</v>
      </c>
      <c r="AL334" s="71">
        <f t="shared" si="199"/>
        <v>2645.16</v>
      </c>
    </row>
    <row r="335" spans="1:38" hidden="1" x14ac:dyDescent="0.35">
      <c r="A335" s="2" t="s">
        <v>73</v>
      </c>
      <c r="B335" s="2" t="s">
        <v>80</v>
      </c>
      <c r="C335" s="2" t="s">
        <v>19</v>
      </c>
      <c r="D335" s="2" t="s">
        <v>20</v>
      </c>
      <c r="E335" s="11" t="s">
        <v>10</v>
      </c>
      <c r="F335" s="21" t="str">
        <f t="shared" si="146"/>
        <v>ADM-UNRE01/P0303-00/MAR</v>
      </c>
      <c r="G335" s="12">
        <v>56.28</v>
      </c>
      <c r="H335" s="3">
        <v>0</v>
      </c>
      <c r="I335" s="5">
        <f t="shared" si="157"/>
        <v>0</v>
      </c>
      <c r="J335" s="3">
        <v>0</v>
      </c>
      <c r="K335" s="5">
        <f t="shared" si="147"/>
        <v>0</v>
      </c>
      <c r="L335" s="3">
        <v>0</v>
      </c>
      <c r="M335" s="7">
        <f t="shared" si="148"/>
        <v>0</v>
      </c>
      <c r="N335" s="14">
        <f t="shared" si="149"/>
        <v>0</v>
      </c>
      <c r="O335" s="3">
        <v>0</v>
      </c>
      <c r="P335" s="67">
        <f t="shared" si="150"/>
        <v>0</v>
      </c>
      <c r="Q335" s="3">
        <v>0</v>
      </c>
      <c r="R335" s="67">
        <f t="shared" si="151"/>
        <v>0</v>
      </c>
      <c r="S335" s="3">
        <v>2</v>
      </c>
      <c r="T335" s="7">
        <f t="shared" si="152"/>
        <v>112.56</v>
      </c>
      <c r="U335" s="14">
        <f t="shared" si="159"/>
        <v>112.56</v>
      </c>
      <c r="V335" s="3">
        <v>0</v>
      </c>
      <c r="W335" s="5">
        <f t="shared" si="158"/>
        <v>0</v>
      </c>
      <c r="X335" s="3"/>
      <c r="Y335" s="5">
        <f t="shared" si="153"/>
        <v>0</v>
      </c>
      <c r="Z335" s="3">
        <v>0</v>
      </c>
      <c r="AA335" s="7">
        <f t="shared" si="154"/>
        <v>0</v>
      </c>
      <c r="AB335" s="14">
        <f t="shared" si="155"/>
        <v>0</v>
      </c>
      <c r="AC335" s="3">
        <v>0</v>
      </c>
      <c r="AD335" s="67">
        <f t="shared" si="160"/>
        <v>0</v>
      </c>
      <c r="AE335" s="3"/>
      <c r="AF335" s="67">
        <f t="shared" si="156"/>
        <v>0</v>
      </c>
      <c r="AG335" s="3"/>
      <c r="AH335" s="7">
        <f t="shared" si="180"/>
        <v>0</v>
      </c>
      <c r="AI335" s="14">
        <f t="shared" si="161"/>
        <v>0</v>
      </c>
      <c r="AL335" s="71">
        <f t="shared" si="199"/>
        <v>112.56</v>
      </c>
    </row>
    <row r="336" spans="1:38" hidden="1" x14ac:dyDescent="0.35">
      <c r="A336" s="2" t="s">
        <v>73</v>
      </c>
      <c r="B336" s="2" t="s">
        <v>80</v>
      </c>
      <c r="C336" s="2" t="s">
        <v>12</v>
      </c>
      <c r="D336" s="2" t="s">
        <v>13</v>
      </c>
      <c r="E336" s="11" t="s">
        <v>14</v>
      </c>
      <c r="F336" s="21" t="str">
        <f t="shared" si="146"/>
        <v>ADM-UNRE01/A0902-00/ALL</v>
      </c>
      <c r="G336" s="12">
        <v>56.28</v>
      </c>
      <c r="H336" s="3">
        <v>15.5</v>
      </c>
      <c r="I336" s="5">
        <f t="shared" si="157"/>
        <v>872.34</v>
      </c>
      <c r="J336" s="3">
        <v>0</v>
      </c>
      <c r="K336" s="5">
        <f t="shared" si="147"/>
        <v>0</v>
      </c>
      <c r="L336" s="3">
        <v>0</v>
      </c>
      <c r="M336" s="7">
        <f t="shared" si="148"/>
        <v>0</v>
      </c>
      <c r="N336" s="14">
        <f t="shared" si="149"/>
        <v>872.34</v>
      </c>
      <c r="O336" s="3">
        <v>0</v>
      </c>
      <c r="P336" s="67">
        <f t="shared" si="150"/>
        <v>0</v>
      </c>
      <c r="Q336" s="3">
        <v>0</v>
      </c>
      <c r="R336" s="67">
        <f t="shared" si="151"/>
        <v>0</v>
      </c>
      <c r="S336" s="3">
        <v>0</v>
      </c>
      <c r="T336" s="7">
        <f t="shared" si="152"/>
        <v>0</v>
      </c>
      <c r="U336" s="14">
        <f t="shared" si="159"/>
        <v>0</v>
      </c>
      <c r="V336" s="3">
        <v>0</v>
      </c>
      <c r="W336" s="5">
        <f t="shared" si="158"/>
        <v>0</v>
      </c>
      <c r="X336" s="3"/>
      <c r="Y336" s="5">
        <f t="shared" si="153"/>
        <v>0</v>
      </c>
      <c r="Z336" s="3">
        <v>0</v>
      </c>
      <c r="AA336" s="7">
        <f t="shared" si="154"/>
        <v>0</v>
      </c>
      <c r="AB336" s="14">
        <f t="shared" si="155"/>
        <v>0</v>
      </c>
      <c r="AC336" s="3">
        <v>0</v>
      </c>
      <c r="AD336" s="67">
        <f t="shared" si="160"/>
        <v>0</v>
      </c>
      <c r="AE336" s="3"/>
      <c r="AF336" s="67">
        <f t="shared" si="156"/>
        <v>0</v>
      </c>
      <c r="AG336" s="3"/>
      <c r="AH336" s="7">
        <f t="shared" si="180"/>
        <v>0</v>
      </c>
      <c r="AI336" s="14">
        <f t="shared" si="161"/>
        <v>0</v>
      </c>
      <c r="AL336" s="71">
        <f t="shared" si="199"/>
        <v>872.34</v>
      </c>
    </row>
    <row r="337" spans="1:38" hidden="1" x14ac:dyDescent="0.35">
      <c r="A337" s="2" t="s">
        <v>73</v>
      </c>
      <c r="B337" s="2" t="s">
        <v>80</v>
      </c>
      <c r="C337" s="2" t="s">
        <v>21</v>
      </c>
      <c r="D337" s="2" t="s">
        <v>22</v>
      </c>
      <c r="E337" s="11" t="s">
        <v>11</v>
      </c>
      <c r="F337" s="21" t="str">
        <f t="shared" si="146"/>
        <v>ADM-UNRE01/P0501-00/TGO</v>
      </c>
      <c r="G337" s="12">
        <v>56.28</v>
      </c>
      <c r="H337" s="3">
        <v>7.5</v>
      </c>
      <c r="I337" s="5">
        <f t="shared" si="157"/>
        <v>422.1</v>
      </c>
      <c r="J337" s="3">
        <v>0</v>
      </c>
      <c r="K337" s="5">
        <f t="shared" si="147"/>
        <v>0</v>
      </c>
      <c r="L337" s="3">
        <v>0</v>
      </c>
      <c r="M337" s="7">
        <f t="shared" si="148"/>
        <v>0</v>
      </c>
      <c r="N337" s="14">
        <f t="shared" si="149"/>
        <v>422.1</v>
      </c>
      <c r="O337" s="3">
        <v>0</v>
      </c>
      <c r="P337" s="67">
        <f t="shared" si="150"/>
        <v>0</v>
      </c>
      <c r="Q337" s="3">
        <v>0</v>
      </c>
      <c r="R337" s="67">
        <f t="shared" si="151"/>
        <v>0</v>
      </c>
      <c r="S337" s="3">
        <v>0</v>
      </c>
      <c r="T337" s="7">
        <f t="shared" si="152"/>
        <v>0</v>
      </c>
      <c r="U337" s="14">
        <f t="shared" si="159"/>
        <v>0</v>
      </c>
      <c r="V337" s="3">
        <v>0</v>
      </c>
      <c r="W337" s="5">
        <f t="shared" si="158"/>
        <v>0</v>
      </c>
      <c r="X337" s="3"/>
      <c r="Y337" s="5">
        <f t="shared" si="153"/>
        <v>0</v>
      </c>
      <c r="Z337" s="3">
        <v>0</v>
      </c>
      <c r="AA337" s="7">
        <f t="shared" si="154"/>
        <v>0</v>
      </c>
      <c r="AB337" s="14">
        <f t="shared" si="155"/>
        <v>0</v>
      </c>
      <c r="AC337" s="3">
        <v>0</v>
      </c>
      <c r="AD337" s="67">
        <f t="shared" si="160"/>
        <v>0</v>
      </c>
      <c r="AE337" s="3"/>
      <c r="AF337" s="67">
        <f t="shared" si="156"/>
        <v>0</v>
      </c>
      <c r="AG337" s="3"/>
      <c r="AH337" s="7">
        <f t="shared" si="180"/>
        <v>0</v>
      </c>
      <c r="AI337" s="14">
        <f t="shared" si="161"/>
        <v>0</v>
      </c>
      <c r="AL337" s="71">
        <f t="shared" si="199"/>
        <v>422.1</v>
      </c>
    </row>
    <row r="338" spans="1:38" hidden="1" x14ac:dyDescent="0.35">
      <c r="A338" s="2" t="s">
        <v>73</v>
      </c>
      <c r="B338" s="2" t="s">
        <v>80</v>
      </c>
      <c r="C338" s="2" t="s">
        <v>21</v>
      </c>
      <c r="D338" s="2" t="s">
        <v>22</v>
      </c>
      <c r="E338" s="11" t="s">
        <v>23</v>
      </c>
      <c r="F338" s="21" t="str">
        <f t="shared" si="146"/>
        <v>ADM-UNRE01/P0501-00/ZAF</v>
      </c>
      <c r="G338" s="12">
        <v>56.28</v>
      </c>
      <c r="H338" s="3">
        <v>7.5</v>
      </c>
      <c r="I338" s="5">
        <f t="shared" si="157"/>
        <v>422.1</v>
      </c>
      <c r="J338" s="3">
        <v>0</v>
      </c>
      <c r="K338" s="5">
        <f t="shared" si="147"/>
        <v>0</v>
      </c>
      <c r="L338" s="3">
        <v>0</v>
      </c>
      <c r="M338" s="7">
        <f t="shared" si="148"/>
        <v>0</v>
      </c>
      <c r="N338" s="14">
        <f t="shared" si="149"/>
        <v>422.1</v>
      </c>
      <c r="O338" s="3">
        <v>0</v>
      </c>
      <c r="P338" s="67">
        <f t="shared" si="150"/>
        <v>0</v>
      </c>
      <c r="Q338" s="3">
        <v>0</v>
      </c>
      <c r="R338" s="67">
        <f t="shared" si="151"/>
        <v>0</v>
      </c>
      <c r="S338" s="3">
        <v>0</v>
      </c>
      <c r="T338" s="7">
        <f t="shared" si="152"/>
        <v>0</v>
      </c>
      <c r="U338" s="14">
        <f t="shared" si="159"/>
        <v>0</v>
      </c>
      <c r="V338" s="3">
        <v>0</v>
      </c>
      <c r="W338" s="5">
        <f t="shared" si="158"/>
        <v>0</v>
      </c>
      <c r="X338" s="3"/>
      <c r="Y338" s="5">
        <f t="shared" si="153"/>
        <v>0</v>
      </c>
      <c r="Z338" s="3">
        <v>0</v>
      </c>
      <c r="AA338" s="7">
        <f t="shared" si="154"/>
        <v>0</v>
      </c>
      <c r="AB338" s="14">
        <f t="shared" si="155"/>
        <v>0</v>
      </c>
      <c r="AC338" s="3">
        <v>0</v>
      </c>
      <c r="AD338" s="67">
        <f t="shared" si="160"/>
        <v>0</v>
      </c>
      <c r="AE338" s="3"/>
      <c r="AF338" s="67">
        <f t="shared" si="156"/>
        <v>0</v>
      </c>
      <c r="AG338" s="3"/>
      <c r="AH338" s="7">
        <f t="shared" si="180"/>
        <v>0</v>
      </c>
      <c r="AI338" s="14">
        <f t="shared" si="161"/>
        <v>0</v>
      </c>
      <c r="AL338" s="71">
        <f t="shared" si="199"/>
        <v>422.1</v>
      </c>
    </row>
    <row r="339" spans="1:38" x14ac:dyDescent="0.35">
      <c r="A339" s="2" t="s">
        <v>73</v>
      </c>
      <c r="B339" s="2" t="s">
        <v>97</v>
      </c>
      <c r="C339" s="2" t="s">
        <v>101</v>
      </c>
      <c r="D339" s="2" t="s">
        <v>60</v>
      </c>
      <c r="E339" s="11" t="s">
        <v>45</v>
      </c>
      <c r="F339" s="21" t="str">
        <f t="shared" si="146"/>
        <v>UNP-BRAZ01/P0401-05/BRA</v>
      </c>
      <c r="G339" s="12">
        <v>56.28</v>
      </c>
      <c r="H339" s="3">
        <v>0</v>
      </c>
      <c r="I339" s="5">
        <f t="shared" si="157"/>
        <v>0</v>
      </c>
      <c r="J339" s="31">
        <v>7.8</v>
      </c>
      <c r="K339" s="5">
        <f t="shared" si="147"/>
        <v>438.98399999999998</v>
      </c>
      <c r="L339" s="3">
        <v>0</v>
      </c>
      <c r="M339" s="7">
        <f t="shared" si="148"/>
        <v>0</v>
      </c>
      <c r="N339" s="14">
        <f t="shared" si="149"/>
        <v>438.98399999999998</v>
      </c>
      <c r="O339" s="3">
        <v>0</v>
      </c>
      <c r="P339" s="67">
        <f t="shared" si="150"/>
        <v>0</v>
      </c>
      <c r="Q339" s="3">
        <v>0</v>
      </c>
      <c r="R339" s="67">
        <f t="shared" si="151"/>
        <v>0</v>
      </c>
      <c r="S339" s="3">
        <v>0</v>
      </c>
      <c r="T339" s="7">
        <f t="shared" si="152"/>
        <v>0</v>
      </c>
      <c r="U339" s="14">
        <f t="shared" si="159"/>
        <v>0</v>
      </c>
      <c r="V339" s="3">
        <v>0</v>
      </c>
      <c r="W339" s="5">
        <f t="shared" si="158"/>
        <v>0</v>
      </c>
      <c r="X339" s="3"/>
      <c r="Y339" s="5">
        <f t="shared" si="153"/>
        <v>0</v>
      </c>
      <c r="Z339" s="3">
        <v>0</v>
      </c>
      <c r="AA339" s="7">
        <f t="shared" si="154"/>
        <v>0</v>
      </c>
      <c r="AB339" s="14">
        <f t="shared" si="155"/>
        <v>0</v>
      </c>
      <c r="AC339" s="3">
        <v>0</v>
      </c>
      <c r="AD339" s="67">
        <f t="shared" si="160"/>
        <v>0</v>
      </c>
      <c r="AE339" s="3"/>
      <c r="AF339" s="67">
        <f t="shared" si="156"/>
        <v>0</v>
      </c>
      <c r="AG339" s="3"/>
      <c r="AH339" s="7">
        <f t="shared" si="180"/>
        <v>0</v>
      </c>
      <c r="AI339" s="14">
        <f t="shared" si="161"/>
        <v>0</v>
      </c>
      <c r="AL339" s="71">
        <f t="shared" si="199"/>
        <v>438.98399999999998</v>
      </c>
    </row>
    <row r="340" spans="1:38" x14ac:dyDescent="0.35">
      <c r="A340" s="2" t="s">
        <v>73</v>
      </c>
      <c r="B340" s="2" t="s">
        <v>97</v>
      </c>
      <c r="C340" s="2" t="s">
        <v>99</v>
      </c>
      <c r="D340" s="2" t="s">
        <v>60</v>
      </c>
      <c r="E340" s="11" t="s">
        <v>45</v>
      </c>
      <c r="F340" s="21" t="str">
        <f t="shared" ref="F340" si="200">B340&amp;"/"&amp;C340&amp;"/"&amp;E340</f>
        <v>UNP-BRAZ01/P0401-07/BRA</v>
      </c>
      <c r="G340" s="12">
        <v>56.28</v>
      </c>
      <c r="H340" s="3">
        <v>0</v>
      </c>
      <c r="I340" s="5">
        <f t="shared" ref="I340" si="201">H340*$G340</f>
        <v>0</v>
      </c>
      <c r="J340" s="3">
        <v>0.2</v>
      </c>
      <c r="K340" s="5">
        <f t="shared" ref="K340" si="202">J340*$G340</f>
        <v>11.256</v>
      </c>
      <c r="L340" s="3">
        <v>0</v>
      </c>
      <c r="M340" s="7">
        <f t="shared" ref="M340" si="203">L340*$G340</f>
        <v>0</v>
      </c>
      <c r="N340" s="14">
        <f t="shared" ref="N340" si="204">I340+K340+M340</f>
        <v>11.256</v>
      </c>
      <c r="O340" s="3">
        <v>0</v>
      </c>
      <c r="P340" s="67">
        <f t="shared" ref="P340" si="205">O340*$G340</f>
        <v>0</v>
      </c>
      <c r="Q340" s="3">
        <v>0</v>
      </c>
      <c r="R340" s="67">
        <f t="shared" ref="R340" si="206">Q340*$G340</f>
        <v>0</v>
      </c>
      <c r="S340" s="3">
        <v>0</v>
      </c>
      <c r="T340" s="7">
        <f t="shared" ref="T340" si="207">S340*$G340</f>
        <v>0</v>
      </c>
      <c r="U340" s="14">
        <f t="shared" ref="U340" si="208">P340+R340+T340</f>
        <v>0</v>
      </c>
      <c r="V340" s="3">
        <v>0</v>
      </c>
      <c r="W340" s="5">
        <f t="shared" ref="W340" si="209">V340*$G340</f>
        <v>0</v>
      </c>
      <c r="X340" s="3"/>
      <c r="Y340" s="5">
        <f t="shared" ref="Y340" si="210">X340*$G340</f>
        <v>0</v>
      </c>
      <c r="Z340" s="3">
        <v>0</v>
      </c>
      <c r="AA340" s="7">
        <f t="shared" ref="AA340" si="211">Z340*$G340</f>
        <v>0</v>
      </c>
      <c r="AB340" s="14">
        <f t="shared" ref="AB340" si="212">W340+Y340+AA340</f>
        <v>0</v>
      </c>
      <c r="AC340" s="3">
        <v>0</v>
      </c>
      <c r="AD340" s="67">
        <f t="shared" ref="AD340" si="213">AC340*$G340</f>
        <v>0</v>
      </c>
      <c r="AE340" s="3"/>
      <c r="AF340" s="67">
        <f t="shared" ref="AF340" si="214">AE340*$G340</f>
        <v>0</v>
      </c>
      <c r="AG340" s="3"/>
      <c r="AH340" s="7">
        <f t="shared" ref="AH340" si="215">AG340*$G340</f>
        <v>0</v>
      </c>
      <c r="AI340" s="14">
        <f t="shared" ref="AI340" si="216">AD340+AF340+AH340</f>
        <v>0</v>
      </c>
      <c r="AL340" s="71">
        <f t="shared" ref="AL340" si="217">N340+U340+AB340+AI340</f>
        <v>11.256</v>
      </c>
    </row>
    <row r="341" spans="1:38" hidden="1" x14ac:dyDescent="0.35">
      <c r="A341" s="2" t="s">
        <v>73</v>
      </c>
      <c r="B341" s="2" t="s">
        <v>81</v>
      </c>
      <c r="C341" s="2" t="s">
        <v>70</v>
      </c>
      <c r="D341" s="2" t="s">
        <v>71</v>
      </c>
      <c r="E341" s="11" t="s">
        <v>18</v>
      </c>
      <c r="F341" s="21" t="str">
        <f t="shared" si="146"/>
        <v>EUR-ASIA01/P0103-00/PHL</v>
      </c>
      <c r="G341" s="12">
        <v>56.28</v>
      </c>
      <c r="H341" s="3">
        <v>0</v>
      </c>
      <c r="I341" s="5">
        <f t="shared" si="157"/>
        <v>0</v>
      </c>
      <c r="J341" s="31">
        <v>7</v>
      </c>
      <c r="K341" s="5">
        <f t="shared" si="147"/>
        <v>393.96000000000004</v>
      </c>
      <c r="L341" s="3">
        <v>0</v>
      </c>
      <c r="M341" s="7">
        <f t="shared" si="148"/>
        <v>0</v>
      </c>
      <c r="N341" s="14">
        <f t="shared" si="149"/>
        <v>393.96000000000004</v>
      </c>
      <c r="O341" s="3">
        <v>0</v>
      </c>
      <c r="P341" s="67">
        <f t="shared" si="150"/>
        <v>0</v>
      </c>
      <c r="Q341" s="3">
        <v>5</v>
      </c>
      <c r="R341" s="67">
        <f t="shared" si="151"/>
        <v>281.39999999999998</v>
      </c>
      <c r="S341" s="3">
        <v>13</v>
      </c>
      <c r="T341" s="7">
        <f t="shared" si="152"/>
        <v>731.64</v>
      </c>
      <c r="U341" s="14">
        <f t="shared" si="159"/>
        <v>1013.04</v>
      </c>
      <c r="V341" s="3">
        <v>12</v>
      </c>
      <c r="W341" s="5">
        <f t="shared" si="158"/>
        <v>675.36</v>
      </c>
      <c r="X341" s="3">
        <v>9</v>
      </c>
      <c r="Y341" s="5">
        <f t="shared" si="153"/>
        <v>506.52</v>
      </c>
      <c r="Z341" s="3">
        <v>29</v>
      </c>
      <c r="AA341" s="7">
        <f t="shared" si="154"/>
        <v>1632.1200000000001</v>
      </c>
      <c r="AB341" s="14">
        <f t="shared" si="155"/>
        <v>2814</v>
      </c>
      <c r="AC341" s="3">
        <v>0</v>
      </c>
      <c r="AD341" s="67">
        <f t="shared" si="160"/>
        <v>0</v>
      </c>
      <c r="AE341" s="3"/>
      <c r="AF341" s="67">
        <f t="shared" si="156"/>
        <v>0</v>
      </c>
      <c r="AG341" s="3"/>
      <c r="AH341" s="7">
        <f t="shared" si="180"/>
        <v>0</v>
      </c>
      <c r="AI341" s="14">
        <f t="shared" si="161"/>
        <v>0</v>
      </c>
      <c r="AL341" s="71">
        <f t="shared" si="199"/>
        <v>4221</v>
      </c>
    </row>
    <row r="342" spans="1:38" hidden="1" x14ac:dyDescent="0.35">
      <c r="A342" s="2" t="s">
        <v>73</v>
      </c>
      <c r="B342" s="2" t="s">
        <v>81</v>
      </c>
      <c r="C342" s="2" t="s">
        <v>21</v>
      </c>
      <c r="D342" s="2" t="s">
        <v>22</v>
      </c>
      <c r="E342" s="11" t="s">
        <v>18</v>
      </c>
      <c r="F342" s="21" t="str">
        <f t="shared" si="146"/>
        <v>EUR-ASIA01/P0501-00/PHL</v>
      </c>
      <c r="G342" s="12">
        <v>56.28</v>
      </c>
      <c r="H342" s="3">
        <v>0</v>
      </c>
      <c r="I342" s="5">
        <f t="shared" si="157"/>
        <v>0</v>
      </c>
      <c r="J342" s="3">
        <v>0</v>
      </c>
      <c r="K342" s="5">
        <f t="shared" si="147"/>
        <v>0</v>
      </c>
      <c r="L342" s="3">
        <v>0</v>
      </c>
      <c r="M342" s="7">
        <f t="shared" si="148"/>
        <v>0</v>
      </c>
      <c r="N342" s="14">
        <f t="shared" si="149"/>
        <v>0</v>
      </c>
      <c r="O342" s="3">
        <v>0</v>
      </c>
      <c r="P342" s="67">
        <f t="shared" si="150"/>
        <v>0</v>
      </c>
      <c r="Q342" s="3">
        <v>0</v>
      </c>
      <c r="R342" s="67">
        <f t="shared" si="151"/>
        <v>0</v>
      </c>
      <c r="S342" s="3">
        <v>0</v>
      </c>
      <c r="T342" s="7">
        <f t="shared" si="152"/>
        <v>0</v>
      </c>
      <c r="U342" s="14">
        <f t="shared" si="159"/>
        <v>0</v>
      </c>
      <c r="V342" s="3">
        <v>0</v>
      </c>
      <c r="W342" s="5">
        <f t="shared" si="158"/>
        <v>0</v>
      </c>
      <c r="X342" s="3">
        <v>0</v>
      </c>
      <c r="Y342" s="5">
        <f t="shared" si="153"/>
        <v>0</v>
      </c>
      <c r="Z342" s="3">
        <v>25</v>
      </c>
      <c r="AA342" s="7">
        <f t="shared" si="154"/>
        <v>1407</v>
      </c>
      <c r="AB342" s="14">
        <f t="shared" si="155"/>
        <v>1407</v>
      </c>
      <c r="AC342" s="3">
        <v>30</v>
      </c>
      <c r="AD342" s="67">
        <f t="shared" si="160"/>
        <v>1688.4</v>
      </c>
      <c r="AE342" s="3"/>
      <c r="AF342" s="67">
        <f t="shared" si="156"/>
        <v>0</v>
      </c>
      <c r="AG342" s="3"/>
      <c r="AH342" s="7">
        <f t="shared" si="180"/>
        <v>0</v>
      </c>
      <c r="AI342" s="14">
        <f t="shared" si="161"/>
        <v>1688.4</v>
      </c>
      <c r="AL342" s="71">
        <f t="shared" si="199"/>
        <v>3095.4</v>
      </c>
    </row>
    <row r="343" spans="1:38" hidden="1" x14ac:dyDescent="0.35">
      <c r="A343" s="2" t="s">
        <v>73</v>
      </c>
      <c r="B343" s="2" t="s">
        <v>81</v>
      </c>
      <c r="C343" s="2" t="s">
        <v>21</v>
      </c>
      <c r="D343" s="2" t="s">
        <v>22</v>
      </c>
      <c r="E343" s="11" t="s">
        <v>14</v>
      </c>
      <c r="F343" s="21" t="str">
        <f t="shared" si="146"/>
        <v>EUR-ASIA01/P0501-00/ALL</v>
      </c>
      <c r="G343" s="12">
        <v>56.28</v>
      </c>
      <c r="H343" s="3">
        <v>0</v>
      </c>
      <c r="I343" s="5">
        <f t="shared" si="157"/>
        <v>0</v>
      </c>
      <c r="J343" s="3">
        <v>0</v>
      </c>
      <c r="K343" s="5">
        <f t="shared" si="147"/>
        <v>0</v>
      </c>
      <c r="L343" s="3">
        <v>0</v>
      </c>
      <c r="M343" s="7">
        <f t="shared" si="148"/>
        <v>0</v>
      </c>
      <c r="N343" s="14">
        <f t="shared" si="149"/>
        <v>0</v>
      </c>
      <c r="O343" s="3">
        <v>0</v>
      </c>
      <c r="P343" s="67">
        <f t="shared" si="150"/>
        <v>0</v>
      </c>
      <c r="Q343" s="3">
        <v>0</v>
      </c>
      <c r="R343" s="67">
        <f t="shared" si="151"/>
        <v>0</v>
      </c>
      <c r="S343" s="3">
        <v>0</v>
      </c>
      <c r="T343" s="7">
        <f t="shared" si="152"/>
        <v>0</v>
      </c>
      <c r="U343" s="14">
        <f t="shared" si="159"/>
        <v>0</v>
      </c>
      <c r="V343" s="3">
        <v>0</v>
      </c>
      <c r="W343" s="5">
        <f t="shared" si="158"/>
        <v>0</v>
      </c>
      <c r="X343" s="3">
        <v>0</v>
      </c>
      <c r="Y343" s="5">
        <f t="shared" si="153"/>
        <v>0</v>
      </c>
      <c r="Z343" s="3">
        <v>2</v>
      </c>
      <c r="AA343" s="7">
        <f t="shared" si="154"/>
        <v>112.56</v>
      </c>
      <c r="AB343" s="14">
        <f t="shared" si="155"/>
        <v>112.56</v>
      </c>
      <c r="AC343" s="3">
        <v>0</v>
      </c>
      <c r="AD343" s="67">
        <f t="shared" si="160"/>
        <v>0</v>
      </c>
      <c r="AE343" s="3"/>
      <c r="AF343" s="67">
        <f t="shared" si="156"/>
        <v>0</v>
      </c>
      <c r="AG343" s="3"/>
      <c r="AH343" s="7">
        <f t="shared" si="180"/>
        <v>0</v>
      </c>
      <c r="AI343" s="14">
        <f t="shared" si="161"/>
        <v>0</v>
      </c>
      <c r="AL343" s="71">
        <f t="shared" si="199"/>
        <v>112.56</v>
      </c>
    </row>
    <row r="344" spans="1:38" hidden="1" x14ac:dyDescent="0.35">
      <c r="A344" s="2" t="s">
        <v>73</v>
      </c>
      <c r="B344" s="2" t="s">
        <v>83</v>
      </c>
      <c r="C344" s="2" t="s">
        <v>19</v>
      </c>
      <c r="D344" s="2" t="s">
        <v>20</v>
      </c>
      <c r="E344" s="11" t="s">
        <v>50</v>
      </c>
      <c r="F344" s="21" t="str">
        <f t="shared" si="146"/>
        <v>CGE-JUST01/P0303-00/XOT</v>
      </c>
      <c r="G344" s="12">
        <v>56.28</v>
      </c>
      <c r="H344" s="3">
        <v>0</v>
      </c>
      <c r="I344" s="5">
        <f t="shared" si="157"/>
        <v>0</v>
      </c>
      <c r="J344" s="3">
        <v>0</v>
      </c>
      <c r="K344" s="5">
        <f t="shared" si="147"/>
        <v>0</v>
      </c>
      <c r="L344" s="3">
        <v>1</v>
      </c>
      <c r="M344" s="7">
        <f t="shared" si="148"/>
        <v>56.28</v>
      </c>
      <c r="N344" s="14">
        <f t="shared" si="149"/>
        <v>56.28</v>
      </c>
      <c r="O344" s="3">
        <v>0</v>
      </c>
      <c r="P344" s="67">
        <f t="shared" si="150"/>
        <v>0</v>
      </c>
      <c r="Q344" s="3">
        <v>18</v>
      </c>
      <c r="R344" s="67">
        <f t="shared" si="151"/>
        <v>1013.04</v>
      </c>
      <c r="S344" s="3">
        <v>0</v>
      </c>
      <c r="T344" s="7">
        <f t="shared" si="152"/>
        <v>0</v>
      </c>
      <c r="U344" s="14">
        <f t="shared" si="159"/>
        <v>1013.04</v>
      </c>
      <c r="V344" s="3">
        <v>0</v>
      </c>
      <c r="W344" s="5">
        <f t="shared" si="158"/>
        <v>0</v>
      </c>
      <c r="X344" s="3"/>
      <c r="Y344" s="5">
        <f t="shared" si="153"/>
        <v>0</v>
      </c>
      <c r="Z344" s="3">
        <v>0</v>
      </c>
      <c r="AA344" s="7">
        <f t="shared" si="154"/>
        <v>0</v>
      </c>
      <c r="AB344" s="14">
        <f t="shared" si="155"/>
        <v>0</v>
      </c>
      <c r="AC344" s="3">
        <v>0</v>
      </c>
      <c r="AD344" s="67">
        <f t="shared" si="160"/>
        <v>0</v>
      </c>
      <c r="AE344" s="3"/>
      <c r="AF344" s="67">
        <f t="shared" si="156"/>
        <v>0</v>
      </c>
      <c r="AG344" s="3"/>
      <c r="AH344" s="7">
        <f t="shared" si="180"/>
        <v>0</v>
      </c>
      <c r="AI344" s="14">
        <f t="shared" si="161"/>
        <v>0</v>
      </c>
      <c r="AL344" s="71">
        <f t="shared" si="199"/>
        <v>1069.32</v>
      </c>
    </row>
    <row r="345" spans="1:38" hidden="1" x14ac:dyDescent="0.35">
      <c r="A345" s="2" t="s">
        <v>73</v>
      </c>
      <c r="B345" s="2" t="s">
        <v>83</v>
      </c>
      <c r="C345" s="2" t="s">
        <v>59</v>
      </c>
      <c r="D345" s="2" t="s">
        <v>60</v>
      </c>
      <c r="E345" s="11" t="s">
        <v>45</v>
      </c>
      <c r="F345" s="21" t="str">
        <f t="shared" ref="F345" si="218">B345&amp;"/"&amp;C345&amp;"/"&amp;E345</f>
        <v>CGE-JUST01/P0401-00/BRA</v>
      </c>
      <c r="G345" s="12">
        <v>56.28</v>
      </c>
      <c r="H345" s="3">
        <v>0</v>
      </c>
      <c r="I345" s="5">
        <f t="shared" ref="I345" si="219">H345*$G345</f>
        <v>0</v>
      </c>
      <c r="J345" s="3">
        <v>0</v>
      </c>
      <c r="K345" s="5">
        <f t="shared" ref="K345" si="220">J345*$G345</f>
        <v>0</v>
      </c>
      <c r="L345" s="3">
        <v>0</v>
      </c>
      <c r="M345" s="7">
        <f t="shared" ref="M345" si="221">L345*$G345</f>
        <v>0</v>
      </c>
      <c r="N345" s="14">
        <f t="shared" ref="N345" si="222">I345+K345+M345</f>
        <v>0</v>
      </c>
      <c r="O345" s="3">
        <v>0</v>
      </c>
      <c r="P345" s="67">
        <f t="shared" ref="P345" si="223">O345*$G345</f>
        <v>0</v>
      </c>
      <c r="Q345" s="3">
        <v>0</v>
      </c>
      <c r="R345" s="67">
        <f t="shared" ref="R345" si="224">Q345*$G345</f>
        <v>0</v>
      </c>
      <c r="S345" s="3">
        <v>0</v>
      </c>
      <c r="T345" s="7">
        <f t="shared" ref="T345" si="225">S345*$G345</f>
        <v>0</v>
      </c>
      <c r="U345" s="14">
        <f t="shared" ref="U345" si="226">P345+R345+T345</f>
        <v>0</v>
      </c>
      <c r="V345" s="3">
        <v>7</v>
      </c>
      <c r="W345" s="5">
        <f t="shared" ref="W345" si="227">V345*$G345</f>
        <v>393.96000000000004</v>
      </c>
      <c r="X345" s="3"/>
      <c r="Y345" s="5">
        <f t="shared" ref="Y345" si="228">X345*$G345</f>
        <v>0</v>
      </c>
      <c r="Z345" s="3">
        <v>0</v>
      </c>
      <c r="AA345" s="7">
        <f t="shared" ref="AA345" si="229">Z345*$G345</f>
        <v>0</v>
      </c>
      <c r="AB345" s="14">
        <f t="shared" ref="AB345" si="230">W345+Y345+AA345</f>
        <v>393.96000000000004</v>
      </c>
      <c r="AC345" s="3">
        <v>0</v>
      </c>
      <c r="AD345" s="67">
        <f t="shared" ref="AD345" si="231">AC345*$G345</f>
        <v>0</v>
      </c>
      <c r="AE345" s="3"/>
      <c r="AF345" s="67">
        <f t="shared" ref="AF345" si="232">AE345*$G345</f>
        <v>0</v>
      </c>
      <c r="AG345" s="3"/>
      <c r="AH345" s="7">
        <f t="shared" ref="AH345" si="233">AG345*$G345</f>
        <v>0</v>
      </c>
      <c r="AI345" s="14">
        <f t="shared" ref="AI345" si="234">AD345+AF345+AH345</f>
        <v>0</v>
      </c>
      <c r="AL345" s="71">
        <f t="shared" ref="AL345" si="235">N345+U345+AB345+AI345</f>
        <v>393.96000000000004</v>
      </c>
    </row>
    <row r="346" spans="1:38" hidden="1" x14ac:dyDescent="0.35">
      <c r="A346" s="2" t="s">
        <v>73</v>
      </c>
      <c r="B346" s="2" t="s">
        <v>81</v>
      </c>
      <c r="C346" s="2" t="s">
        <v>16</v>
      </c>
      <c r="D346" s="2" t="s">
        <v>17</v>
      </c>
      <c r="E346" s="11" t="s">
        <v>18</v>
      </c>
      <c r="F346" s="21" t="str">
        <f t="shared" si="146"/>
        <v>EUR-ASIA01/P0102-00/PHL</v>
      </c>
      <c r="G346" s="12">
        <v>56.28</v>
      </c>
      <c r="H346" s="3">
        <v>0</v>
      </c>
      <c r="I346" s="5">
        <f t="shared" si="157"/>
        <v>0</v>
      </c>
      <c r="J346" s="3">
        <v>0</v>
      </c>
      <c r="K346" s="5">
        <f t="shared" si="147"/>
        <v>0</v>
      </c>
      <c r="L346" s="3">
        <v>8</v>
      </c>
      <c r="M346" s="7">
        <f t="shared" si="148"/>
        <v>450.24</v>
      </c>
      <c r="N346" s="14">
        <f t="shared" si="149"/>
        <v>450.24</v>
      </c>
      <c r="O346" s="3">
        <v>0</v>
      </c>
      <c r="P346" s="67">
        <f t="shared" si="150"/>
        <v>0</v>
      </c>
      <c r="Q346" s="3">
        <v>0</v>
      </c>
      <c r="R346" s="67">
        <f t="shared" si="151"/>
        <v>0</v>
      </c>
      <c r="S346" s="3">
        <v>0</v>
      </c>
      <c r="T346" s="7">
        <f t="shared" si="152"/>
        <v>0</v>
      </c>
      <c r="U346" s="14">
        <f t="shared" si="159"/>
        <v>0</v>
      </c>
      <c r="V346" s="3">
        <v>0</v>
      </c>
      <c r="W346" s="5">
        <f t="shared" si="158"/>
        <v>0</v>
      </c>
      <c r="X346" s="3"/>
      <c r="Y346" s="5">
        <f t="shared" si="153"/>
        <v>0</v>
      </c>
      <c r="Z346" s="3">
        <v>0</v>
      </c>
      <c r="AA346" s="7">
        <f t="shared" si="154"/>
        <v>0</v>
      </c>
      <c r="AB346" s="14">
        <f t="shared" si="155"/>
        <v>0</v>
      </c>
      <c r="AC346" s="3">
        <v>85</v>
      </c>
      <c r="AD346" s="67">
        <f t="shared" si="160"/>
        <v>4783.8</v>
      </c>
      <c r="AE346" s="3"/>
      <c r="AF346" s="67">
        <f t="shared" si="156"/>
        <v>0</v>
      </c>
      <c r="AG346" s="3"/>
      <c r="AH346" s="7">
        <f t="shared" si="180"/>
        <v>0</v>
      </c>
      <c r="AI346" s="14">
        <f t="shared" si="161"/>
        <v>4783.8</v>
      </c>
      <c r="AL346" s="71">
        <f t="shared" si="199"/>
        <v>5234.04</v>
      </c>
    </row>
    <row r="347" spans="1:38" hidden="1" x14ac:dyDescent="0.35">
      <c r="A347" s="2" t="s">
        <v>73</v>
      </c>
      <c r="B347" s="2" t="s">
        <v>81</v>
      </c>
      <c r="C347" s="2" t="s">
        <v>16</v>
      </c>
      <c r="D347" s="2" t="s">
        <v>17</v>
      </c>
      <c r="E347" s="11" t="s">
        <v>66</v>
      </c>
      <c r="F347" s="21" t="str">
        <f t="shared" si="146"/>
        <v>EUR-ASIA01/P0102-00/MYS</v>
      </c>
      <c r="G347" s="12">
        <v>56.28</v>
      </c>
      <c r="H347" s="3">
        <v>0</v>
      </c>
      <c r="I347" s="5">
        <f t="shared" si="157"/>
        <v>0</v>
      </c>
      <c r="J347" s="3">
        <v>0</v>
      </c>
      <c r="K347" s="5">
        <f t="shared" si="147"/>
        <v>0</v>
      </c>
      <c r="L347" s="3">
        <v>0</v>
      </c>
      <c r="M347" s="7">
        <f t="shared" si="148"/>
        <v>0</v>
      </c>
      <c r="N347" s="14">
        <f t="shared" si="149"/>
        <v>0</v>
      </c>
      <c r="O347" s="3">
        <v>0</v>
      </c>
      <c r="P347" s="67">
        <f t="shared" si="150"/>
        <v>0</v>
      </c>
      <c r="Q347" s="3">
        <v>14</v>
      </c>
      <c r="R347" s="67">
        <f t="shared" si="151"/>
        <v>787.92000000000007</v>
      </c>
      <c r="S347" s="3">
        <v>10.5</v>
      </c>
      <c r="T347" s="7">
        <f t="shared" si="152"/>
        <v>590.94000000000005</v>
      </c>
      <c r="U347" s="14">
        <f t="shared" si="159"/>
        <v>1378.8600000000001</v>
      </c>
      <c r="V347" s="3">
        <v>0</v>
      </c>
      <c r="W347" s="5">
        <f t="shared" si="158"/>
        <v>0</v>
      </c>
      <c r="X347" s="3"/>
      <c r="Y347" s="5">
        <f t="shared" si="153"/>
        <v>0</v>
      </c>
      <c r="Z347" s="3">
        <v>0</v>
      </c>
      <c r="AA347" s="7">
        <f t="shared" si="154"/>
        <v>0</v>
      </c>
      <c r="AB347" s="14">
        <f t="shared" si="155"/>
        <v>0</v>
      </c>
      <c r="AC347" s="3">
        <v>0</v>
      </c>
      <c r="AD347" s="67">
        <f t="shared" si="160"/>
        <v>0</v>
      </c>
      <c r="AE347" s="3"/>
      <c r="AF347" s="67">
        <f t="shared" si="156"/>
        <v>0</v>
      </c>
      <c r="AG347" s="3"/>
      <c r="AH347" s="7">
        <f t="shared" si="180"/>
        <v>0</v>
      </c>
      <c r="AI347" s="14">
        <f t="shared" si="161"/>
        <v>0</v>
      </c>
      <c r="AL347" s="71">
        <f t="shared" si="199"/>
        <v>1378.8600000000001</v>
      </c>
    </row>
    <row r="348" spans="1:38" hidden="1" x14ac:dyDescent="0.35">
      <c r="A348" s="2" t="s">
        <v>73</v>
      </c>
      <c r="B348" s="2" t="s">
        <v>81</v>
      </c>
      <c r="C348" s="2" t="s">
        <v>16</v>
      </c>
      <c r="D348" s="2" t="s">
        <v>17</v>
      </c>
      <c r="E348" s="11" t="s">
        <v>39</v>
      </c>
      <c r="F348" s="21" t="str">
        <f t="shared" si="146"/>
        <v>EUR-ASIA01/P0102-00/THA</v>
      </c>
      <c r="G348" s="12">
        <v>56.28</v>
      </c>
      <c r="H348" s="3">
        <v>0</v>
      </c>
      <c r="I348" s="5">
        <f t="shared" si="157"/>
        <v>0</v>
      </c>
      <c r="J348" s="3">
        <v>0</v>
      </c>
      <c r="K348" s="5">
        <f t="shared" si="147"/>
        <v>0</v>
      </c>
      <c r="L348" s="3">
        <v>2</v>
      </c>
      <c r="M348" s="7">
        <f t="shared" si="148"/>
        <v>112.56</v>
      </c>
      <c r="N348" s="14">
        <f t="shared" si="149"/>
        <v>112.56</v>
      </c>
      <c r="O348" s="3">
        <v>0</v>
      </c>
      <c r="P348" s="67">
        <f t="shared" si="150"/>
        <v>0</v>
      </c>
      <c r="Q348" s="3">
        <v>0</v>
      </c>
      <c r="R348" s="67">
        <f t="shared" si="151"/>
        <v>0</v>
      </c>
      <c r="S348" s="3">
        <v>0</v>
      </c>
      <c r="T348" s="7">
        <f t="shared" si="152"/>
        <v>0</v>
      </c>
      <c r="U348" s="14">
        <f t="shared" si="159"/>
        <v>0</v>
      </c>
      <c r="V348" s="3">
        <v>0</v>
      </c>
      <c r="W348" s="5">
        <f t="shared" si="158"/>
        <v>0</v>
      </c>
      <c r="X348" s="3"/>
      <c r="Y348" s="5">
        <f t="shared" si="153"/>
        <v>0</v>
      </c>
      <c r="Z348" s="3">
        <v>0</v>
      </c>
      <c r="AA348" s="7">
        <f t="shared" si="154"/>
        <v>0</v>
      </c>
      <c r="AB348" s="14">
        <f t="shared" si="155"/>
        <v>0</v>
      </c>
      <c r="AC348" s="3">
        <v>0</v>
      </c>
      <c r="AD348" s="67">
        <f t="shared" si="160"/>
        <v>0</v>
      </c>
      <c r="AE348" s="3"/>
      <c r="AF348" s="67">
        <f t="shared" si="156"/>
        <v>0</v>
      </c>
      <c r="AG348" s="3"/>
      <c r="AH348" s="7">
        <f t="shared" si="180"/>
        <v>0</v>
      </c>
      <c r="AI348" s="14">
        <f t="shared" si="161"/>
        <v>0</v>
      </c>
      <c r="AL348" s="71">
        <f t="shared" si="199"/>
        <v>112.56</v>
      </c>
    </row>
    <row r="349" spans="1:38" hidden="1" x14ac:dyDescent="0.35">
      <c r="A349" s="2" t="s">
        <v>73</v>
      </c>
      <c r="B349" s="2" t="s">
        <v>31</v>
      </c>
      <c r="C349" s="2" t="s">
        <v>46</v>
      </c>
      <c r="D349" s="2" t="s">
        <v>47</v>
      </c>
      <c r="E349" s="11" t="s">
        <v>14</v>
      </c>
      <c r="F349" s="21" t="str">
        <f t="shared" si="146"/>
        <v>FCO-VULN02/P0201-00/ALL</v>
      </c>
      <c r="G349" s="12">
        <v>56.28</v>
      </c>
      <c r="H349" s="3">
        <v>0</v>
      </c>
      <c r="I349" s="5">
        <f t="shared" si="157"/>
        <v>0</v>
      </c>
      <c r="J349" s="3">
        <v>0</v>
      </c>
      <c r="K349" s="5">
        <f t="shared" si="147"/>
        <v>0</v>
      </c>
      <c r="L349" s="3">
        <v>0</v>
      </c>
      <c r="M349" s="7">
        <f t="shared" si="148"/>
        <v>0</v>
      </c>
      <c r="N349" s="14">
        <f t="shared" si="149"/>
        <v>0</v>
      </c>
      <c r="O349" s="3">
        <v>0</v>
      </c>
      <c r="P349" s="67">
        <f t="shared" si="150"/>
        <v>0</v>
      </c>
      <c r="Q349" s="3">
        <v>0</v>
      </c>
      <c r="R349" s="67">
        <f t="shared" si="151"/>
        <v>0</v>
      </c>
      <c r="S349" s="31">
        <v>13</v>
      </c>
      <c r="T349" s="7">
        <f t="shared" si="152"/>
        <v>731.64</v>
      </c>
      <c r="U349" s="14">
        <f t="shared" si="159"/>
        <v>731.64</v>
      </c>
      <c r="V349" s="3">
        <v>0</v>
      </c>
      <c r="W349" s="5">
        <f t="shared" si="158"/>
        <v>0</v>
      </c>
      <c r="X349" s="3"/>
      <c r="Y349" s="5">
        <f t="shared" si="153"/>
        <v>0</v>
      </c>
      <c r="Z349" s="3">
        <v>0</v>
      </c>
      <c r="AA349" s="7">
        <f t="shared" si="154"/>
        <v>0</v>
      </c>
      <c r="AB349" s="14">
        <f t="shared" si="155"/>
        <v>0</v>
      </c>
      <c r="AC349" s="3">
        <v>0</v>
      </c>
      <c r="AD349" s="67">
        <f t="shared" si="160"/>
        <v>0</v>
      </c>
      <c r="AE349" s="3"/>
      <c r="AF349" s="67">
        <f t="shared" si="156"/>
        <v>0</v>
      </c>
      <c r="AG349" s="3"/>
      <c r="AH349" s="7">
        <f t="shared" si="180"/>
        <v>0</v>
      </c>
      <c r="AI349" s="14">
        <f t="shared" si="161"/>
        <v>0</v>
      </c>
      <c r="AL349" s="71">
        <f t="shared" si="199"/>
        <v>731.64</v>
      </c>
    </row>
    <row r="350" spans="1:38" hidden="1" x14ac:dyDescent="0.35">
      <c r="A350" s="2" t="s">
        <v>73</v>
      </c>
      <c r="B350" s="2" t="s">
        <v>31</v>
      </c>
      <c r="C350" s="2" t="s">
        <v>19</v>
      </c>
      <c r="D350" s="2" t="s">
        <v>20</v>
      </c>
      <c r="E350" s="11" t="s">
        <v>10</v>
      </c>
      <c r="F350" s="21" t="str">
        <f t="shared" si="146"/>
        <v>FCO-VULN02/P0303-00/MAR</v>
      </c>
      <c r="G350" s="12">
        <v>56.28</v>
      </c>
      <c r="H350" s="3">
        <v>0</v>
      </c>
      <c r="I350" s="5">
        <f t="shared" si="157"/>
        <v>0</v>
      </c>
      <c r="J350" s="3">
        <v>0</v>
      </c>
      <c r="K350" s="5">
        <f t="shared" si="147"/>
        <v>0</v>
      </c>
      <c r="L350" s="3">
        <v>0</v>
      </c>
      <c r="M350" s="7">
        <f t="shared" si="148"/>
        <v>0</v>
      </c>
      <c r="N350" s="14">
        <f t="shared" si="149"/>
        <v>0</v>
      </c>
      <c r="O350" s="3">
        <v>0</v>
      </c>
      <c r="P350" s="67">
        <f t="shared" si="150"/>
        <v>0</v>
      </c>
      <c r="Q350" s="31">
        <v>13</v>
      </c>
      <c r="R350" s="67">
        <f t="shared" si="151"/>
        <v>731.64</v>
      </c>
      <c r="S350" s="31">
        <v>6</v>
      </c>
      <c r="T350" s="7">
        <f t="shared" si="152"/>
        <v>337.68</v>
      </c>
      <c r="U350" s="14">
        <f t="shared" si="159"/>
        <v>1069.32</v>
      </c>
      <c r="V350" s="3">
        <v>0</v>
      </c>
      <c r="W350" s="5">
        <f t="shared" si="158"/>
        <v>0</v>
      </c>
      <c r="X350" s="3"/>
      <c r="Y350" s="5">
        <f t="shared" si="153"/>
        <v>0</v>
      </c>
      <c r="Z350" s="3">
        <v>0</v>
      </c>
      <c r="AA350" s="7">
        <f t="shared" si="154"/>
        <v>0</v>
      </c>
      <c r="AB350" s="14">
        <f t="shared" si="155"/>
        <v>0</v>
      </c>
      <c r="AC350" s="3">
        <v>0</v>
      </c>
      <c r="AD350" s="67">
        <f t="shared" si="160"/>
        <v>0</v>
      </c>
      <c r="AE350" s="3"/>
      <c r="AF350" s="67">
        <f t="shared" si="156"/>
        <v>0</v>
      </c>
      <c r="AG350" s="3"/>
      <c r="AH350" s="7">
        <f t="shared" si="180"/>
        <v>0</v>
      </c>
      <c r="AI350" s="14">
        <f t="shared" si="161"/>
        <v>0</v>
      </c>
      <c r="AL350" s="71">
        <f t="shared" si="199"/>
        <v>1069.32</v>
      </c>
    </row>
    <row r="351" spans="1:38" hidden="1" x14ac:dyDescent="0.35">
      <c r="A351" s="2" t="s">
        <v>73</v>
      </c>
      <c r="B351" s="2" t="s">
        <v>31</v>
      </c>
      <c r="C351" s="2" t="s">
        <v>19</v>
      </c>
      <c r="D351" s="2" t="s">
        <v>20</v>
      </c>
      <c r="E351" s="11" t="s">
        <v>14</v>
      </c>
      <c r="F351" s="21" t="str">
        <f t="shared" ref="F351:F364" si="236">B351&amp;"/"&amp;C351&amp;"/"&amp;E351</f>
        <v>FCO-VULN02/P0303-00/ALL</v>
      </c>
      <c r="G351" s="12">
        <v>56.28</v>
      </c>
      <c r="H351" s="3">
        <v>0</v>
      </c>
      <c r="I351" s="5">
        <f t="shared" si="157"/>
        <v>0</v>
      </c>
      <c r="J351" s="3">
        <v>0</v>
      </c>
      <c r="K351" s="5">
        <f t="shared" si="147"/>
        <v>0</v>
      </c>
      <c r="L351" s="3">
        <v>0</v>
      </c>
      <c r="M351" s="7">
        <f t="shared" si="148"/>
        <v>0</v>
      </c>
      <c r="N351" s="14">
        <f t="shared" si="149"/>
        <v>0</v>
      </c>
      <c r="O351" s="31">
        <v>16</v>
      </c>
      <c r="P351" s="67">
        <f t="shared" si="150"/>
        <v>900.48</v>
      </c>
      <c r="Q351" s="3">
        <v>0</v>
      </c>
      <c r="R351" s="67">
        <f t="shared" si="151"/>
        <v>0</v>
      </c>
      <c r="S351" s="3">
        <v>0</v>
      </c>
      <c r="T351" s="7">
        <f t="shared" si="152"/>
        <v>0</v>
      </c>
      <c r="U351" s="14">
        <f t="shared" si="159"/>
        <v>900.48</v>
      </c>
      <c r="V351" s="3">
        <v>0</v>
      </c>
      <c r="W351" s="5">
        <f t="shared" si="158"/>
        <v>0</v>
      </c>
      <c r="X351" s="3"/>
      <c r="Y351" s="5">
        <f t="shared" si="153"/>
        <v>0</v>
      </c>
      <c r="Z351" s="3">
        <v>0</v>
      </c>
      <c r="AA351" s="7">
        <f t="shared" si="154"/>
        <v>0</v>
      </c>
      <c r="AB351" s="14">
        <f t="shared" si="155"/>
        <v>0</v>
      </c>
      <c r="AC351" s="3">
        <v>0</v>
      </c>
      <c r="AD351" s="67">
        <f t="shared" si="160"/>
        <v>0</v>
      </c>
      <c r="AE351" s="3"/>
      <c r="AF351" s="67">
        <f t="shared" si="156"/>
        <v>0</v>
      </c>
      <c r="AG351" s="3"/>
      <c r="AH351" s="7">
        <f t="shared" si="180"/>
        <v>0</v>
      </c>
      <c r="AI351" s="14">
        <f t="shared" si="161"/>
        <v>0</v>
      </c>
      <c r="AL351" s="71">
        <f t="shared" si="199"/>
        <v>900.48</v>
      </c>
    </row>
    <row r="352" spans="1:38" hidden="1" x14ac:dyDescent="0.35">
      <c r="A352" s="2" t="s">
        <v>73</v>
      </c>
      <c r="B352" s="2" t="s">
        <v>31</v>
      </c>
      <c r="C352" s="2" t="s">
        <v>19</v>
      </c>
      <c r="D352" s="2" t="s">
        <v>20</v>
      </c>
      <c r="E352" s="11" t="s">
        <v>50</v>
      </c>
      <c r="F352" s="21" t="str">
        <f t="shared" si="236"/>
        <v>FCO-VULN02/P0303-00/XOT</v>
      </c>
      <c r="G352" s="12">
        <v>56.28</v>
      </c>
      <c r="H352" s="3">
        <v>0</v>
      </c>
      <c r="I352" s="5">
        <f t="shared" si="157"/>
        <v>0</v>
      </c>
      <c r="J352" s="3">
        <v>0</v>
      </c>
      <c r="K352" s="5">
        <f t="shared" si="147"/>
        <v>0</v>
      </c>
      <c r="L352" s="3">
        <v>0</v>
      </c>
      <c r="M352" s="7">
        <f t="shared" si="148"/>
        <v>0</v>
      </c>
      <c r="N352" s="14">
        <f t="shared" si="149"/>
        <v>0</v>
      </c>
      <c r="O352" s="3">
        <v>0</v>
      </c>
      <c r="P352" s="67">
        <f t="shared" si="150"/>
        <v>0</v>
      </c>
      <c r="Q352" s="3">
        <v>0</v>
      </c>
      <c r="R352" s="67">
        <f t="shared" si="151"/>
        <v>0</v>
      </c>
      <c r="S352" s="31">
        <v>5</v>
      </c>
      <c r="T352" s="7">
        <f t="shared" ref="T352" si="237">S352*$G352</f>
        <v>281.39999999999998</v>
      </c>
      <c r="U352" s="14">
        <f t="shared" ref="U352" si="238">P352+R352+T352</f>
        <v>281.39999999999998</v>
      </c>
      <c r="V352" s="3">
        <v>0</v>
      </c>
      <c r="W352" s="5">
        <f t="shared" si="158"/>
        <v>0</v>
      </c>
      <c r="X352" s="3"/>
      <c r="Y352" s="5">
        <f t="shared" si="153"/>
        <v>0</v>
      </c>
      <c r="Z352" s="3">
        <v>0</v>
      </c>
      <c r="AA352" s="7">
        <f t="shared" si="154"/>
        <v>0</v>
      </c>
      <c r="AB352" s="14">
        <f t="shared" si="155"/>
        <v>0</v>
      </c>
      <c r="AC352" s="3">
        <v>0</v>
      </c>
      <c r="AD352" s="67">
        <f t="shared" si="160"/>
        <v>0</v>
      </c>
      <c r="AE352" s="3"/>
      <c r="AF352" s="67">
        <f t="shared" si="156"/>
        <v>0</v>
      </c>
      <c r="AG352" s="3"/>
      <c r="AH352" s="7">
        <f t="shared" si="180"/>
        <v>0</v>
      </c>
      <c r="AI352" s="14">
        <f t="shared" si="161"/>
        <v>0</v>
      </c>
      <c r="AL352" s="71">
        <f t="shared" si="199"/>
        <v>281.39999999999998</v>
      </c>
    </row>
    <row r="353" spans="1:38" hidden="1" x14ac:dyDescent="0.35">
      <c r="A353" s="2" t="s">
        <v>73</v>
      </c>
      <c r="B353" s="2" t="s">
        <v>81</v>
      </c>
      <c r="C353" s="2" t="s">
        <v>19</v>
      </c>
      <c r="D353" s="2" t="s">
        <v>20</v>
      </c>
      <c r="E353" s="11" t="s">
        <v>18</v>
      </c>
      <c r="F353" s="21" t="str">
        <f t="shared" si="236"/>
        <v>EUR-ASIA01/P0303-00/PHL</v>
      </c>
      <c r="G353" s="12">
        <v>56.28</v>
      </c>
      <c r="H353" s="3">
        <v>0</v>
      </c>
      <c r="I353" s="5">
        <f t="shared" si="157"/>
        <v>0</v>
      </c>
      <c r="J353" s="3">
        <v>0</v>
      </c>
      <c r="K353" s="5">
        <f t="shared" si="147"/>
        <v>0</v>
      </c>
      <c r="L353" s="3">
        <v>0</v>
      </c>
      <c r="M353" s="7">
        <f t="shared" si="148"/>
        <v>0</v>
      </c>
      <c r="N353" s="14">
        <f t="shared" si="149"/>
        <v>0</v>
      </c>
      <c r="O353" s="3">
        <v>4</v>
      </c>
      <c r="P353" s="67">
        <f t="shared" si="150"/>
        <v>225.12</v>
      </c>
      <c r="Q353" s="3">
        <v>0</v>
      </c>
      <c r="R353" s="67">
        <f t="shared" si="151"/>
        <v>0</v>
      </c>
      <c r="S353" s="3">
        <v>0</v>
      </c>
      <c r="T353" s="7">
        <f t="shared" si="152"/>
        <v>0</v>
      </c>
      <c r="U353" s="14">
        <f t="shared" si="159"/>
        <v>225.12</v>
      </c>
      <c r="V353" s="3">
        <v>0</v>
      </c>
      <c r="W353" s="5">
        <f t="shared" si="158"/>
        <v>0</v>
      </c>
      <c r="X353" s="3"/>
      <c r="Y353" s="5">
        <f t="shared" si="153"/>
        <v>0</v>
      </c>
      <c r="Z353" s="3">
        <v>0</v>
      </c>
      <c r="AA353" s="7">
        <f t="shared" si="154"/>
        <v>0</v>
      </c>
      <c r="AB353" s="14">
        <f t="shared" si="155"/>
        <v>0</v>
      </c>
      <c r="AC353" s="3">
        <v>0</v>
      </c>
      <c r="AD353" s="67">
        <f t="shared" si="160"/>
        <v>0</v>
      </c>
      <c r="AE353" s="3"/>
      <c r="AF353" s="67">
        <f t="shared" si="156"/>
        <v>0</v>
      </c>
      <c r="AG353" s="3"/>
      <c r="AH353" s="7">
        <f t="shared" si="180"/>
        <v>0</v>
      </c>
      <c r="AI353" s="14">
        <f t="shared" si="161"/>
        <v>0</v>
      </c>
      <c r="AL353" s="71">
        <f t="shared" si="199"/>
        <v>225.12</v>
      </c>
    </row>
    <row r="354" spans="1:38" hidden="1" x14ac:dyDescent="0.35">
      <c r="A354" s="2" t="s">
        <v>73</v>
      </c>
      <c r="B354" s="2" t="s">
        <v>80</v>
      </c>
      <c r="C354" s="2" t="s">
        <v>46</v>
      </c>
      <c r="D354" s="2" t="s">
        <v>47</v>
      </c>
      <c r="E354" s="2" t="s">
        <v>11</v>
      </c>
      <c r="F354" s="21" t="str">
        <f t="shared" si="236"/>
        <v>ADM-UNRE01/P0201-00/TGO</v>
      </c>
      <c r="G354" s="12">
        <v>56.28</v>
      </c>
      <c r="H354" s="3">
        <v>0</v>
      </c>
      <c r="I354" s="5">
        <f t="shared" si="157"/>
        <v>0</v>
      </c>
      <c r="J354" s="3">
        <v>0</v>
      </c>
      <c r="K354" s="5">
        <f t="shared" si="147"/>
        <v>0</v>
      </c>
      <c r="L354" s="3">
        <v>0</v>
      </c>
      <c r="M354" s="7">
        <f t="shared" si="148"/>
        <v>0</v>
      </c>
      <c r="N354" s="14">
        <f t="shared" si="149"/>
        <v>0</v>
      </c>
      <c r="O354" s="3">
        <v>2</v>
      </c>
      <c r="P354" s="67">
        <f t="shared" si="150"/>
        <v>112.56</v>
      </c>
      <c r="Q354" s="3">
        <v>0</v>
      </c>
      <c r="R354" s="67">
        <f t="shared" si="151"/>
        <v>0</v>
      </c>
      <c r="S354" s="3">
        <v>0</v>
      </c>
      <c r="T354" s="7">
        <f t="shared" si="152"/>
        <v>0</v>
      </c>
      <c r="U354" s="14">
        <f t="shared" si="159"/>
        <v>112.56</v>
      </c>
      <c r="V354" s="3">
        <v>0</v>
      </c>
      <c r="W354" s="5">
        <f t="shared" si="158"/>
        <v>0</v>
      </c>
      <c r="X354" s="3"/>
      <c r="Y354" s="5">
        <f t="shared" si="153"/>
        <v>0</v>
      </c>
      <c r="Z354" s="3">
        <v>0</v>
      </c>
      <c r="AA354" s="7">
        <f t="shared" si="154"/>
        <v>0</v>
      </c>
      <c r="AB354" s="14">
        <f t="shared" si="155"/>
        <v>0</v>
      </c>
      <c r="AC354" s="3">
        <v>0</v>
      </c>
      <c r="AD354" s="67">
        <f t="shared" si="160"/>
        <v>0</v>
      </c>
      <c r="AE354" s="3"/>
      <c r="AF354" s="67">
        <f t="shared" si="156"/>
        <v>0</v>
      </c>
      <c r="AG354" s="3"/>
      <c r="AH354" s="7">
        <f t="shared" si="180"/>
        <v>0</v>
      </c>
      <c r="AI354" s="14">
        <f t="shared" si="161"/>
        <v>0</v>
      </c>
      <c r="AL354" s="71">
        <f t="shared" si="199"/>
        <v>112.56</v>
      </c>
    </row>
    <row r="355" spans="1:38" hidden="1" x14ac:dyDescent="0.35">
      <c r="A355" s="2" t="s">
        <v>73</v>
      </c>
      <c r="B355" s="2" t="s">
        <v>79</v>
      </c>
      <c r="C355" s="2" t="s">
        <v>62</v>
      </c>
      <c r="D355" s="2" t="s">
        <v>63</v>
      </c>
      <c r="E355" s="2" t="s">
        <v>14</v>
      </c>
      <c r="F355" s="21" t="str">
        <f t="shared" ref="F355" si="239">B355&amp;"/"&amp;C355&amp;"/"&amp;E355</f>
        <v>CAN-GEND01/P0302-00/ALL</v>
      </c>
      <c r="G355" s="12">
        <v>56.28</v>
      </c>
      <c r="H355" s="3">
        <v>0</v>
      </c>
      <c r="I355" s="5">
        <f t="shared" ref="I355" si="240">H355*$G355</f>
        <v>0</v>
      </c>
      <c r="J355" s="3">
        <v>0</v>
      </c>
      <c r="K355" s="5">
        <f t="shared" ref="K355" si="241">J355*$G355</f>
        <v>0</v>
      </c>
      <c r="L355" s="3">
        <v>0</v>
      </c>
      <c r="M355" s="7">
        <f t="shared" ref="M355" si="242">L355*$G355</f>
        <v>0</v>
      </c>
      <c r="N355" s="14">
        <f t="shared" ref="N355" si="243">I355+K355+M355</f>
        <v>0</v>
      </c>
      <c r="O355" s="3">
        <v>0</v>
      </c>
      <c r="P355" s="67">
        <f t="shared" ref="P355" si="244">O355*$G355</f>
        <v>0</v>
      </c>
      <c r="Q355" s="3">
        <v>0</v>
      </c>
      <c r="R355" s="67">
        <f t="shared" ref="R355" si="245">Q355*$G355</f>
        <v>0</v>
      </c>
      <c r="S355" s="3">
        <v>0</v>
      </c>
      <c r="T355" s="7">
        <f t="shared" ref="T355" si="246">S355*$G355</f>
        <v>0</v>
      </c>
      <c r="U355" s="14">
        <f t="shared" ref="U355" si="247">P355+R355+T355</f>
        <v>0</v>
      </c>
      <c r="V355" s="3">
        <v>6</v>
      </c>
      <c r="W355" s="5">
        <f t="shared" ref="W355" si="248">V355*$G355</f>
        <v>337.68</v>
      </c>
      <c r="X355" s="3"/>
      <c r="Y355" s="5">
        <f t="shared" ref="Y355" si="249">X355*$G355</f>
        <v>0</v>
      </c>
      <c r="Z355" s="3">
        <v>0</v>
      </c>
      <c r="AA355" s="7">
        <f t="shared" ref="AA355" si="250">Z355*$G355</f>
        <v>0</v>
      </c>
      <c r="AB355" s="14">
        <f t="shared" ref="AB355" si="251">W355+Y355+AA355</f>
        <v>337.68</v>
      </c>
      <c r="AC355" s="3">
        <v>0</v>
      </c>
      <c r="AD355" s="67">
        <f t="shared" ref="AD355" si="252">AC355*$G355</f>
        <v>0</v>
      </c>
      <c r="AE355" s="3"/>
      <c r="AF355" s="67">
        <f t="shared" ref="AF355" si="253">AE355*$G355</f>
        <v>0</v>
      </c>
      <c r="AG355" s="3"/>
      <c r="AH355" s="7">
        <f t="shared" ref="AH355" si="254">AG355*$G355</f>
        <v>0</v>
      </c>
      <c r="AI355" s="14">
        <f t="shared" ref="AI355" si="255">AD355+AF355+AH355</f>
        <v>0</v>
      </c>
      <c r="AL355" s="71">
        <f t="shared" ref="AL355" si="256">N355+U355+AB355+AI355</f>
        <v>337.68</v>
      </c>
    </row>
    <row r="356" spans="1:38" hidden="1" x14ac:dyDescent="0.35">
      <c r="A356" s="2" t="s">
        <v>73</v>
      </c>
      <c r="B356" s="2" t="s">
        <v>79</v>
      </c>
      <c r="C356" s="2" t="s">
        <v>8</v>
      </c>
      <c r="D356" s="2" t="s">
        <v>9</v>
      </c>
      <c r="E356" s="2" t="s">
        <v>15</v>
      </c>
      <c r="F356" s="21" t="str">
        <f t="shared" ref="F356" si="257">B356&amp;"/"&amp;C356&amp;"/"&amp;E356</f>
        <v>CAN-GEND01/P0202-00/MDV</v>
      </c>
      <c r="G356" s="12">
        <v>56.28</v>
      </c>
      <c r="H356" s="3">
        <v>0</v>
      </c>
      <c r="I356" s="5">
        <f t="shared" ref="I356" si="258">H356*$G356</f>
        <v>0</v>
      </c>
      <c r="J356" s="3">
        <v>0</v>
      </c>
      <c r="K356" s="5">
        <f t="shared" ref="K356" si="259">J356*$G356</f>
        <v>0</v>
      </c>
      <c r="L356" s="3">
        <v>0</v>
      </c>
      <c r="M356" s="7">
        <f t="shared" ref="M356" si="260">L356*$G356</f>
        <v>0</v>
      </c>
      <c r="N356" s="14">
        <f t="shared" ref="N356" si="261">I356+K356+M356</f>
        <v>0</v>
      </c>
      <c r="O356" s="31">
        <v>4</v>
      </c>
      <c r="P356" s="67">
        <f t="shared" ref="P356" si="262">O356*$G356</f>
        <v>225.12</v>
      </c>
      <c r="Q356" s="3">
        <v>0</v>
      </c>
      <c r="R356" s="67">
        <f t="shared" ref="R356" si="263">Q356*$G356</f>
        <v>0</v>
      </c>
      <c r="S356" s="3">
        <v>0</v>
      </c>
      <c r="T356" s="7">
        <f t="shared" ref="T356" si="264">S356*$G356</f>
        <v>0</v>
      </c>
      <c r="U356" s="14">
        <f t="shared" si="159"/>
        <v>225.12</v>
      </c>
      <c r="V356" s="3">
        <v>3</v>
      </c>
      <c r="W356" s="5">
        <f t="shared" si="158"/>
        <v>168.84</v>
      </c>
      <c r="X356" s="3"/>
      <c r="Y356" s="5">
        <f t="shared" si="153"/>
        <v>0</v>
      </c>
      <c r="Z356" s="3">
        <v>0</v>
      </c>
      <c r="AA356" s="7">
        <f t="shared" si="154"/>
        <v>0</v>
      </c>
      <c r="AB356" s="14">
        <f t="shared" si="155"/>
        <v>168.84</v>
      </c>
      <c r="AC356" s="3">
        <v>0</v>
      </c>
      <c r="AD356" s="67">
        <f t="shared" si="160"/>
        <v>0</v>
      </c>
      <c r="AE356" s="3"/>
      <c r="AF356" s="67">
        <f t="shared" si="156"/>
        <v>0</v>
      </c>
      <c r="AG356" s="3"/>
      <c r="AH356" s="7">
        <f t="shared" si="180"/>
        <v>0</v>
      </c>
      <c r="AI356" s="14">
        <f t="shared" si="161"/>
        <v>0</v>
      </c>
      <c r="AL356" s="71">
        <f t="shared" si="199"/>
        <v>393.96000000000004</v>
      </c>
    </row>
    <row r="357" spans="1:38" hidden="1" x14ac:dyDescent="0.35">
      <c r="A357" s="2" t="s">
        <v>73</v>
      </c>
      <c r="B357" s="2" t="s">
        <v>79</v>
      </c>
      <c r="C357" s="2" t="s">
        <v>8</v>
      </c>
      <c r="D357" s="2" t="s">
        <v>9</v>
      </c>
      <c r="E357" s="2" t="s">
        <v>10</v>
      </c>
      <c r="F357" s="21" t="str">
        <f t="shared" si="236"/>
        <v>CAN-GEND01/P0202-00/MAR</v>
      </c>
      <c r="G357" s="12">
        <v>56.28</v>
      </c>
      <c r="H357" s="3">
        <v>0</v>
      </c>
      <c r="I357" s="5">
        <f t="shared" si="157"/>
        <v>0</v>
      </c>
      <c r="J357" s="3">
        <v>0</v>
      </c>
      <c r="K357" s="5">
        <f t="shared" si="147"/>
        <v>0</v>
      </c>
      <c r="L357" s="3">
        <v>0</v>
      </c>
      <c r="M357" s="7">
        <f t="shared" si="148"/>
        <v>0</v>
      </c>
      <c r="N357" s="14">
        <f t="shared" si="149"/>
        <v>0</v>
      </c>
      <c r="O357" s="31">
        <v>4</v>
      </c>
      <c r="P357" s="67">
        <f t="shared" si="150"/>
        <v>225.12</v>
      </c>
      <c r="Q357" s="3">
        <v>0</v>
      </c>
      <c r="R357" s="67">
        <f t="shared" si="151"/>
        <v>0</v>
      </c>
      <c r="S357" s="3">
        <v>0</v>
      </c>
      <c r="T357" s="7">
        <f t="shared" si="152"/>
        <v>0</v>
      </c>
      <c r="U357" s="14">
        <f t="shared" si="159"/>
        <v>225.12</v>
      </c>
      <c r="V357" s="3">
        <v>7</v>
      </c>
      <c r="W357" s="5">
        <f t="shared" si="158"/>
        <v>393.96000000000004</v>
      </c>
      <c r="X357" s="3"/>
      <c r="Y357" s="5">
        <f t="shared" si="153"/>
        <v>0</v>
      </c>
      <c r="Z357" s="3">
        <v>0</v>
      </c>
      <c r="AA357" s="7">
        <f t="shared" si="154"/>
        <v>0</v>
      </c>
      <c r="AB357" s="14">
        <f t="shared" si="155"/>
        <v>393.96000000000004</v>
      </c>
      <c r="AC357" s="3">
        <v>0</v>
      </c>
      <c r="AD357" s="67">
        <f t="shared" si="160"/>
        <v>0</v>
      </c>
      <c r="AE357" s="3"/>
      <c r="AF357" s="67">
        <f t="shared" si="156"/>
        <v>0</v>
      </c>
      <c r="AG357" s="3"/>
      <c r="AH357" s="7">
        <f t="shared" si="180"/>
        <v>0</v>
      </c>
      <c r="AI357" s="14">
        <f t="shared" si="161"/>
        <v>0</v>
      </c>
      <c r="AL357" s="71">
        <f t="shared" si="199"/>
        <v>619.08000000000004</v>
      </c>
    </row>
    <row r="358" spans="1:38" hidden="1" x14ac:dyDescent="0.35">
      <c r="A358" s="2" t="s">
        <v>73</v>
      </c>
      <c r="B358" s="2" t="s">
        <v>79</v>
      </c>
      <c r="C358" s="2" t="s">
        <v>19</v>
      </c>
      <c r="D358" s="2" t="s">
        <v>20</v>
      </c>
      <c r="E358" s="2" t="s">
        <v>11</v>
      </c>
      <c r="F358" s="21" t="str">
        <f t="shared" si="236"/>
        <v>CAN-GEND01/P0303-00/TGO</v>
      </c>
      <c r="G358" s="12">
        <v>56.28</v>
      </c>
      <c r="H358" s="3">
        <v>0</v>
      </c>
      <c r="I358" s="5">
        <f t="shared" si="157"/>
        <v>0</v>
      </c>
      <c r="J358" s="3">
        <v>0</v>
      </c>
      <c r="K358" s="5">
        <f t="shared" si="147"/>
        <v>0</v>
      </c>
      <c r="L358" s="3">
        <v>0</v>
      </c>
      <c r="M358" s="7">
        <f t="shared" si="148"/>
        <v>0</v>
      </c>
      <c r="N358" s="14">
        <f t="shared" si="149"/>
        <v>0</v>
      </c>
      <c r="O358" s="3">
        <v>0</v>
      </c>
      <c r="P358" s="67">
        <f t="shared" si="150"/>
        <v>0</v>
      </c>
      <c r="Q358" s="3">
        <v>0</v>
      </c>
      <c r="R358" s="67">
        <f t="shared" si="151"/>
        <v>0</v>
      </c>
      <c r="S358" s="3">
        <v>0</v>
      </c>
      <c r="T358" s="7">
        <f t="shared" si="152"/>
        <v>0</v>
      </c>
      <c r="U358" s="14">
        <f t="shared" si="159"/>
        <v>0</v>
      </c>
      <c r="V358" s="3">
        <v>6</v>
      </c>
      <c r="W358" s="5">
        <f t="shared" si="158"/>
        <v>337.68</v>
      </c>
      <c r="X358" s="3">
        <v>79</v>
      </c>
      <c r="Y358" s="5">
        <f t="shared" si="153"/>
        <v>4446.12</v>
      </c>
      <c r="Z358" s="3">
        <v>0</v>
      </c>
      <c r="AA358" s="7">
        <f t="shared" si="154"/>
        <v>0</v>
      </c>
      <c r="AB358" s="14">
        <f t="shared" si="155"/>
        <v>4783.8</v>
      </c>
      <c r="AC358" s="3">
        <v>0</v>
      </c>
      <c r="AD358" s="67">
        <f t="shared" si="160"/>
        <v>0</v>
      </c>
      <c r="AE358" s="3"/>
      <c r="AF358" s="67">
        <f t="shared" si="156"/>
        <v>0</v>
      </c>
      <c r="AG358" s="3"/>
      <c r="AH358" s="7">
        <f t="shared" si="180"/>
        <v>0</v>
      </c>
      <c r="AI358" s="14">
        <f t="shared" si="161"/>
        <v>0</v>
      </c>
      <c r="AL358" s="71">
        <f t="shared" si="199"/>
        <v>4783.8</v>
      </c>
    </row>
    <row r="359" spans="1:38" hidden="1" x14ac:dyDescent="0.35">
      <c r="A359" s="2" t="s">
        <v>73</v>
      </c>
      <c r="B359" s="2" t="s">
        <v>79</v>
      </c>
      <c r="C359" s="2" t="s">
        <v>8</v>
      </c>
      <c r="D359" s="2" t="s">
        <v>9</v>
      </c>
      <c r="E359" s="2" t="s">
        <v>14</v>
      </c>
      <c r="F359" s="21" t="str">
        <f t="shared" ref="F359:F362" si="265">B359&amp;"/"&amp;C359&amp;"/"&amp;E359</f>
        <v>CAN-GEND01/P0202-00/ALL</v>
      </c>
      <c r="G359" s="12">
        <v>56.28</v>
      </c>
      <c r="H359" s="3">
        <v>0</v>
      </c>
      <c r="I359" s="5">
        <f t="shared" ref="I359:I362" si="266">H359*$G359</f>
        <v>0</v>
      </c>
      <c r="J359" s="3">
        <v>0</v>
      </c>
      <c r="K359" s="5">
        <f t="shared" ref="K359:K362" si="267">J359*$G359</f>
        <v>0</v>
      </c>
      <c r="L359" s="3">
        <v>0</v>
      </c>
      <c r="M359" s="7">
        <f t="shared" ref="M359:M362" si="268">L359*$G359</f>
        <v>0</v>
      </c>
      <c r="N359" s="14">
        <f t="shared" ref="N359:N362" si="269">I359+K359+M359</f>
        <v>0</v>
      </c>
      <c r="O359" s="3">
        <v>0</v>
      </c>
      <c r="P359" s="67">
        <f t="shared" ref="P359:P362" si="270">O359*$G359</f>
        <v>0</v>
      </c>
      <c r="Q359" s="3">
        <v>0</v>
      </c>
      <c r="R359" s="67">
        <f t="shared" ref="R359:R362" si="271">Q359*$G359</f>
        <v>0</v>
      </c>
      <c r="S359" s="31">
        <v>14</v>
      </c>
      <c r="T359" s="7">
        <f t="shared" ref="T359:T362" si="272">S359*$G359</f>
        <v>787.92000000000007</v>
      </c>
      <c r="U359" s="14">
        <f t="shared" ref="U359:U362" si="273">P359+R359+T359</f>
        <v>787.92000000000007</v>
      </c>
      <c r="V359" s="3">
        <v>0</v>
      </c>
      <c r="W359" s="5">
        <f t="shared" ref="W359:W362" si="274">V359*$G359</f>
        <v>0</v>
      </c>
      <c r="X359" s="3"/>
      <c r="Y359" s="5">
        <f t="shared" ref="Y359:Y362" si="275">X359*$G359</f>
        <v>0</v>
      </c>
      <c r="Z359" s="3">
        <v>6</v>
      </c>
      <c r="AA359" s="7">
        <f t="shared" ref="AA359:AA362" si="276">Z359*$G359</f>
        <v>337.68</v>
      </c>
      <c r="AB359" s="14">
        <f t="shared" ref="AB359:AB362" si="277">W359+Y359+AA359</f>
        <v>337.68</v>
      </c>
      <c r="AC359" s="3">
        <v>10</v>
      </c>
      <c r="AD359" s="67">
        <f t="shared" ref="AD359:AD362" si="278">AC359*$G359</f>
        <v>562.79999999999995</v>
      </c>
      <c r="AE359" s="3"/>
      <c r="AF359" s="67">
        <f t="shared" ref="AF359:AF362" si="279">AE359*$G359</f>
        <v>0</v>
      </c>
      <c r="AG359" s="3"/>
      <c r="AH359" s="7">
        <f t="shared" ref="AH359:AH362" si="280">AG359*$G359</f>
        <v>0</v>
      </c>
      <c r="AI359" s="14">
        <f t="shared" ref="AI359:AI362" si="281">AD359+AF359+AH359</f>
        <v>562.79999999999995</v>
      </c>
      <c r="AL359" s="71">
        <f t="shared" ref="AL359:AL362" si="282">N359+U359+AB359+AI359</f>
        <v>1688.4</v>
      </c>
    </row>
    <row r="360" spans="1:38" hidden="1" x14ac:dyDescent="0.35">
      <c r="A360" s="2" t="s">
        <v>73</v>
      </c>
      <c r="B360" s="2" t="s">
        <v>79</v>
      </c>
      <c r="C360" s="2" t="s">
        <v>21</v>
      </c>
      <c r="D360" s="2" t="s">
        <v>22</v>
      </c>
      <c r="E360" s="2" t="s">
        <v>14</v>
      </c>
      <c r="F360" s="21" t="str">
        <f t="shared" si="265"/>
        <v>CAN-GEND01/P0501-00/ALL</v>
      </c>
      <c r="G360" s="12">
        <v>56.28</v>
      </c>
      <c r="H360" s="3">
        <v>0</v>
      </c>
      <c r="I360" s="5">
        <f t="shared" si="266"/>
        <v>0</v>
      </c>
      <c r="J360" s="3">
        <v>0</v>
      </c>
      <c r="K360" s="5">
        <f t="shared" si="267"/>
        <v>0</v>
      </c>
      <c r="L360" s="3">
        <v>0</v>
      </c>
      <c r="M360" s="7">
        <f t="shared" si="268"/>
        <v>0</v>
      </c>
      <c r="N360" s="14">
        <f t="shared" si="269"/>
        <v>0</v>
      </c>
      <c r="O360" s="3">
        <v>0</v>
      </c>
      <c r="P360" s="67">
        <f t="shared" si="270"/>
        <v>0</v>
      </c>
      <c r="Q360" s="3">
        <v>0</v>
      </c>
      <c r="R360" s="67">
        <f t="shared" si="271"/>
        <v>0</v>
      </c>
      <c r="S360" s="3">
        <v>0</v>
      </c>
      <c r="T360" s="7">
        <f t="shared" si="272"/>
        <v>0</v>
      </c>
      <c r="U360" s="14">
        <f t="shared" si="273"/>
        <v>0</v>
      </c>
      <c r="V360" s="3">
        <v>0</v>
      </c>
      <c r="W360" s="5">
        <f t="shared" si="274"/>
        <v>0</v>
      </c>
      <c r="X360" s="3">
        <v>0</v>
      </c>
      <c r="Y360" s="5">
        <f t="shared" si="275"/>
        <v>0</v>
      </c>
      <c r="Z360" s="3">
        <v>16</v>
      </c>
      <c r="AA360" s="7">
        <f t="shared" si="276"/>
        <v>900.48</v>
      </c>
      <c r="AB360" s="14">
        <f t="shared" si="277"/>
        <v>900.48</v>
      </c>
      <c r="AC360" s="3">
        <v>2</v>
      </c>
      <c r="AD360" s="67">
        <f t="shared" si="278"/>
        <v>112.56</v>
      </c>
      <c r="AE360" s="3"/>
      <c r="AF360" s="67">
        <f t="shared" si="279"/>
        <v>0</v>
      </c>
      <c r="AG360" s="3"/>
      <c r="AH360" s="7">
        <f t="shared" si="280"/>
        <v>0</v>
      </c>
      <c r="AI360" s="14">
        <f t="shared" si="281"/>
        <v>112.56</v>
      </c>
      <c r="AL360" s="71">
        <f t="shared" si="282"/>
        <v>1013.04</v>
      </c>
    </row>
    <row r="361" spans="1:38" hidden="1" x14ac:dyDescent="0.35">
      <c r="A361" s="2" t="s">
        <v>73</v>
      </c>
      <c r="B361" s="2" t="s">
        <v>96</v>
      </c>
      <c r="C361" s="2" t="s">
        <v>185</v>
      </c>
      <c r="D361" s="2" t="s">
        <v>186</v>
      </c>
      <c r="E361" s="2" t="s">
        <v>14</v>
      </c>
      <c r="F361" s="21" t="str">
        <f t="shared" si="265"/>
        <v>PLO-MDGR01/P0402-00/ALL</v>
      </c>
      <c r="G361" s="12">
        <v>56.28</v>
      </c>
      <c r="H361" s="3">
        <v>0</v>
      </c>
      <c r="I361" s="5">
        <f t="shared" si="266"/>
        <v>0</v>
      </c>
      <c r="J361" s="3">
        <v>0</v>
      </c>
      <c r="K361" s="5">
        <f t="shared" si="267"/>
        <v>0</v>
      </c>
      <c r="L361" s="3">
        <v>0</v>
      </c>
      <c r="M361" s="7">
        <f t="shared" si="268"/>
        <v>0</v>
      </c>
      <c r="N361" s="14">
        <f t="shared" si="269"/>
        <v>0</v>
      </c>
      <c r="O361" s="3">
        <v>0</v>
      </c>
      <c r="P361" s="67">
        <f t="shared" si="270"/>
        <v>0</v>
      </c>
      <c r="Q361" s="3">
        <v>0</v>
      </c>
      <c r="R361" s="67">
        <f t="shared" si="271"/>
        <v>0</v>
      </c>
      <c r="S361" s="3">
        <v>0</v>
      </c>
      <c r="T361" s="7">
        <f t="shared" si="272"/>
        <v>0</v>
      </c>
      <c r="U361" s="14">
        <f t="shared" si="273"/>
        <v>0</v>
      </c>
      <c r="V361" s="3">
        <v>1</v>
      </c>
      <c r="W361" s="5">
        <f t="shared" si="274"/>
        <v>56.28</v>
      </c>
      <c r="X361" s="3"/>
      <c r="Y361" s="5">
        <f t="shared" si="275"/>
        <v>0</v>
      </c>
      <c r="Z361" s="3">
        <v>0</v>
      </c>
      <c r="AA361" s="7">
        <f t="shared" si="276"/>
        <v>0</v>
      </c>
      <c r="AB361" s="14">
        <f t="shared" si="277"/>
        <v>56.28</v>
      </c>
      <c r="AC361" s="3">
        <v>0</v>
      </c>
      <c r="AD361" s="67">
        <f t="shared" si="278"/>
        <v>0</v>
      </c>
      <c r="AE361" s="3"/>
      <c r="AF361" s="67">
        <f t="shared" si="279"/>
        <v>0</v>
      </c>
      <c r="AG361" s="3"/>
      <c r="AH361" s="7">
        <f t="shared" si="280"/>
        <v>0</v>
      </c>
      <c r="AI361" s="14">
        <f t="shared" si="281"/>
        <v>0</v>
      </c>
      <c r="AL361" s="71">
        <f t="shared" si="282"/>
        <v>56.28</v>
      </c>
    </row>
    <row r="362" spans="1:38" hidden="1" x14ac:dyDescent="0.35">
      <c r="A362" s="2" t="s">
        <v>73</v>
      </c>
      <c r="B362" s="2" t="s">
        <v>96</v>
      </c>
      <c r="C362" s="2" t="s">
        <v>70</v>
      </c>
      <c r="D362" s="2" t="s">
        <v>71</v>
      </c>
      <c r="E362" s="2" t="s">
        <v>26</v>
      </c>
      <c r="F362" s="21" t="str">
        <f t="shared" si="265"/>
        <v>PLO-MDGR01/P0103-00/MDG</v>
      </c>
      <c r="G362" s="12">
        <v>56.28</v>
      </c>
      <c r="H362" s="3">
        <v>0</v>
      </c>
      <c r="I362" s="5">
        <f t="shared" si="266"/>
        <v>0</v>
      </c>
      <c r="J362" s="3">
        <v>0</v>
      </c>
      <c r="K362" s="5">
        <f t="shared" si="267"/>
        <v>0</v>
      </c>
      <c r="L362" s="3">
        <v>0</v>
      </c>
      <c r="M362" s="7">
        <f t="shared" si="268"/>
        <v>0</v>
      </c>
      <c r="N362" s="14">
        <f t="shared" si="269"/>
        <v>0</v>
      </c>
      <c r="O362" s="3">
        <v>0</v>
      </c>
      <c r="P362" s="67">
        <f t="shared" si="270"/>
        <v>0</v>
      </c>
      <c r="Q362" s="3">
        <v>0</v>
      </c>
      <c r="R362" s="67">
        <f t="shared" si="271"/>
        <v>0</v>
      </c>
      <c r="S362" s="3">
        <v>0</v>
      </c>
      <c r="T362" s="7">
        <f t="shared" si="272"/>
        <v>0</v>
      </c>
      <c r="U362" s="14">
        <f t="shared" si="273"/>
        <v>0</v>
      </c>
      <c r="V362" s="3">
        <v>0</v>
      </c>
      <c r="W362" s="5">
        <f t="shared" si="274"/>
        <v>0</v>
      </c>
      <c r="X362" s="3">
        <v>4</v>
      </c>
      <c r="Y362" s="5">
        <f t="shared" si="275"/>
        <v>225.12</v>
      </c>
      <c r="Z362" s="3">
        <v>0</v>
      </c>
      <c r="AA362" s="7">
        <f t="shared" si="276"/>
        <v>0</v>
      </c>
      <c r="AB362" s="14">
        <f t="shared" si="277"/>
        <v>225.12</v>
      </c>
      <c r="AC362" s="3">
        <v>0</v>
      </c>
      <c r="AD362" s="67">
        <f t="shared" si="278"/>
        <v>0</v>
      </c>
      <c r="AE362" s="3"/>
      <c r="AF362" s="67">
        <f t="shared" si="279"/>
        <v>0</v>
      </c>
      <c r="AG362" s="3"/>
      <c r="AH362" s="7">
        <f t="shared" si="280"/>
        <v>0</v>
      </c>
      <c r="AI362" s="14">
        <f t="shared" si="281"/>
        <v>0</v>
      </c>
      <c r="AL362" s="71">
        <f t="shared" si="282"/>
        <v>225.12</v>
      </c>
    </row>
    <row r="363" spans="1:38" hidden="1" x14ac:dyDescent="0.35">
      <c r="A363" s="2" t="s">
        <v>73</v>
      </c>
      <c r="B363" s="2" t="s">
        <v>80</v>
      </c>
      <c r="C363" s="2" t="s">
        <v>28</v>
      </c>
      <c r="D363" s="2" t="s">
        <v>29</v>
      </c>
      <c r="E363" s="2" t="s">
        <v>14</v>
      </c>
      <c r="F363" s="21" t="str">
        <f t="shared" si="236"/>
        <v>ADM-UNRE01/A0901-00/ALL</v>
      </c>
      <c r="G363" s="12">
        <v>56.28</v>
      </c>
      <c r="H363" s="3">
        <v>0</v>
      </c>
      <c r="I363" s="5">
        <f t="shared" si="157"/>
        <v>0</v>
      </c>
      <c r="J363" s="3">
        <v>0</v>
      </c>
      <c r="K363" s="5">
        <f t="shared" si="147"/>
        <v>0</v>
      </c>
      <c r="L363" s="3">
        <v>0</v>
      </c>
      <c r="M363" s="7">
        <f t="shared" si="148"/>
        <v>0</v>
      </c>
      <c r="N363" s="14">
        <f t="shared" si="149"/>
        <v>0</v>
      </c>
      <c r="O363" s="3">
        <v>11</v>
      </c>
      <c r="P363" s="67">
        <f t="shared" si="150"/>
        <v>619.08000000000004</v>
      </c>
      <c r="Q363" s="3">
        <v>0</v>
      </c>
      <c r="R363" s="67">
        <f t="shared" si="151"/>
        <v>0</v>
      </c>
      <c r="S363" s="3">
        <v>0</v>
      </c>
      <c r="T363" s="7">
        <f t="shared" si="152"/>
        <v>0</v>
      </c>
      <c r="U363" s="14">
        <f t="shared" si="159"/>
        <v>619.08000000000004</v>
      </c>
      <c r="V363" s="3">
        <v>0</v>
      </c>
      <c r="W363" s="5">
        <f t="shared" si="158"/>
        <v>0</v>
      </c>
      <c r="X363" s="3"/>
      <c r="Y363" s="5">
        <f t="shared" si="153"/>
        <v>0</v>
      </c>
      <c r="Z363" s="3">
        <v>0</v>
      </c>
      <c r="AA363" s="7">
        <f t="shared" si="154"/>
        <v>0</v>
      </c>
      <c r="AB363" s="14">
        <f t="shared" si="155"/>
        <v>0</v>
      </c>
      <c r="AC363" s="3">
        <v>0</v>
      </c>
      <c r="AD363" s="67">
        <f t="shared" si="160"/>
        <v>0</v>
      </c>
      <c r="AE363" s="3"/>
      <c r="AF363" s="67">
        <f t="shared" si="156"/>
        <v>0</v>
      </c>
      <c r="AG363" s="3"/>
      <c r="AH363" s="7">
        <f t="shared" si="180"/>
        <v>0</v>
      </c>
      <c r="AI363" s="14">
        <f t="shared" si="161"/>
        <v>0</v>
      </c>
      <c r="AL363" s="71">
        <f t="shared" si="199"/>
        <v>619.08000000000004</v>
      </c>
    </row>
    <row r="364" spans="1:38" hidden="1" x14ac:dyDescent="0.35">
      <c r="A364" s="2" t="s">
        <v>73</v>
      </c>
      <c r="B364" s="2" t="s">
        <v>151</v>
      </c>
      <c r="C364" s="2" t="s">
        <v>21</v>
      </c>
      <c r="D364" s="2" t="s">
        <v>22</v>
      </c>
      <c r="E364" s="11" t="s">
        <v>14</v>
      </c>
      <c r="F364" s="10" t="str">
        <f t="shared" si="236"/>
        <v>EUR-CONS01/P0501-00/ALL</v>
      </c>
      <c r="G364" s="12">
        <v>56.28</v>
      </c>
      <c r="H364" s="3">
        <v>0</v>
      </c>
      <c r="I364" s="5">
        <f t="shared" si="157"/>
        <v>0</v>
      </c>
      <c r="J364" s="3">
        <v>0</v>
      </c>
      <c r="K364" s="5">
        <f t="shared" si="147"/>
        <v>0</v>
      </c>
      <c r="L364" s="3">
        <v>0</v>
      </c>
      <c r="M364" s="7">
        <f t="shared" si="148"/>
        <v>0</v>
      </c>
      <c r="N364" s="14">
        <f t="shared" si="149"/>
        <v>0</v>
      </c>
      <c r="O364" s="3">
        <v>0</v>
      </c>
      <c r="P364" s="67">
        <f t="shared" si="150"/>
        <v>0</v>
      </c>
      <c r="Q364" s="3">
        <v>0</v>
      </c>
      <c r="R364" s="67">
        <f t="shared" si="151"/>
        <v>0</v>
      </c>
      <c r="S364" s="3">
        <v>0</v>
      </c>
      <c r="T364" s="7">
        <f t="shared" si="152"/>
        <v>0</v>
      </c>
      <c r="U364" s="14">
        <f t="shared" si="159"/>
        <v>0</v>
      </c>
      <c r="V364" s="3">
        <v>0</v>
      </c>
      <c r="W364" s="5">
        <f t="shared" si="158"/>
        <v>0</v>
      </c>
      <c r="X364" s="3">
        <v>0</v>
      </c>
      <c r="Y364" s="5">
        <f t="shared" si="153"/>
        <v>0</v>
      </c>
      <c r="Z364" s="3">
        <v>0</v>
      </c>
      <c r="AA364" s="7">
        <f t="shared" si="154"/>
        <v>0</v>
      </c>
      <c r="AB364" s="14">
        <f t="shared" si="155"/>
        <v>0</v>
      </c>
      <c r="AC364" s="3">
        <v>13</v>
      </c>
      <c r="AD364" s="67">
        <f t="shared" si="160"/>
        <v>731.64</v>
      </c>
      <c r="AE364" s="3"/>
      <c r="AF364" s="67">
        <f t="shared" si="156"/>
        <v>0</v>
      </c>
      <c r="AG364" s="3"/>
      <c r="AH364" s="7">
        <f t="shared" si="180"/>
        <v>0</v>
      </c>
      <c r="AI364" s="14">
        <f t="shared" si="161"/>
        <v>731.64</v>
      </c>
      <c r="AL364" s="71">
        <f t="shared" si="199"/>
        <v>731.64</v>
      </c>
    </row>
    <row r="365" spans="1:38" x14ac:dyDescent="0.35">
      <c r="A365" s="2"/>
      <c r="B365" s="2"/>
      <c r="C365" s="2"/>
      <c r="D365" s="2"/>
      <c r="E365" s="11"/>
      <c r="H365" s="3"/>
      <c r="J365" s="3"/>
      <c r="L365" s="3"/>
      <c r="N365" s="14"/>
      <c r="O365" s="3"/>
      <c r="Q365" s="3"/>
      <c r="S365" s="3"/>
      <c r="U365" s="14"/>
      <c r="V365" s="3"/>
      <c r="X365" s="3"/>
      <c r="Z365" s="3"/>
      <c r="AB365" s="14"/>
      <c r="AC365" s="3"/>
      <c r="AE365" s="3"/>
      <c r="AG365" s="3"/>
      <c r="AI365" s="14"/>
      <c r="AL365" s="71">
        <f t="shared" si="199"/>
        <v>0</v>
      </c>
    </row>
    <row r="366" spans="1:38" x14ac:dyDescent="0.35">
      <c r="AL366" s="71"/>
    </row>
    <row r="367" spans="1:38" x14ac:dyDescent="0.35">
      <c r="H367" s="34">
        <f t="shared" ref="H367:U367" si="283">SUM(H3:H366)</f>
        <v>1988</v>
      </c>
      <c r="I367" s="35">
        <f t="shared" si="283"/>
        <v>108236.47771350907</v>
      </c>
      <c r="J367" s="36">
        <f t="shared" si="283"/>
        <v>1868</v>
      </c>
      <c r="K367" s="35">
        <f t="shared" si="283"/>
        <v>99741.683620327574</v>
      </c>
      <c r="L367" s="36">
        <f t="shared" si="283"/>
        <v>2496</v>
      </c>
      <c r="M367" s="35">
        <f t="shared" si="283"/>
        <v>131491.57810272617</v>
      </c>
      <c r="N367" s="37">
        <f t="shared" si="283"/>
        <v>339469.7394365631</v>
      </c>
      <c r="O367" s="36">
        <f t="shared" si="283"/>
        <v>1532</v>
      </c>
      <c r="P367" s="35">
        <f t="shared" si="283"/>
        <v>75874.961170738985</v>
      </c>
      <c r="Q367" s="36">
        <f t="shared" si="283"/>
        <v>1944</v>
      </c>
      <c r="R367" s="35">
        <f t="shared" si="283"/>
        <v>100867.04360071236</v>
      </c>
      <c r="S367" s="36">
        <f t="shared" si="283"/>
        <v>1960</v>
      </c>
      <c r="T367" s="35">
        <f t="shared" si="283"/>
        <v>103974.9650168685</v>
      </c>
      <c r="U367" s="37">
        <f t="shared" si="283"/>
        <v>280716.96978832001</v>
      </c>
      <c r="V367" s="34">
        <f>SUM(V3:V366)</f>
        <v>1648</v>
      </c>
      <c r="W367" s="35">
        <f>SUM(W3:W366)</f>
        <v>83046.879711946967</v>
      </c>
      <c r="X367" s="36">
        <f>SUM(X3:X366)</f>
        <v>1968</v>
      </c>
      <c r="Y367" s="35">
        <f>SUM(Y3:Y366)</f>
        <v>99345.918236945043</v>
      </c>
      <c r="Z367" s="36">
        <f>SUM(Z3:Z366)</f>
        <v>1764</v>
      </c>
      <c r="AA367" s="35">
        <f>SUM(AA3:AA366)</f>
        <v>94871.778583526218</v>
      </c>
      <c r="AB367" s="37">
        <f>SUM(AB3:AB366)</f>
        <v>277264.57653241843</v>
      </c>
      <c r="AC367" s="36">
        <f>SUM(AC3:AC366)</f>
        <v>2152</v>
      </c>
      <c r="AD367" s="35">
        <f>SUM(AD3:AD366)</f>
        <v>112257.152071723</v>
      </c>
      <c r="AE367" s="36">
        <f>SUM(AE3:AE366)</f>
        <v>0</v>
      </c>
      <c r="AF367" s="35">
        <f>SUM(AF3:AF366)</f>
        <v>0</v>
      </c>
      <c r="AG367" s="36">
        <f>SUM(AG3:AG366)</f>
        <v>0</v>
      </c>
      <c r="AH367" s="35">
        <f>SUM(AH3:AH366)</f>
        <v>0</v>
      </c>
      <c r="AI367" s="37">
        <f>SUM(AI3:AI366)</f>
        <v>109148.372071723</v>
      </c>
      <c r="AL367" s="71">
        <f>SUM(AL3:AL366)</f>
        <v>1006599.6578290253</v>
      </c>
    </row>
    <row r="368" spans="1:38" x14ac:dyDescent="0.35">
      <c r="N368" s="38">
        <f>I367+K367+M367</f>
        <v>339469.73943656281</v>
      </c>
      <c r="U368" s="38">
        <f>P367+R367+T367</f>
        <v>280716.96978831984</v>
      </c>
      <c r="AB368" s="38">
        <f>W367+Y367+AA367</f>
        <v>277264.5765324182</v>
      </c>
      <c r="AI368" s="38">
        <f>AD367+AF367+AH367</f>
        <v>112257.152071723</v>
      </c>
      <c r="AL368" s="72">
        <f>N367+U367+AB367+AI367</f>
        <v>1006599.6578290246</v>
      </c>
    </row>
    <row r="369" spans="3:38" x14ac:dyDescent="0.35">
      <c r="D369" s="32" t="s">
        <v>147</v>
      </c>
      <c r="N369" s="39">
        <f>H367+J367+L367</f>
        <v>6352</v>
      </c>
      <c r="U369" s="39">
        <f>O367+Q367+S367</f>
        <v>5436</v>
      </c>
      <c r="AB369" s="39">
        <f>V367+X367+Z367</f>
        <v>5380</v>
      </c>
      <c r="AI369" s="39">
        <f>AC367+AE367+AG367</f>
        <v>2152</v>
      </c>
      <c r="AL369" s="120">
        <f>N369+U369+AB369+AI369</f>
        <v>19320</v>
      </c>
    </row>
    <row r="370" spans="3:38" x14ac:dyDescent="0.35">
      <c r="D370" s="30" t="s">
        <v>158</v>
      </c>
      <c r="H370" s="92">
        <f>JAN!H108</f>
        <v>1988</v>
      </c>
      <c r="I370" s="93">
        <f>JAN!I108</f>
        <v>108236.47771350907</v>
      </c>
      <c r="J370" s="94">
        <f>FEB!H121</f>
        <v>1868</v>
      </c>
      <c r="K370" s="93">
        <f>FEB!I121</f>
        <v>99741.683620327574</v>
      </c>
      <c r="L370" s="94">
        <f>MAR!H117</f>
        <v>2496</v>
      </c>
      <c r="M370" s="95">
        <f>MAR!I117</f>
        <v>131491.5781027262</v>
      </c>
      <c r="N370" s="40" t="s">
        <v>89</v>
      </c>
      <c r="O370" s="92">
        <f>APR!H229</f>
        <v>1532</v>
      </c>
      <c r="P370" s="96">
        <f>APR!I229</f>
        <v>75874.961170738999</v>
      </c>
      <c r="Q370" s="97">
        <f>MAY!H121</f>
        <v>1944</v>
      </c>
      <c r="R370" s="96">
        <f>MAY!I121</f>
        <v>100867.04360071239</v>
      </c>
      <c r="S370" s="92">
        <f>JUN!H118</f>
        <v>1960</v>
      </c>
      <c r="T370" s="95">
        <f>JUN!I118</f>
        <v>103974.96501686849</v>
      </c>
      <c r="U370" s="40" t="s">
        <v>89</v>
      </c>
      <c r="V370" s="92">
        <f>JUL!H108</f>
        <v>1648</v>
      </c>
      <c r="W370" s="96">
        <f>JUL!I108</f>
        <v>83046.879711946982</v>
      </c>
      <c r="X370" s="92">
        <f>AUG!H104</f>
        <v>1968</v>
      </c>
      <c r="Y370" s="96">
        <f>AUG!I104</f>
        <v>99345.918236945043</v>
      </c>
      <c r="Z370" s="92">
        <f>SEP!H96</f>
        <v>1764</v>
      </c>
      <c r="AA370" s="95">
        <f>SEP!I96</f>
        <v>94871.778583526204</v>
      </c>
      <c r="AB370" s="40" t="s">
        <v>89</v>
      </c>
      <c r="AC370" s="92">
        <f>OCT!H94</f>
        <v>2152</v>
      </c>
      <c r="AD370" s="96">
        <f>OCT!I94</f>
        <v>112257.152071723</v>
      </c>
      <c r="AI370" s="40" t="s">
        <v>89</v>
      </c>
      <c r="AL370" s="73" t="s">
        <v>89</v>
      </c>
    </row>
    <row r="371" spans="3:38" x14ac:dyDescent="0.35">
      <c r="C371" s="90"/>
      <c r="D371" s="91" t="s">
        <v>160</v>
      </c>
    </row>
    <row r="372" spans="3:38" x14ac:dyDescent="0.35">
      <c r="C372" s="41" t="s">
        <v>74</v>
      </c>
      <c r="D372" s="41" t="s">
        <v>188</v>
      </c>
    </row>
    <row r="373" spans="3:38" x14ac:dyDescent="0.35">
      <c r="C373" s="41" t="s">
        <v>75</v>
      </c>
      <c r="D373" s="41" t="s">
        <v>189</v>
      </c>
    </row>
    <row r="374" spans="3:38" x14ac:dyDescent="0.35">
      <c r="C374" s="41" t="s">
        <v>91</v>
      </c>
      <c r="D374" s="41" t="s">
        <v>190</v>
      </c>
    </row>
    <row r="375" spans="3:38" x14ac:dyDescent="0.35">
      <c r="C375" s="41" t="s">
        <v>159</v>
      </c>
      <c r="D375" s="41" t="s">
        <v>191</v>
      </c>
    </row>
    <row r="376" spans="3:38" x14ac:dyDescent="0.35">
      <c r="C376" s="41" t="s">
        <v>148</v>
      </c>
      <c r="D376" s="41" t="s">
        <v>191</v>
      </c>
    </row>
    <row r="377" spans="3:38" x14ac:dyDescent="0.35">
      <c r="C377" s="41" t="s">
        <v>149</v>
      </c>
      <c r="D377" s="41" t="s">
        <v>399</v>
      </c>
      <c r="E377" s="147" t="s">
        <v>405</v>
      </c>
    </row>
    <row r="378" spans="3:38" x14ac:dyDescent="0.35">
      <c r="C378" s="41" t="s">
        <v>161</v>
      </c>
      <c r="D378" s="41" t="s">
        <v>400</v>
      </c>
      <c r="E378" s="147" t="s">
        <v>405</v>
      </c>
    </row>
    <row r="379" spans="3:38" x14ac:dyDescent="0.35">
      <c r="C379" s="41" t="s">
        <v>192</v>
      </c>
      <c r="D379" s="41" t="s">
        <v>401</v>
      </c>
      <c r="E379" s="147" t="s">
        <v>398</v>
      </c>
    </row>
    <row r="380" spans="3:38" x14ac:dyDescent="0.35">
      <c r="C380" s="41" t="s">
        <v>219</v>
      </c>
      <c r="D380" s="41" t="s">
        <v>402</v>
      </c>
      <c r="E380" s="147" t="s">
        <v>405</v>
      </c>
    </row>
    <row r="381" spans="3:38" x14ac:dyDescent="0.35">
      <c r="C381" s="41" t="s">
        <v>389</v>
      </c>
      <c r="D381" s="41" t="s">
        <v>402</v>
      </c>
      <c r="E381" s="147" t="s">
        <v>405</v>
      </c>
    </row>
    <row r="382" spans="3:38" x14ac:dyDescent="0.35">
      <c r="C382" s="41" t="s">
        <v>394</v>
      </c>
      <c r="D382" s="41" t="s">
        <v>403</v>
      </c>
      <c r="E382" s="147" t="s">
        <v>404</v>
      </c>
    </row>
    <row r="383" spans="3:38" x14ac:dyDescent="0.35">
      <c r="C383" s="41" t="s">
        <v>397</v>
      </c>
      <c r="D383" s="41" t="s">
        <v>221</v>
      </c>
    </row>
    <row r="384" spans="3:38" x14ac:dyDescent="0.35">
      <c r="E384" s="147" t="s">
        <v>406</v>
      </c>
    </row>
  </sheetData>
  <autoFilter ref="A1:AL364" xr:uid="{312B608F-3200-481E-B979-4E46BCFAA28F}">
    <filterColumn colId="1">
      <filters>
        <filter val="UNP-BRAZ01"/>
      </filters>
    </filterColumn>
  </autoFilter>
  <mergeCells count="6">
    <mergeCell ref="G1:G2"/>
    <mergeCell ref="A1:A2"/>
    <mergeCell ref="B1:B2"/>
    <mergeCell ref="C1:C2"/>
    <mergeCell ref="D1:D2"/>
    <mergeCell ref="E1:E2"/>
  </mergeCells>
  <phoneticPr fontId="6" type="noConversion"/>
  <pageMargins left="0.75" right="0.75" top="0.75" bottom="0.5" header="0.5" footer="0.75"/>
  <pageSetup orientation="portrait" r:id="rId1"/>
  <ignoredErrors>
    <ignoredError sqref="R243" formula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1CCE-5ABF-4ED2-9799-C647CEB42293}">
  <dimension ref="A1:K108"/>
  <sheetViews>
    <sheetView topLeftCell="A53" workbookViewId="0">
      <selection activeCell="B86" sqref="B86:B87"/>
    </sheetView>
  </sheetViews>
  <sheetFormatPr defaultRowHeight="14.5" x14ac:dyDescent="0.35"/>
  <cols>
    <col min="1" max="1" width="23" customWidth="1"/>
    <col min="2" max="2" width="14.7265625" customWidth="1"/>
    <col min="3" max="3" width="13.54296875" customWidth="1"/>
    <col min="4" max="4" width="45.1796875" customWidth="1"/>
    <col min="5" max="5" width="13.453125" customWidth="1"/>
    <col min="6" max="6" width="25.1796875" bestFit="1" customWidth="1"/>
    <col min="7" max="7" width="17.1796875" customWidth="1"/>
    <col min="8" max="8" width="21.81640625" customWidth="1"/>
    <col min="9" max="9" width="9.7265625" style="48" bestFit="1" customWidth="1"/>
    <col min="11" max="11" width="26" bestFit="1" customWidth="1"/>
  </cols>
  <sheetData>
    <row r="1" spans="1:11" x14ac:dyDescent="0.35">
      <c r="A1" s="131" t="s">
        <v>0</v>
      </c>
      <c r="B1" s="131" t="s">
        <v>1</v>
      </c>
      <c r="C1" s="131" t="s">
        <v>2</v>
      </c>
      <c r="D1" s="131" t="s">
        <v>3</v>
      </c>
      <c r="E1" s="131" t="s">
        <v>4</v>
      </c>
      <c r="F1" s="131" t="s">
        <v>184</v>
      </c>
      <c r="G1" s="131" t="s">
        <v>5</v>
      </c>
      <c r="H1" s="1" t="s">
        <v>161</v>
      </c>
    </row>
    <row r="2" spans="1:11" s="99" customFormat="1" x14ac:dyDescent="0.35">
      <c r="A2" s="127"/>
      <c r="B2" s="127"/>
      <c r="C2" s="127"/>
      <c r="D2" s="127"/>
      <c r="E2" s="127"/>
      <c r="F2" s="127"/>
      <c r="G2" s="127"/>
      <c r="H2" s="98" t="s">
        <v>6</v>
      </c>
      <c r="I2" s="48"/>
      <c r="J2"/>
    </row>
    <row r="3" spans="1:11" s="99" customFormat="1" x14ac:dyDescent="0.35">
      <c r="A3" s="100" t="s">
        <v>7</v>
      </c>
      <c r="B3" s="100" t="s">
        <v>79</v>
      </c>
      <c r="C3" s="100" t="s">
        <v>8</v>
      </c>
      <c r="D3" s="100" t="s">
        <v>9</v>
      </c>
      <c r="E3" s="100" t="s">
        <v>11</v>
      </c>
      <c r="F3" s="20" t="str">
        <f>B3&amp;"/"&amp;C3&amp;"/"&amp;E3</f>
        <v>CAN-GEND01/P0202-00/TGO</v>
      </c>
      <c r="G3" s="101">
        <v>55.48</v>
      </c>
      <c r="H3" s="36">
        <v>32</v>
      </c>
      <c r="I3" s="102">
        <f>G3*H3</f>
        <v>1775.36</v>
      </c>
      <c r="J3"/>
      <c r="K3" t="str">
        <f t="shared" ref="K3:K66" si="0">A3&amp;"_"&amp;H3&amp;"h"</f>
        <v>Luce Ahouangnimon_32h</v>
      </c>
    </row>
    <row r="4" spans="1:11" x14ac:dyDescent="0.35">
      <c r="A4" s="2" t="s">
        <v>7</v>
      </c>
      <c r="B4" s="2" t="s">
        <v>79</v>
      </c>
      <c r="C4" s="2" t="s">
        <v>8</v>
      </c>
      <c r="D4" s="2" t="s">
        <v>9</v>
      </c>
      <c r="E4" s="2" t="s">
        <v>14</v>
      </c>
      <c r="F4" s="21" t="str">
        <f t="shared" ref="F4:F67" si="1">B4&amp;"/"&amp;C4&amp;"/"&amp;E4</f>
        <v>CAN-GEND01/P0202-00/ALL</v>
      </c>
      <c r="G4" s="103">
        <v>55.48</v>
      </c>
      <c r="H4" s="3">
        <v>7</v>
      </c>
      <c r="I4" s="48">
        <f>G4*H4</f>
        <v>388.35999999999996</v>
      </c>
      <c r="K4" t="str">
        <f t="shared" si="0"/>
        <v>Luce Ahouangnimon_7h</v>
      </c>
    </row>
    <row r="5" spans="1:11" x14ac:dyDescent="0.35">
      <c r="A5" s="2" t="s">
        <v>7</v>
      </c>
      <c r="B5" s="2" t="s">
        <v>79</v>
      </c>
      <c r="C5" s="2" t="s">
        <v>8</v>
      </c>
      <c r="D5" s="2" t="s">
        <v>9</v>
      </c>
      <c r="E5" s="2" t="s">
        <v>10</v>
      </c>
      <c r="F5" s="21" t="str">
        <f t="shared" si="1"/>
        <v>CAN-GEND01/P0202-00/MAR</v>
      </c>
      <c r="G5" s="103">
        <v>55.48</v>
      </c>
      <c r="H5" s="3">
        <v>8</v>
      </c>
      <c r="I5" s="48">
        <f t="shared" ref="I5:I68" si="2">G5*H5</f>
        <v>443.84</v>
      </c>
      <c r="K5" t="str">
        <f t="shared" si="0"/>
        <v>Luce Ahouangnimon_8h</v>
      </c>
    </row>
    <row r="6" spans="1:11" x14ac:dyDescent="0.35">
      <c r="A6" s="2" t="s">
        <v>7</v>
      </c>
      <c r="B6" s="2" t="s">
        <v>81</v>
      </c>
      <c r="C6" s="2" t="s">
        <v>70</v>
      </c>
      <c r="D6" s="2" t="s">
        <v>71</v>
      </c>
      <c r="E6" s="2" t="s">
        <v>18</v>
      </c>
      <c r="F6" s="21" t="str">
        <f t="shared" si="1"/>
        <v>EUR-ASIA01/P0103-00/PHL</v>
      </c>
      <c r="G6" s="103">
        <v>55.48</v>
      </c>
      <c r="H6" s="3">
        <v>19</v>
      </c>
      <c r="I6" s="48">
        <f t="shared" si="2"/>
        <v>1054.1199999999999</v>
      </c>
      <c r="K6" t="str">
        <f t="shared" si="0"/>
        <v>Luce Ahouangnimon_19h</v>
      </c>
    </row>
    <row r="7" spans="1:11" x14ac:dyDescent="0.35">
      <c r="A7" s="2" t="s">
        <v>7</v>
      </c>
      <c r="B7" s="2" t="s">
        <v>31</v>
      </c>
      <c r="C7" s="2" t="s">
        <v>19</v>
      </c>
      <c r="D7" s="2" t="s">
        <v>20</v>
      </c>
      <c r="E7" s="2" t="s">
        <v>11</v>
      </c>
      <c r="F7" s="21" t="str">
        <f t="shared" si="1"/>
        <v>FCO-VULN02/P0303-00/TGO</v>
      </c>
      <c r="G7" s="103">
        <v>55.48</v>
      </c>
      <c r="H7" s="3">
        <v>13</v>
      </c>
      <c r="I7" s="48">
        <f t="shared" si="2"/>
        <v>721.24</v>
      </c>
      <c r="K7" t="str">
        <f t="shared" si="0"/>
        <v>Luce Ahouangnimon_13h</v>
      </c>
    </row>
    <row r="8" spans="1:11" x14ac:dyDescent="0.35">
      <c r="A8" s="2" t="s">
        <v>7</v>
      </c>
      <c r="B8" s="2" t="s">
        <v>80</v>
      </c>
      <c r="C8" s="2" t="s">
        <v>12</v>
      </c>
      <c r="D8" s="2" t="s">
        <v>13</v>
      </c>
      <c r="E8" s="2" t="s">
        <v>14</v>
      </c>
      <c r="F8" s="21" t="str">
        <f t="shared" si="1"/>
        <v>ADM-UNRE01/A0902-00/ALL</v>
      </c>
      <c r="G8" s="103">
        <v>55.48</v>
      </c>
      <c r="H8" s="3">
        <v>4</v>
      </c>
      <c r="I8" s="48">
        <f t="shared" si="2"/>
        <v>221.92</v>
      </c>
      <c r="K8" t="str">
        <f t="shared" si="0"/>
        <v>Luce Ahouangnimon_4h</v>
      </c>
    </row>
    <row r="9" spans="1:11" x14ac:dyDescent="0.35">
      <c r="A9" s="2" t="s">
        <v>7</v>
      </c>
      <c r="B9" s="2" t="s">
        <v>31</v>
      </c>
      <c r="C9" s="2" t="s">
        <v>19</v>
      </c>
      <c r="D9" s="2" t="s">
        <v>20</v>
      </c>
      <c r="E9" s="2" t="s">
        <v>14</v>
      </c>
      <c r="F9" s="21" t="str">
        <f t="shared" si="1"/>
        <v>FCO-VULN02/P0303-00/ALL</v>
      </c>
      <c r="G9" s="103">
        <v>55.48</v>
      </c>
      <c r="H9" s="3">
        <v>13</v>
      </c>
      <c r="I9" s="48">
        <f t="shared" si="2"/>
        <v>721.24</v>
      </c>
      <c r="K9" t="str">
        <f t="shared" si="0"/>
        <v>Luce Ahouangnimon_13h</v>
      </c>
    </row>
    <row r="10" spans="1:11" x14ac:dyDescent="0.35">
      <c r="A10" s="2" t="s">
        <v>7</v>
      </c>
      <c r="B10" s="2" t="s">
        <v>79</v>
      </c>
      <c r="C10" s="2" t="s">
        <v>8</v>
      </c>
      <c r="D10" s="2" t="s">
        <v>9</v>
      </c>
      <c r="E10" s="2" t="s">
        <v>10</v>
      </c>
      <c r="F10" s="21" t="str">
        <f t="shared" si="1"/>
        <v>CAN-GEND01/P0202-00/MAR</v>
      </c>
      <c r="G10" s="103">
        <v>55.48</v>
      </c>
      <c r="H10" s="3">
        <v>5</v>
      </c>
      <c r="I10" s="48">
        <f t="shared" si="2"/>
        <v>277.39999999999998</v>
      </c>
      <c r="K10" t="str">
        <f t="shared" si="0"/>
        <v>Luce Ahouangnimon_5h</v>
      </c>
    </row>
    <row r="11" spans="1:11" x14ac:dyDescent="0.35">
      <c r="A11" s="2" t="s">
        <v>7</v>
      </c>
      <c r="B11" s="2" t="s">
        <v>79</v>
      </c>
      <c r="C11" s="2" t="s">
        <v>8</v>
      </c>
      <c r="D11" s="2" t="s">
        <v>9</v>
      </c>
      <c r="E11" s="2" t="s">
        <v>14</v>
      </c>
      <c r="F11" s="21" t="str">
        <f t="shared" si="1"/>
        <v>CAN-GEND01/P0202-00/ALL</v>
      </c>
      <c r="G11" s="103">
        <v>55.48</v>
      </c>
      <c r="H11" s="3">
        <v>5</v>
      </c>
      <c r="I11" s="48">
        <f t="shared" si="2"/>
        <v>277.39999999999998</v>
      </c>
      <c r="K11" t="str">
        <f t="shared" si="0"/>
        <v>Luce Ahouangnimon_5h</v>
      </c>
    </row>
    <row r="12" spans="1:11" x14ac:dyDescent="0.35">
      <c r="A12" s="2" t="s">
        <v>7</v>
      </c>
      <c r="B12" s="2" t="s">
        <v>151</v>
      </c>
      <c r="C12" s="2" t="s">
        <v>24</v>
      </c>
      <c r="D12" s="2" t="s">
        <v>25</v>
      </c>
      <c r="E12" s="2" t="s">
        <v>11</v>
      </c>
      <c r="F12" s="21" t="str">
        <f t="shared" si="1"/>
        <v>EUR-CONS01/P0101-00/TGO</v>
      </c>
      <c r="G12" s="103">
        <v>55.48</v>
      </c>
      <c r="H12" s="3">
        <v>43</v>
      </c>
      <c r="I12" s="48">
        <f t="shared" si="2"/>
        <v>2385.64</v>
      </c>
      <c r="K12" t="str">
        <f t="shared" si="0"/>
        <v>Luce Ahouangnimon_43h</v>
      </c>
    </row>
    <row r="13" spans="1:11" x14ac:dyDescent="0.35">
      <c r="A13" s="2" t="s">
        <v>7</v>
      </c>
      <c r="B13" s="2" t="s">
        <v>96</v>
      </c>
      <c r="C13" s="2" t="s">
        <v>16</v>
      </c>
      <c r="D13" s="2" t="s">
        <v>17</v>
      </c>
      <c r="E13" s="2" t="s">
        <v>26</v>
      </c>
      <c r="F13" s="21" t="str">
        <f t="shared" si="1"/>
        <v>PLO-MDGR01/P0102-00/MDG</v>
      </c>
      <c r="G13" s="103">
        <v>55.48</v>
      </c>
      <c r="H13" s="3">
        <v>11</v>
      </c>
      <c r="I13" s="48">
        <f t="shared" si="2"/>
        <v>610.28</v>
      </c>
      <c r="K13" t="str">
        <f t="shared" si="0"/>
        <v>Luce Ahouangnimon_11h</v>
      </c>
    </row>
    <row r="14" spans="1:11" x14ac:dyDescent="0.35">
      <c r="A14" s="2" t="s">
        <v>27</v>
      </c>
      <c r="B14" s="2" t="s">
        <v>80</v>
      </c>
      <c r="C14" s="2" t="s">
        <v>12</v>
      </c>
      <c r="D14" s="2" t="s">
        <v>13</v>
      </c>
      <c r="E14" s="2" t="s">
        <v>14</v>
      </c>
      <c r="F14" s="21" t="str">
        <f t="shared" si="1"/>
        <v>ADM-UNRE01/A0902-00/ALL</v>
      </c>
      <c r="G14" s="103">
        <v>38.299999999999997</v>
      </c>
      <c r="H14" s="3">
        <v>122</v>
      </c>
      <c r="I14" s="48">
        <f t="shared" si="2"/>
        <v>4672.5999999999995</v>
      </c>
      <c r="K14" t="str">
        <f t="shared" si="0"/>
        <v>Linda Asamoah_122h</v>
      </c>
    </row>
    <row r="15" spans="1:11" x14ac:dyDescent="0.35">
      <c r="A15" s="2" t="s">
        <v>27</v>
      </c>
      <c r="B15" s="2" t="s">
        <v>31</v>
      </c>
      <c r="C15" s="2" t="s">
        <v>12</v>
      </c>
      <c r="D15" s="2" t="s">
        <v>13</v>
      </c>
      <c r="E15" s="2" t="s">
        <v>14</v>
      </c>
      <c r="F15" s="21" t="str">
        <f t="shared" si="1"/>
        <v>FCO-VULN02/A0902-00/ALL</v>
      </c>
      <c r="G15" s="103">
        <v>38.299999999999997</v>
      </c>
      <c r="H15" s="3">
        <v>2</v>
      </c>
      <c r="I15" s="48">
        <f t="shared" si="2"/>
        <v>76.599999999999994</v>
      </c>
      <c r="K15" t="str">
        <f t="shared" si="0"/>
        <v>Linda Asamoah_2h</v>
      </c>
    </row>
    <row r="16" spans="1:11" x14ac:dyDescent="0.35">
      <c r="A16" s="2" t="s">
        <v>27</v>
      </c>
      <c r="B16" s="2" t="s">
        <v>79</v>
      </c>
      <c r="C16" s="2" t="s">
        <v>12</v>
      </c>
      <c r="D16" s="2" t="s">
        <v>13</v>
      </c>
      <c r="E16" s="2" t="s">
        <v>14</v>
      </c>
      <c r="F16" s="21" t="str">
        <f t="shared" si="1"/>
        <v>CAN-GEND01/A0902-00/ALL</v>
      </c>
      <c r="G16" s="103">
        <v>38.299999999999997</v>
      </c>
      <c r="H16" s="3">
        <v>4</v>
      </c>
      <c r="I16" s="48">
        <f t="shared" si="2"/>
        <v>153.19999999999999</v>
      </c>
      <c r="K16" t="str">
        <f t="shared" si="0"/>
        <v>Linda Asamoah_4h</v>
      </c>
    </row>
    <row r="17" spans="1:11" x14ac:dyDescent="0.35">
      <c r="A17" s="2" t="s">
        <v>30</v>
      </c>
      <c r="B17" s="2" t="s">
        <v>31</v>
      </c>
      <c r="C17" s="2" t="s">
        <v>19</v>
      </c>
      <c r="D17" s="2" t="s">
        <v>20</v>
      </c>
      <c r="E17" s="2" t="s">
        <v>14</v>
      </c>
      <c r="F17" s="21" t="str">
        <f t="shared" si="1"/>
        <v>FCO-VULN02/P0303-00/ALL</v>
      </c>
      <c r="G17" s="103">
        <v>34.65</v>
      </c>
      <c r="H17" s="3">
        <v>28</v>
      </c>
      <c r="I17" s="48">
        <f t="shared" si="2"/>
        <v>970.19999999999993</v>
      </c>
      <c r="K17" t="str">
        <f t="shared" si="0"/>
        <v>Juvenal Babona_28h</v>
      </c>
    </row>
    <row r="18" spans="1:11" x14ac:dyDescent="0.35">
      <c r="A18" s="2" t="s">
        <v>30</v>
      </c>
      <c r="B18" s="2" t="s">
        <v>31</v>
      </c>
      <c r="C18" s="2" t="s">
        <v>19</v>
      </c>
      <c r="D18" s="2" t="s">
        <v>20</v>
      </c>
      <c r="E18" s="2" t="s">
        <v>50</v>
      </c>
      <c r="F18" s="21" t="str">
        <f t="shared" si="1"/>
        <v>FCO-VULN02/P0303-00/XOT</v>
      </c>
      <c r="G18" s="103">
        <v>34.65</v>
      </c>
      <c r="H18" s="3">
        <v>28</v>
      </c>
      <c r="I18" s="48">
        <f t="shared" si="2"/>
        <v>970.19999999999993</v>
      </c>
      <c r="K18" t="str">
        <f t="shared" si="0"/>
        <v>Juvenal Babona_28h</v>
      </c>
    </row>
    <row r="19" spans="1:11" x14ac:dyDescent="0.35">
      <c r="A19" s="2" t="s">
        <v>30</v>
      </c>
      <c r="B19" s="2" t="s">
        <v>31</v>
      </c>
      <c r="C19" s="2" t="s">
        <v>19</v>
      </c>
      <c r="D19" s="2" t="s">
        <v>20</v>
      </c>
      <c r="E19" s="2" t="s">
        <v>32</v>
      </c>
      <c r="F19" s="21" t="str">
        <f t="shared" si="1"/>
        <v>FCO-VULN02/P0303-00/GAB</v>
      </c>
      <c r="G19" s="103">
        <v>34.65</v>
      </c>
      <c r="H19" s="3">
        <v>14</v>
      </c>
      <c r="I19" s="48">
        <f t="shared" si="2"/>
        <v>485.09999999999997</v>
      </c>
      <c r="K19" t="str">
        <f t="shared" si="0"/>
        <v>Juvenal Babona_14h</v>
      </c>
    </row>
    <row r="20" spans="1:11" x14ac:dyDescent="0.35">
      <c r="A20" s="2" t="s">
        <v>30</v>
      </c>
      <c r="B20" s="2" t="s">
        <v>31</v>
      </c>
      <c r="C20" s="2" t="s">
        <v>19</v>
      </c>
      <c r="D20" s="2" t="s">
        <v>20</v>
      </c>
      <c r="E20" s="2" t="s">
        <v>10</v>
      </c>
      <c r="F20" s="21" t="str">
        <f t="shared" si="1"/>
        <v>FCO-VULN02/P0303-00/MAR</v>
      </c>
      <c r="G20" s="103">
        <v>34.65</v>
      </c>
      <c r="H20" s="3">
        <v>2</v>
      </c>
      <c r="I20" s="48">
        <f t="shared" si="2"/>
        <v>69.3</v>
      </c>
      <c r="K20" t="str">
        <f t="shared" si="0"/>
        <v>Juvenal Babona_2h</v>
      </c>
    </row>
    <row r="21" spans="1:11" x14ac:dyDescent="0.35">
      <c r="A21" s="2" t="s">
        <v>36</v>
      </c>
      <c r="B21" s="2" t="s">
        <v>81</v>
      </c>
      <c r="C21" s="2" t="s">
        <v>24</v>
      </c>
      <c r="D21" s="2" t="s">
        <v>25</v>
      </c>
      <c r="E21" s="2" t="s">
        <v>39</v>
      </c>
      <c r="F21" s="21" t="str">
        <f t="shared" si="1"/>
        <v>EUR-ASIA01/P0101-00/THA</v>
      </c>
      <c r="G21" s="103">
        <v>99.73</v>
      </c>
      <c r="H21" s="3">
        <v>3</v>
      </c>
      <c r="I21" s="48">
        <f t="shared" si="2"/>
        <v>299.19</v>
      </c>
      <c r="K21" t="str">
        <f t="shared" si="0"/>
        <v>Barbara Bernath_3h</v>
      </c>
    </row>
    <row r="22" spans="1:11" x14ac:dyDescent="0.35">
      <c r="A22" s="2" t="s">
        <v>36</v>
      </c>
      <c r="B22" s="2" t="s">
        <v>79</v>
      </c>
      <c r="C22" s="2" t="s">
        <v>62</v>
      </c>
      <c r="D22" s="2" t="s">
        <v>63</v>
      </c>
      <c r="E22" s="2" t="s">
        <v>11</v>
      </c>
      <c r="F22" s="21" t="str">
        <f t="shared" si="1"/>
        <v>CAN-GEND01/P0302-00/TGO</v>
      </c>
      <c r="G22" s="103">
        <v>99.73</v>
      </c>
      <c r="H22" s="3">
        <v>2.5</v>
      </c>
      <c r="I22" s="48">
        <f t="shared" si="2"/>
        <v>249.32500000000002</v>
      </c>
      <c r="K22" t="str">
        <f t="shared" si="0"/>
        <v>Barbara Bernath_2.5h</v>
      </c>
    </row>
    <row r="23" spans="1:11" x14ac:dyDescent="0.35">
      <c r="A23" s="2" t="s">
        <v>36</v>
      </c>
      <c r="B23" s="2" t="s">
        <v>83</v>
      </c>
      <c r="C23" s="2" t="s">
        <v>59</v>
      </c>
      <c r="D23" s="2" t="s">
        <v>60</v>
      </c>
      <c r="E23" s="2" t="s">
        <v>50</v>
      </c>
      <c r="F23" s="21" t="str">
        <f t="shared" si="1"/>
        <v>CGE-JUST01/P0401-00/XOT</v>
      </c>
      <c r="G23" s="103">
        <v>99.73</v>
      </c>
      <c r="H23" s="3">
        <v>1</v>
      </c>
      <c r="I23" s="48">
        <f t="shared" si="2"/>
        <v>99.73</v>
      </c>
      <c r="K23" t="str">
        <f t="shared" si="0"/>
        <v>Barbara Bernath_1h</v>
      </c>
    </row>
    <row r="24" spans="1:11" x14ac:dyDescent="0.35">
      <c r="A24" s="2" t="s">
        <v>36</v>
      </c>
      <c r="B24" s="2" t="s">
        <v>31</v>
      </c>
      <c r="C24" s="2" t="s">
        <v>19</v>
      </c>
      <c r="D24" s="2" t="s">
        <v>20</v>
      </c>
      <c r="E24" s="2" t="s">
        <v>35</v>
      </c>
      <c r="F24" s="21" t="str">
        <f t="shared" si="1"/>
        <v>FCO-VULN02/P0303-00/RWA</v>
      </c>
      <c r="G24" s="103">
        <v>99.73</v>
      </c>
      <c r="H24" s="3">
        <v>1</v>
      </c>
      <c r="I24" s="48">
        <f t="shared" si="2"/>
        <v>99.73</v>
      </c>
      <c r="K24" t="str">
        <f t="shared" si="0"/>
        <v>Barbara Bernath_1h</v>
      </c>
    </row>
    <row r="25" spans="1:11" x14ac:dyDescent="0.35">
      <c r="A25" s="2" t="s">
        <v>36</v>
      </c>
      <c r="B25" s="2" t="s">
        <v>31</v>
      </c>
      <c r="C25" s="2" t="s">
        <v>19</v>
      </c>
      <c r="D25" s="2" t="s">
        <v>20</v>
      </c>
      <c r="E25" s="2" t="s">
        <v>32</v>
      </c>
      <c r="F25" s="21" t="str">
        <f t="shared" si="1"/>
        <v>FCO-VULN02/P0303-00/GAB</v>
      </c>
      <c r="G25" s="103">
        <v>99.73</v>
      </c>
      <c r="H25" s="3">
        <v>2</v>
      </c>
      <c r="I25" s="48">
        <f t="shared" si="2"/>
        <v>199.46</v>
      </c>
      <c r="K25" t="str">
        <f t="shared" si="0"/>
        <v>Barbara Bernath_2h</v>
      </c>
    </row>
    <row r="26" spans="1:11" x14ac:dyDescent="0.35">
      <c r="A26" s="2" t="s">
        <v>36</v>
      </c>
      <c r="B26" s="2" t="s">
        <v>83</v>
      </c>
      <c r="C26" s="2" t="s">
        <v>59</v>
      </c>
      <c r="D26" s="2" t="s">
        <v>60</v>
      </c>
      <c r="E26" s="2" t="s">
        <v>45</v>
      </c>
      <c r="F26" s="21" t="str">
        <f t="shared" si="1"/>
        <v>CGE-JUST01/P0401-00/BRA</v>
      </c>
      <c r="G26" s="103">
        <v>99.73</v>
      </c>
      <c r="H26" s="3">
        <v>4</v>
      </c>
      <c r="I26" s="48">
        <f t="shared" si="2"/>
        <v>398.92</v>
      </c>
      <c r="K26" t="str">
        <f t="shared" si="0"/>
        <v>Barbara Bernath_4h</v>
      </c>
    </row>
    <row r="27" spans="1:11" x14ac:dyDescent="0.35">
      <c r="A27" s="2" t="s">
        <v>36</v>
      </c>
      <c r="B27" s="2" t="s">
        <v>79</v>
      </c>
      <c r="C27" s="2" t="s">
        <v>8</v>
      </c>
      <c r="D27" s="2" t="s">
        <v>9</v>
      </c>
      <c r="E27" s="2" t="s">
        <v>64</v>
      </c>
      <c r="F27" s="21" t="str">
        <f t="shared" si="1"/>
        <v>CAN-GEND01/P0202-00/PAN</v>
      </c>
      <c r="G27" s="103">
        <v>99.73</v>
      </c>
      <c r="H27" s="3">
        <v>2</v>
      </c>
      <c r="I27" s="48">
        <f t="shared" si="2"/>
        <v>199.46</v>
      </c>
      <c r="K27" t="str">
        <f t="shared" si="0"/>
        <v>Barbara Bernath_2h</v>
      </c>
    </row>
    <row r="28" spans="1:11" x14ac:dyDescent="0.35">
      <c r="A28" s="2" t="s">
        <v>36</v>
      </c>
      <c r="B28" s="2" t="s">
        <v>79</v>
      </c>
      <c r="C28" s="2" t="s">
        <v>8</v>
      </c>
      <c r="D28" s="2" t="s">
        <v>9</v>
      </c>
      <c r="E28" s="2" t="s">
        <v>26</v>
      </c>
      <c r="F28" s="21" t="str">
        <f t="shared" si="1"/>
        <v>CAN-GEND01/P0202-00/MDG</v>
      </c>
      <c r="G28" s="103">
        <v>99.73</v>
      </c>
      <c r="H28" s="3">
        <v>3</v>
      </c>
      <c r="I28" s="48">
        <f t="shared" si="2"/>
        <v>299.19</v>
      </c>
      <c r="K28" t="str">
        <f t="shared" si="0"/>
        <v>Barbara Bernath_3h</v>
      </c>
    </row>
    <row r="29" spans="1:11" x14ac:dyDescent="0.35">
      <c r="A29" s="2" t="s">
        <v>36</v>
      </c>
      <c r="B29" s="2" t="s">
        <v>80</v>
      </c>
      <c r="C29" s="2" t="s">
        <v>12</v>
      </c>
      <c r="D29" s="2" t="s">
        <v>13</v>
      </c>
      <c r="E29" s="2" t="s">
        <v>14</v>
      </c>
      <c r="F29" s="21" t="str">
        <f t="shared" si="1"/>
        <v>ADM-UNRE01/A0902-00/ALL</v>
      </c>
      <c r="G29" s="103">
        <v>99.73</v>
      </c>
      <c r="H29" s="3">
        <v>27.5</v>
      </c>
      <c r="I29" s="48">
        <f t="shared" si="2"/>
        <v>2742.5750000000003</v>
      </c>
      <c r="K29" t="str">
        <f t="shared" si="0"/>
        <v>Barbara Bernath_27.5h</v>
      </c>
    </row>
    <row r="30" spans="1:11" x14ac:dyDescent="0.35">
      <c r="A30" s="2" t="s">
        <v>36</v>
      </c>
      <c r="B30" s="2" t="s">
        <v>81</v>
      </c>
      <c r="C30" s="2" t="s">
        <v>19</v>
      </c>
      <c r="D30" s="2" t="s">
        <v>20</v>
      </c>
      <c r="E30" s="2" t="s">
        <v>18</v>
      </c>
      <c r="F30" s="21" t="str">
        <f t="shared" si="1"/>
        <v>EUR-ASIA01/P0303-00/PHL</v>
      </c>
      <c r="G30" s="103">
        <v>99.73</v>
      </c>
      <c r="H30" s="3">
        <v>4</v>
      </c>
      <c r="I30" s="48">
        <f t="shared" si="2"/>
        <v>398.92</v>
      </c>
      <c r="K30" t="str">
        <f t="shared" si="0"/>
        <v>Barbara Bernath_4h</v>
      </c>
    </row>
    <row r="31" spans="1:11" x14ac:dyDescent="0.35">
      <c r="A31" s="2" t="s">
        <v>36</v>
      </c>
      <c r="B31" s="2" t="s">
        <v>80</v>
      </c>
      <c r="C31" s="2" t="s">
        <v>28</v>
      </c>
      <c r="D31" s="2" t="s">
        <v>29</v>
      </c>
      <c r="E31" s="2" t="s">
        <v>14</v>
      </c>
      <c r="F31" s="21" t="str">
        <f t="shared" si="1"/>
        <v>ADM-UNRE01/A0901-00/ALL</v>
      </c>
      <c r="G31" s="103">
        <v>99.73</v>
      </c>
      <c r="H31" s="3">
        <v>1</v>
      </c>
      <c r="I31" s="48">
        <f t="shared" si="2"/>
        <v>99.73</v>
      </c>
      <c r="K31" t="str">
        <f t="shared" si="0"/>
        <v>Barbara Bernath_1h</v>
      </c>
    </row>
    <row r="32" spans="1:11" x14ac:dyDescent="0.35">
      <c r="A32" s="2" t="s">
        <v>36</v>
      </c>
      <c r="B32" s="2" t="s">
        <v>83</v>
      </c>
      <c r="C32" s="2" t="s">
        <v>24</v>
      </c>
      <c r="D32" s="2" t="s">
        <v>25</v>
      </c>
      <c r="E32" s="2" t="s">
        <v>66</v>
      </c>
      <c r="F32" s="21" t="str">
        <f t="shared" si="1"/>
        <v>CGE-JUST01/P0101-00/MYS</v>
      </c>
      <c r="G32" s="103">
        <v>99.73</v>
      </c>
      <c r="H32" s="3">
        <v>2</v>
      </c>
      <c r="I32" s="48">
        <f t="shared" si="2"/>
        <v>199.46</v>
      </c>
      <c r="K32" t="str">
        <f t="shared" si="0"/>
        <v>Barbara Bernath_2h</v>
      </c>
    </row>
    <row r="33" spans="1:11" x14ac:dyDescent="0.35">
      <c r="A33" s="2" t="s">
        <v>36</v>
      </c>
      <c r="B33" s="2" t="s">
        <v>83</v>
      </c>
      <c r="C33" s="2" t="s">
        <v>24</v>
      </c>
      <c r="D33" s="2" t="s">
        <v>25</v>
      </c>
      <c r="E33" s="2" t="s">
        <v>50</v>
      </c>
      <c r="F33" s="21" t="str">
        <f t="shared" si="1"/>
        <v>CGE-JUST01/P0101-00/XOT</v>
      </c>
      <c r="G33" s="103">
        <v>99.73</v>
      </c>
      <c r="H33" s="3">
        <v>3</v>
      </c>
      <c r="I33" s="48">
        <f t="shared" si="2"/>
        <v>299.19</v>
      </c>
      <c r="K33" t="str">
        <f t="shared" si="0"/>
        <v>Barbara Bernath_3h</v>
      </c>
    </row>
    <row r="34" spans="1:11" x14ac:dyDescent="0.35">
      <c r="A34" s="2" t="s">
        <v>36</v>
      </c>
      <c r="B34" s="2" t="s">
        <v>79</v>
      </c>
      <c r="C34" s="2" t="s">
        <v>8</v>
      </c>
      <c r="D34" s="2" t="s">
        <v>9</v>
      </c>
      <c r="E34" s="2" t="s">
        <v>35</v>
      </c>
      <c r="F34" s="21" t="str">
        <f t="shared" si="1"/>
        <v>CAN-GEND01/P0202-00/RWA</v>
      </c>
      <c r="G34" s="103">
        <v>99.73</v>
      </c>
      <c r="H34" s="3">
        <v>1</v>
      </c>
      <c r="I34" s="48">
        <f t="shared" si="2"/>
        <v>99.73</v>
      </c>
      <c r="K34" t="str">
        <f t="shared" si="0"/>
        <v>Barbara Bernath_1h</v>
      </c>
    </row>
    <row r="35" spans="1:11" x14ac:dyDescent="0.35">
      <c r="A35" s="2" t="s">
        <v>36</v>
      </c>
      <c r="B35" s="2" t="s">
        <v>31</v>
      </c>
      <c r="C35" s="2" t="s">
        <v>19</v>
      </c>
      <c r="D35" s="2" t="s">
        <v>20</v>
      </c>
      <c r="E35" s="2" t="s">
        <v>23</v>
      </c>
      <c r="F35" s="21" t="str">
        <f t="shared" si="1"/>
        <v>FCO-VULN02/P0303-00/ZAF</v>
      </c>
      <c r="G35" s="103">
        <v>99.73</v>
      </c>
      <c r="H35" s="3">
        <v>2</v>
      </c>
      <c r="I35" s="48">
        <f t="shared" si="2"/>
        <v>199.46</v>
      </c>
      <c r="K35" t="str">
        <f t="shared" si="0"/>
        <v>Barbara Bernath_2h</v>
      </c>
    </row>
    <row r="36" spans="1:11" x14ac:dyDescent="0.35">
      <c r="A36" s="2" t="s">
        <v>36</v>
      </c>
      <c r="B36" s="2" t="s">
        <v>31</v>
      </c>
      <c r="C36" s="2" t="s">
        <v>19</v>
      </c>
      <c r="D36" s="2" t="s">
        <v>20</v>
      </c>
      <c r="E36" s="2" t="s">
        <v>40</v>
      </c>
      <c r="F36" s="21" t="str">
        <f t="shared" si="1"/>
        <v>FCO-VULN02/P0303-00/MEX</v>
      </c>
      <c r="G36" s="103">
        <v>99.73</v>
      </c>
      <c r="H36" s="3">
        <v>2</v>
      </c>
      <c r="I36" s="48">
        <f t="shared" si="2"/>
        <v>199.46</v>
      </c>
      <c r="K36" t="str">
        <f t="shared" si="0"/>
        <v>Barbara Bernath_2h</v>
      </c>
    </row>
    <row r="37" spans="1:11" x14ac:dyDescent="0.35">
      <c r="A37" s="2" t="s">
        <v>36</v>
      </c>
      <c r="B37" s="2" t="s">
        <v>90</v>
      </c>
      <c r="C37" s="2" t="s">
        <v>21</v>
      </c>
      <c r="D37" s="2" t="s">
        <v>22</v>
      </c>
      <c r="E37" s="2" t="s">
        <v>14</v>
      </c>
      <c r="F37" s="21" t="str">
        <f t="shared" si="1"/>
        <v>WLD-CORE01/P0501-00/ALL</v>
      </c>
      <c r="G37" s="103">
        <v>99.73</v>
      </c>
      <c r="H37" s="3">
        <v>1</v>
      </c>
      <c r="I37" s="48">
        <f t="shared" si="2"/>
        <v>99.73</v>
      </c>
      <c r="K37" t="str">
        <f t="shared" si="0"/>
        <v>Barbara Bernath_1h</v>
      </c>
    </row>
    <row r="38" spans="1:11" x14ac:dyDescent="0.35">
      <c r="A38" s="2" t="s">
        <v>36</v>
      </c>
      <c r="B38" s="2" t="s">
        <v>83</v>
      </c>
      <c r="C38" s="2" t="s">
        <v>48</v>
      </c>
      <c r="D38" s="2" t="s">
        <v>49</v>
      </c>
      <c r="E38" s="2" t="s">
        <v>14</v>
      </c>
      <c r="F38" s="21" t="str">
        <f t="shared" si="1"/>
        <v>CGE-JUST01/P0707-00/ALL</v>
      </c>
      <c r="G38" s="103">
        <v>99.73</v>
      </c>
      <c r="H38" s="3">
        <v>2</v>
      </c>
      <c r="I38" s="48">
        <f t="shared" si="2"/>
        <v>199.46</v>
      </c>
      <c r="K38" t="str">
        <f t="shared" si="0"/>
        <v>Barbara Bernath_2h</v>
      </c>
    </row>
    <row r="39" spans="1:11" x14ac:dyDescent="0.35">
      <c r="A39" s="2" t="s">
        <v>51</v>
      </c>
      <c r="B39" s="2" t="s">
        <v>83</v>
      </c>
      <c r="C39" s="2" t="s">
        <v>19</v>
      </c>
      <c r="D39" s="2" t="s">
        <v>20</v>
      </c>
      <c r="E39" s="2" t="s">
        <v>26</v>
      </c>
      <c r="F39" s="21" t="str">
        <f t="shared" si="1"/>
        <v>CGE-JUST01/P0303-00/MDG</v>
      </c>
      <c r="G39" s="103">
        <v>57.57</v>
      </c>
      <c r="H39" s="3">
        <v>46</v>
      </c>
      <c r="I39" s="48">
        <f t="shared" si="2"/>
        <v>2648.22</v>
      </c>
      <c r="K39" t="str">
        <f t="shared" si="0"/>
        <v>Benjamin Buckland_46h</v>
      </c>
    </row>
    <row r="40" spans="1:11" x14ac:dyDescent="0.35">
      <c r="A40" s="2" t="s">
        <v>51</v>
      </c>
      <c r="B40" s="2" t="s">
        <v>31</v>
      </c>
      <c r="C40" s="2" t="s">
        <v>19</v>
      </c>
      <c r="D40" s="2" t="s">
        <v>20</v>
      </c>
      <c r="E40" s="2" t="s">
        <v>23</v>
      </c>
      <c r="F40" s="21" t="str">
        <f t="shared" si="1"/>
        <v>FCO-VULN02/P0303-00/ZAF</v>
      </c>
      <c r="G40" s="103">
        <v>57.57</v>
      </c>
      <c r="H40" s="3">
        <v>42</v>
      </c>
      <c r="I40" s="48">
        <f t="shared" si="2"/>
        <v>2417.94</v>
      </c>
      <c r="K40" t="str">
        <f t="shared" si="0"/>
        <v>Benjamin Buckland_42h</v>
      </c>
    </row>
    <row r="41" spans="1:11" x14ac:dyDescent="0.35">
      <c r="A41" s="2" t="s">
        <v>51</v>
      </c>
      <c r="B41" s="2" t="s">
        <v>31</v>
      </c>
      <c r="C41" s="2" t="s">
        <v>19</v>
      </c>
      <c r="D41" s="2" t="s">
        <v>20</v>
      </c>
      <c r="E41" s="2" t="s">
        <v>14</v>
      </c>
      <c r="F41" s="21" t="str">
        <f t="shared" si="1"/>
        <v>FCO-VULN02/P0303-00/ALL</v>
      </c>
      <c r="G41" s="103">
        <v>57.57</v>
      </c>
      <c r="H41" s="3">
        <v>56</v>
      </c>
      <c r="I41" s="48">
        <f t="shared" si="2"/>
        <v>3223.92</v>
      </c>
      <c r="K41" t="str">
        <f t="shared" si="0"/>
        <v>Benjamin Buckland_56h</v>
      </c>
    </row>
    <row r="42" spans="1:11" x14ac:dyDescent="0.35">
      <c r="A42" s="2" t="s">
        <v>51</v>
      </c>
      <c r="B42" s="2" t="s">
        <v>98</v>
      </c>
      <c r="C42" s="2" t="s">
        <v>46</v>
      </c>
      <c r="D42" s="2" t="s">
        <v>47</v>
      </c>
      <c r="E42" s="2" t="s">
        <v>15</v>
      </c>
      <c r="F42" s="21" t="str">
        <f t="shared" si="1"/>
        <v>OPC-MLDV01/P0201-00/MDV</v>
      </c>
      <c r="G42" s="103">
        <v>57.57</v>
      </c>
      <c r="H42" s="3">
        <v>8</v>
      </c>
      <c r="I42" s="48">
        <f t="shared" si="2"/>
        <v>460.56</v>
      </c>
      <c r="K42" t="str">
        <f t="shared" si="0"/>
        <v>Benjamin Buckland_8h</v>
      </c>
    </row>
    <row r="43" spans="1:11" x14ac:dyDescent="0.35">
      <c r="A43" s="2" t="s">
        <v>54</v>
      </c>
      <c r="B43" s="2" t="s">
        <v>81</v>
      </c>
      <c r="C43" s="2" t="s">
        <v>12</v>
      </c>
      <c r="D43" s="2" t="s">
        <v>13</v>
      </c>
      <c r="E43" s="2" t="s">
        <v>14</v>
      </c>
      <c r="F43" s="21" t="str">
        <f t="shared" si="1"/>
        <v>EUR-ASIA01/A0902-00/ALL</v>
      </c>
      <c r="G43" s="103">
        <v>76.094154535797969</v>
      </c>
      <c r="H43" s="3">
        <v>9</v>
      </c>
      <c r="I43" s="48">
        <f t="shared" si="2"/>
        <v>684.84739082218175</v>
      </c>
      <c r="K43" t="str">
        <f t="shared" si="0"/>
        <v>Margaret Bünzli_9h</v>
      </c>
    </row>
    <row r="44" spans="1:11" x14ac:dyDescent="0.35">
      <c r="A44" s="2" t="s">
        <v>54</v>
      </c>
      <c r="B44" s="2" t="s">
        <v>31</v>
      </c>
      <c r="C44" s="2" t="s">
        <v>12</v>
      </c>
      <c r="D44" s="2" t="s">
        <v>13</v>
      </c>
      <c r="E44" s="2" t="s">
        <v>14</v>
      </c>
      <c r="F44" s="21" t="str">
        <f t="shared" si="1"/>
        <v>FCO-VULN02/A0902-00/ALL</v>
      </c>
      <c r="G44" s="103">
        <v>76.094154535797969</v>
      </c>
      <c r="H44" s="3">
        <v>6</v>
      </c>
      <c r="I44" s="48">
        <f t="shared" si="2"/>
        <v>456.56492721478782</v>
      </c>
      <c r="K44" t="str">
        <f t="shared" si="0"/>
        <v>Margaret Bünzli_6h</v>
      </c>
    </row>
    <row r="45" spans="1:11" x14ac:dyDescent="0.35">
      <c r="A45" s="2" t="s">
        <v>54</v>
      </c>
      <c r="B45" s="2" t="s">
        <v>80</v>
      </c>
      <c r="C45" s="2" t="s">
        <v>37</v>
      </c>
      <c r="D45" s="2" t="s">
        <v>38</v>
      </c>
      <c r="E45" s="2" t="s">
        <v>14</v>
      </c>
      <c r="F45" s="21" t="str">
        <f t="shared" si="1"/>
        <v>ADM-UNRE01/A0902-01/ALL</v>
      </c>
      <c r="G45" s="103">
        <v>76.094154535797969</v>
      </c>
      <c r="H45" s="3">
        <v>8.5</v>
      </c>
      <c r="I45" s="48">
        <f t="shared" si="2"/>
        <v>646.80031355428275</v>
      </c>
      <c r="K45" t="str">
        <f t="shared" si="0"/>
        <v>Margaret Bünzli_8.5h</v>
      </c>
    </row>
    <row r="46" spans="1:11" x14ac:dyDescent="0.35">
      <c r="A46" s="2" t="s">
        <v>54</v>
      </c>
      <c r="B46" s="2" t="s">
        <v>80</v>
      </c>
      <c r="C46" s="2" t="s">
        <v>12</v>
      </c>
      <c r="D46" s="2" t="s">
        <v>13</v>
      </c>
      <c r="E46" s="2" t="s">
        <v>14</v>
      </c>
      <c r="F46" s="21" t="str">
        <f t="shared" si="1"/>
        <v>ADM-UNRE01/A0902-00/ALL</v>
      </c>
      <c r="G46" s="103">
        <v>76.094154535797969</v>
      </c>
      <c r="H46" s="3">
        <v>82</v>
      </c>
      <c r="I46" s="48">
        <f t="shared" si="2"/>
        <v>6239.7206719354335</v>
      </c>
      <c r="K46" t="str">
        <f t="shared" si="0"/>
        <v>Margaret Bünzli_82h</v>
      </c>
    </row>
    <row r="47" spans="1:11" x14ac:dyDescent="0.35">
      <c r="A47" s="2" t="s">
        <v>54</v>
      </c>
      <c r="B47" s="2" t="s">
        <v>151</v>
      </c>
      <c r="C47" s="2" t="s">
        <v>12</v>
      </c>
      <c r="D47" s="2" t="s">
        <v>13</v>
      </c>
      <c r="E47" s="2" t="s">
        <v>14</v>
      </c>
      <c r="F47" s="21" t="str">
        <f t="shared" si="1"/>
        <v>EUR-CONS01/A0902-00/ALL</v>
      </c>
      <c r="G47" s="103">
        <v>76.094154535797969</v>
      </c>
      <c r="H47" s="3">
        <v>2.5</v>
      </c>
      <c r="I47" s="48">
        <f t="shared" si="2"/>
        <v>190.23538633949494</v>
      </c>
      <c r="K47" t="str">
        <f t="shared" si="0"/>
        <v>Margaret Bünzli_2.5h</v>
      </c>
    </row>
    <row r="48" spans="1:11" x14ac:dyDescent="0.35">
      <c r="A48" s="2" t="s">
        <v>55</v>
      </c>
      <c r="B48" s="2" t="s">
        <v>151</v>
      </c>
      <c r="C48" s="2" t="s">
        <v>24</v>
      </c>
      <c r="D48" s="2" t="s">
        <v>25</v>
      </c>
      <c r="E48" s="2" t="s">
        <v>14</v>
      </c>
      <c r="F48" s="21" t="str">
        <f t="shared" si="1"/>
        <v>EUR-CONS01/P0101-00/ALL</v>
      </c>
      <c r="G48" s="103">
        <v>58.38</v>
      </c>
      <c r="H48" s="3">
        <v>21</v>
      </c>
      <c r="I48" s="48">
        <f t="shared" si="2"/>
        <v>1225.98</v>
      </c>
      <c r="K48" t="str">
        <f t="shared" si="0"/>
        <v>Valentina Cadelo_21h</v>
      </c>
    </row>
    <row r="49" spans="1:11" x14ac:dyDescent="0.35">
      <c r="A49" s="2" t="s">
        <v>55</v>
      </c>
      <c r="B49" s="2" t="s">
        <v>31</v>
      </c>
      <c r="C49" s="2" t="s">
        <v>19</v>
      </c>
      <c r="D49" s="2" t="s">
        <v>20</v>
      </c>
      <c r="E49" s="2" t="s">
        <v>14</v>
      </c>
      <c r="F49" s="21" t="str">
        <f t="shared" si="1"/>
        <v>FCO-VULN02/P0303-00/ALL</v>
      </c>
      <c r="G49" s="103">
        <v>58.38</v>
      </c>
      <c r="H49" s="3">
        <v>4</v>
      </c>
      <c r="I49" s="48">
        <f t="shared" si="2"/>
        <v>233.52</v>
      </c>
      <c r="K49" t="str">
        <f t="shared" si="0"/>
        <v>Valentina Cadelo_4h</v>
      </c>
    </row>
    <row r="50" spans="1:11" x14ac:dyDescent="0.35">
      <c r="A50" s="2" t="s">
        <v>55</v>
      </c>
      <c r="B50" s="22" t="s">
        <v>151</v>
      </c>
      <c r="C50" s="2" t="s">
        <v>48</v>
      </c>
      <c r="D50" s="2" t="s">
        <v>49</v>
      </c>
      <c r="E50" s="2" t="s">
        <v>14</v>
      </c>
      <c r="F50" s="21" t="str">
        <f t="shared" si="1"/>
        <v>EUR-CONS01/P0707-00/ALL</v>
      </c>
      <c r="G50" s="103">
        <v>58.38</v>
      </c>
      <c r="H50" s="3">
        <v>18</v>
      </c>
      <c r="I50" s="48">
        <f t="shared" si="2"/>
        <v>1050.8400000000001</v>
      </c>
      <c r="K50" t="str">
        <f t="shared" si="0"/>
        <v>Valentina Cadelo_18h</v>
      </c>
    </row>
    <row r="51" spans="1:11" x14ac:dyDescent="0.35">
      <c r="A51" s="2" t="s">
        <v>55</v>
      </c>
      <c r="B51" s="22" t="s">
        <v>80</v>
      </c>
      <c r="C51" s="2" t="s">
        <v>12</v>
      </c>
      <c r="D51" s="2" t="s">
        <v>13</v>
      </c>
      <c r="E51" s="2" t="s">
        <v>14</v>
      </c>
      <c r="F51" s="21" t="str">
        <f t="shared" si="1"/>
        <v>ADM-UNRE01/A0902-00/ALL</v>
      </c>
      <c r="G51" s="103">
        <v>58.38</v>
      </c>
      <c r="H51" s="3">
        <v>7</v>
      </c>
      <c r="I51" s="48">
        <f t="shared" si="2"/>
        <v>408.66</v>
      </c>
      <c r="K51" t="str">
        <f t="shared" si="0"/>
        <v>Valentina Cadelo_7h</v>
      </c>
    </row>
    <row r="52" spans="1:11" x14ac:dyDescent="0.35">
      <c r="A52" s="2" t="s">
        <v>55</v>
      </c>
      <c r="B52" s="2" t="s">
        <v>83</v>
      </c>
      <c r="C52" s="2" t="s">
        <v>24</v>
      </c>
      <c r="D52" s="2" t="s">
        <v>25</v>
      </c>
      <c r="E52" s="2" t="s">
        <v>14</v>
      </c>
      <c r="F52" s="21" t="str">
        <f t="shared" si="1"/>
        <v>CGE-JUST01/P0101-00/ALL</v>
      </c>
      <c r="G52" s="103">
        <v>58.38</v>
      </c>
      <c r="H52" s="3">
        <v>54</v>
      </c>
      <c r="I52" s="48">
        <f t="shared" si="2"/>
        <v>3152.52</v>
      </c>
      <c r="K52" t="str">
        <f t="shared" si="0"/>
        <v>Valentina Cadelo_54h</v>
      </c>
    </row>
    <row r="53" spans="1:11" x14ac:dyDescent="0.35">
      <c r="A53" s="2" t="s">
        <v>55</v>
      </c>
      <c r="B53" s="2" t="s">
        <v>79</v>
      </c>
      <c r="C53" s="2" t="s">
        <v>8</v>
      </c>
      <c r="D53" s="2" t="s">
        <v>9</v>
      </c>
      <c r="E53" s="2" t="s">
        <v>14</v>
      </c>
      <c r="F53" s="21" t="str">
        <f t="shared" si="1"/>
        <v>CAN-GEND01/P0202-00/ALL</v>
      </c>
      <c r="G53" s="103">
        <v>58.38</v>
      </c>
      <c r="H53" s="3">
        <v>8</v>
      </c>
      <c r="I53" s="48">
        <f t="shared" si="2"/>
        <v>467.04</v>
      </c>
      <c r="K53" t="str">
        <f t="shared" si="0"/>
        <v>Valentina Cadelo_8h</v>
      </c>
    </row>
    <row r="54" spans="1:11" x14ac:dyDescent="0.35">
      <c r="A54" s="2" t="s">
        <v>58</v>
      </c>
      <c r="B54" s="2" t="s">
        <v>97</v>
      </c>
      <c r="C54" s="22" t="s">
        <v>187</v>
      </c>
      <c r="D54" s="2" t="s">
        <v>60</v>
      </c>
      <c r="E54" s="2" t="s">
        <v>45</v>
      </c>
      <c r="F54" s="21" t="str">
        <f t="shared" si="1"/>
        <v>UNP-BRAZ01/P0401-11/BRA</v>
      </c>
      <c r="G54" s="103">
        <v>32.44</v>
      </c>
      <c r="H54" s="3">
        <v>61</v>
      </c>
      <c r="I54" s="48">
        <f t="shared" si="2"/>
        <v>1978.84</v>
      </c>
      <c r="K54" t="str">
        <f t="shared" si="0"/>
        <v>Sylvia Dias_61h</v>
      </c>
    </row>
    <row r="55" spans="1:11" x14ac:dyDescent="0.35">
      <c r="A55" s="2" t="s">
        <v>58</v>
      </c>
      <c r="B55" s="2" t="s">
        <v>79</v>
      </c>
      <c r="C55" s="2" t="s">
        <v>8</v>
      </c>
      <c r="D55" s="2" t="s">
        <v>9</v>
      </c>
      <c r="E55" s="2" t="s">
        <v>45</v>
      </c>
      <c r="F55" s="21" t="str">
        <f t="shared" si="1"/>
        <v>CAN-GEND01/P0202-00/BRA</v>
      </c>
      <c r="G55" s="103">
        <v>32.44</v>
      </c>
      <c r="H55" s="3">
        <v>17</v>
      </c>
      <c r="I55" s="48">
        <f t="shared" si="2"/>
        <v>551.48</v>
      </c>
      <c r="K55" t="str">
        <f t="shared" si="0"/>
        <v>Sylvia Dias_17h</v>
      </c>
    </row>
    <row r="56" spans="1:11" x14ac:dyDescent="0.35">
      <c r="A56" s="2" t="s">
        <v>58</v>
      </c>
      <c r="B56" s="2" t="s">
        <v>31</v>
      </c>
      <c r="C56" s="2" t="s">
        <v>19</v>
      </c>
      <c r="D56" s="2" t="s">
        <v>20</v>
      </c>
      <c r="E56" s="2" t="s">
        <v>45</v>
      </c>
      <c r="F56" s="21" t="str">
        <f t="shared" si="1"/>
        <v>FCO-VULN02/P0303-00/BRA</v>
      </c>
      <c r="G56" s="103">
        <v>32.44</v>
      </c>
      <c r="H56" s="3">
        <v>68</v>
      </c>
      <c r="I56" s="48">
        <f t="shared" si="2"/>
        <v>2205.92</v>
      </c>
      <c r="K56" t="str">
        <f t="shared" si="0"/>
        <v>Sylvia Dias_68h</v>
      </c>
    </row>
    <row r="57" spans="1:11" x14ac:dyDescent="0.35">
      <c r="A57" s="2" t="s">
        <v>58</v>
      </c>
      <c r="B57" s="2" t="s">
        <v>151</v>
      </c>
      <c r="C57" s="2" t="s">
        <v>16</v>
      </c>
      <c r="D57" s="2" t="s">
        <v>17</v>
      </c>
      <c r="E57" s="2" t="s">
        <v>45</v>
      </c>
      <c r="F57" s="21" t="str">
        <f t="shared" si="1"/>
        <v>EUR-CONS01/P0102-00/BRA</v>
      </c>
      <c r="G57" s="103">
        <v>32.44</v>
      </c>
      <c r="H57" s="3">
        <v>20</v>
      </c>
      <c r="I57" s="48">
        <f t="shared" si="2"/>
        <v>648.79999999999995</v>
      </c>
      <c r="K57" t="str">
        <f t="shared" si="0"/>
        <v>Sylvia Dias_20h</v>
      </c>
    </row>
    <row r="58" spans="1:11" x14ac:dyDescent="0.35">
      <c r="A58" s="2" t="s">
        <v>58</v>
      </c>
      <c r="B58" s="22" t="s">
        <v>80</v>
      </c>
      <c r="C58" s="2" t="s">
        <v>12</v>
      </c>
      <c r="D58" s="2" t="s">
        <v>13</v>
      </c>
      <c r="E58" s="2" t="s">
        <v>14</v>
      </c>
      <c r="F58" s="21" t="str">
        <f t="shared" si="1"/>
        <v>ADM-UNRE01/A0902-00/ALL</v>
      </c>
      <c r="G58" s="103">
        <v>32.44</v>
      </c>
      <c r="H58" s="3">
        <v>1</v>
      </c>
      <c r="I58" s="48">
        <f t="shared" si="2"/>
        <v>32.44</v>
      </c>
      <c r="K58" t="str">
        <f t="shared" si="0"/>
        <v>Sylvia Dias_1h</v>
      </c>
    </row>
    <row r="59" spans="1:11" x14ac:dyDescent="0.35">
      <c r="A59" s="2" t="s">
        <v>58</v>
      </c>
      <c r="B59" s="22" t="s">
        <v>151</v>
      </c>
      <c r="C59" s="2" t="s">
        <v>24</v>
      </c>
      <c r="D59" s="2" t="s">
        <v>25</v>
      </c>
      <c r="E59" s="2" t="s">
        <v>45</v>
      </c>
      <c r="F59" s="21" t="str">
        <f t="shared" si="1"/>
        <v>EUR-CONS01/P0101-00/BRA</v>
      </c>
      <c r="G59" s="103">
        <v>32.44</v>
      </c>
      <c r="H59" s="3">
        <v>1</v>
      </c>
      <c r="I59" s="48">
        <f t="shared" si="2"/>
        <v>32.44</v>
      </c>
      <c r="K59" t="str">
        <f t="shared" si="0"/>
        <v>Sylvia Dias_1h</v>
      </c>
    </row>
    <row r="60" spans="1:11" x14ac:dyDescent="0.35">
      <c r="A60" s="2" t="s">
        <v>61</v>
      </c>
      <c r="B60" s="2" t="s">
        <v>98</v>
      </c>
      <c r="C60" s="2" t="s">
        <v>8</v>
      </c>
      <c r="D60" s="2" t="s">
        <v>9</v>
      </c>
      <c r="E60" s="2" t="s">
        <v>15</v>
      </c>
      <c r="F60" s="21" t="str">
        <f t="shared" si="1"/>
        <v>OPC-MLDV01/P0202-00/MDV</v>
      </c>
      <c r="G60" s="103">
        <v>57.57</v>
      </c>
      <c r="H60" s="3">
        <v>7.5</v>
      </c>
      <c r="I60" s="48">
        <f t="shared" si="2"/>
        <v>431.77499999999998</v>
      </c>
      <c r="K60" t="str">
        <f t="shared" si="0"/>
        <v>Veronica Filippeschi_7.5h</v>
      </c>
    </row>
    <row r="61" spans="1:11" x14ac:dyDescent="0.35">
      <c r="A61" s="2" t="s">
        <v>61</v>
      </c>
      <c r="B61" s="2" t="s">
        <v>79</v>
      </c>
      <c r="C61" s="2" t="s">
        <v>8</v>
      </c>
      <c r="D61" s="2" t="s">
        <v>9</v>
      </c>
      <c r="E61" s="2" t="s">
        <v>40</v>
      </c>
      <c r="F61" s="21" t="str">
        <f t="shared" si="1"/>
        <v>CAN-GEND01/P0202-00/MEX</v>
      </c>
      <c r="G61" s="103">
        <v>57.57</v>
      </c>
      <c r="H61" s="3">
        <v>3</v>
      </c>
      <c r="I61" s="48">
        <f t="shared" si="2"/>
        <v>172.71</v>
      </c>
      <c r="K61" t="str">
        <f t="shared" si="0"/>
        <v>Veronica Filippeschi_3h</v>
      </c>
    </row>
    <row r="62" spans="1:11" x14ac:dyDescent="0.35">
      <c r="A62" s="2" t="s">
        <v>61</v>
      </c>
      <c r="B62" s="2" t="s">
        <v>79</v>
      </c>
      <c r="C62" s="2" t="s">
        <v>8</v>
      </c>
      <c r="D62" s="2" t="s">
        <v>9</v>
      </c>
      <c r="E62" s="2" t="s">
        <v>14</v>
      </c>
      <c r="F62" s="21" t="str">
        <f t="shared" si="1"/>
        <v>CAN-GEND01/P0202-00/ALL</v>
      </c>
      <c r="G62" s="103">
        <v>57.57</v>
      </c>
      <c r="H62" s="3">
        <v>28.5</v>
      </c>
      <c r="I62" s="48">
        <f t="shared" si="2"/>
        <v>1640.7450000000001</v>
      </c>
      <c r="K62" t="str">
        <f t="shared" si="0"/>
        <v>Veronica Filippeschi_28.5h</v>
      </c>
    </row>
    <row r="63" spans="1:11" x14ac:dyDescent="0.35">
      <c r="A63" s="2" t="s">
        <v>61</v>
      </c>
      <c r="B63" s="2" t="s">
        <v>82</v>
      </c>
      <c r="C63" s="2" t="s">
        <v>8</v>
      </c>
      <c r="D63" s="2" t="s">
        <v>9</v>
      </c>
      <c r="E63" s="2" t="s">
        <v>11</v>
      </c>
      <c r="F63" s="21" t="str">
        <f t="shared" si="1"/>
        <v>VGE-GEND01/P0202-00/TGO</v>
      </c>
      <c r="G63" s="103">
        <v>57.57</v>
      </c>
      <c r="H63" s="3">
        <v>14</v>
      </c>
      <c r="I63" s="48">
        <f t="shared" si="2"/>
        <v>805.98</v>
      </c>
      <c r="K63" t="str">
        <f t="shared" si="0"/>
        <v>Veronica Filippeschi_14h</v>
      </c>
    </row>
    <row r="64" spans="1:11" x14ac:dyDescent="0.35">
      <c r="A64" s="2" t="s">
        <v>61</v>
      </c>
      <c r="B64" s="2" t="s">
        <v>82</v>
      </c>
      <c r="C64" s="2" t="s">
        <v>8</v>
      </c>
      <c r="D64" s="2" t="s">
        <v>9</v>
      </c>
      <c r="E64" s="2" t="s">
        <v>23</v>
      </c>
      <c r="F64" s="21" t="str">
        <f t="shared" si="1"/>
        <v>VGE-GEND01/P0202-00/ZAF</v>
      </c>
      <c r="G64" s="103">
        <v>57.57</v>
      </c>
      <c r="H64" s="3">
        <v>15</v>
      </c>
      <c r="I64" s="48">
        <f t="shared" si="2"/>
        <v>863.55</v>
      </c>
      <c r="K64" t="str">
        <f t="shared" si="0"/>
        <v>Veronica Filippeschi_15h</v>
      </c>
    </row>
    <row r="65" spans="1:11" x14ac:dyDescent="0.35">
      <c r="A65" s="2" t="s">
        <v>61</v>
      </c>
      <c r="B65" s="2" t="s">
        <v>82</v>
      </c>
      <c r="C65" s="2" t="s">
        <v>8</v>
      </c>
      <c r="D65" s="2" t="s">
        <v>9</v>
      </c>
      <c r="E65" s="2" t="s">
        <v>35</v>
      </c>
      <c r="F65" s="21" t="str">
        <f t="shared" si="1"/>
        <v>VGE-GEND01/P0202-00/RWA</v>
      </c>
      <c r="G65" s="103">
        <v>57.57</v>
      </c>
      <c r="H65" s="3">
        <v>2</v>
      </c>
      <c r="I65" s="48">
        <f t="shared" si="2"/>
        <v>115.14</v>
      </c>
      <c r="K65" t="str">
        <f t="shared" si="0"/>
        <v>Veronica Filippeschi_2h</v>
      </c>
    </row>
    <row r="66" spans="1:11" x14ac:dyDescent="0.35">
      <c r="A66" s="2" t="s">
        <v>61</v>
      </c>
      <c r="B66" s="2" t="s">
        <v>79</v>
      </c>
      <c r="C66" s="2" t="s">
        <v>8</v>
      </c>
      <c r="D66" s="2" t="s">
        <v>9</v>
      </c>
      <c r="E66" s="2" t="s">
        <v>45</v>
      </c>
      <c r="F66" s="21" t="str">
        <f t="shared" si="1"/>
        <v>CAN-GEND01/P0202-00/BRA</v>
      </c>
      <c r="G66" s="103">
        <v>57.57</v>
      </c>
      <c r="H66" s="3">
        <v>5.5</v>
      </c>
      <c r="I66" s="48">
        <f t="shared" si="2"/>
        <v>316.63499999999999</v>
      </c>
      <c r="K66" t="str">
        <f t="shared" si="0"/>
        <v>Veronica Filippeschi_5.5h</v>
      </c>
    </row>
    <row r="67" spans="1:11" x14ac:dyDescent="0.35">
      <c r="A67" s="2" t="s">
        <v>61</v>
      </c>
      <c r="B67" s="22" t="s">
        <v>80</v>
      </c>
      <c r="C67" s="2" t="s">
        <v>12</v>
      </c>
      <c r="D67" s="2" t="s">
        <v>13</v>
      </c>
      <c r="E67" s="2" t="s">
        <v>14</v>
      </c>
      <c r="F67" s="21" t="str">
        <f t="shared" si="1"/>
        <v>ADM-UNRE01/A0902-00/ALL</v>
      </c>
      <c r="G67" s="103">
        <v>57.57</v>
      </c>
      <c r="H67" s="3">
        <v>8</v>
      </c>
      <c r="I67" s="48">
        <f t="shared" si="2"/>
        <v>460.56</v>
      </c>
      <c r="K67" t="str">
        <f t="shared" ref="K67:K106" si="3">A67&amp;"_"&amp;H67&amp;"h"</f>
        <v>Veronica Filippeschi_8h</v>
      </c>
    </row>
    <row r="68" spans="1:11" x14ac:dyDescent="0.35">
      <c r="A68" s="2" t="s">
        <v>61</v>
      </c>
      <c r="B68" s="2" t="s">
        <v>31</v>
      </c>
      <c r="C68" s="2" t="s">
        <v>19</v>
      </c>
      <c r="D68" s="2" t="s">
        <v>20</v>
      </c>
      <c r="E68" s="2" t="s">
        <v>50</v>
      </c>
      <c r="F68" s="21" t="str">
        <f t="shared" ref="F68:F106" si="4">B68&amp;"/"&amp;C68&amp;"/"&amp;E68</f>
        <v>FCO-VULN02/P0303-00/XOT</v>
      </c>
      <c r="G68" s="103">
        <v>57.57</v>
      </c>
      <c r="H68" s="3">
        <v>4.5</v>
      </c>
      <c r="I68" s="48">
        <f t="shared" si="2"/>
        <v>259.065</v>
      </c>
      <c r="K68" t="str">
        <f t="shared" si="3"/>
        <v>Veronica Filippeschi_4.5h</v>
      </c>
    </row>
    <row r="69" spans="1:11" x14ac:dyDescent="0.35">
      <c r="A69" s="2" t="s">
        <v>65</v>
      </c>
      <c r="B69" s="2" t="s">
        <v>79</v>
      </c>
      <c r="C69" s="2" t="s">
        <v>43</v>
      </c>
      <c r="D69" s="2" t="s">
        <v>44</v>
      </c>
      <c r="E69" s="2" t="s">
        <v>14</v>
      </c>
      <c r="F69" s="21" t="str">
        <f t="shared" si="4"/>
        <v>CAN-GEND01/P0702-00/ALL</v>
      </c>
      <c r="G69" s="103">
        <v>42.615850368013398</v>
      </c>
      <c r="H69" s="3">
        <v>33</v>
      </c>
      <c r="I69" s="48">
        <f t="shared" ref="I69:I106" si="5">G69*H69</f>
        <v>1406.323062144442</v>
      </c>
      <c r="K69" t="str">
        <f t="shared" si="3"/>
        <v>Almudena Garcia España_33h</v>
      </c>
    </row>
    <row r="70" spans="1:11" x14ac:dyDescent="0.35">
      <c r="A70" s="2" t="s">
        <v>65</v>
      </c>
      <c r="B70" s="2" t="s">
        <v>79</v>
      </c>
      <c r="C70" s="2" t="s">
        <v>8</v>
      </c>
      <c r="D70" s="2" t="s">
        <v>9</v>
      </c>
      <c r="E70" s="2" t="s">
        <v>45</v>
      </c>
      <c r="F70" s="21" t="str">
        <f t="shared" si="4"/>
        <v>CAN-GEND01/P0202-00/BRA</v>
      </c>
      <c r="G70" s="103">
        <v>42.615850368013398</v>
      </c>
      <c r="H70" s="3">
        <v>6</v>
      </c>
      <c r="I70" s="48">
        <f t="shared" si="5"/>
        <v>255.69510220808039</v>
      </c>
      <c r="K70" t="str">
        <f t="shared" si="3"/>
        <v>Almudena Garcia España_6h</v>
      </c>
    </row>
    <row r="71" spans="1:11" x14ac:dyDescent="0.35">
      <c r="A71" s="2" t="s">
        <v>65</v>
      </c>
      <c r="B71" s="2" t="s">
        <v>79</v>
      </c>
      <c r="C71" s="2" t="s">
        <v>24</v>
      </c>
      <c r="D71" s="2" t="s">
        <v>25</v>
      </c>
      <c r="E71" s="2" t="s">
        <v>14</v>
      </c>
      <c r="F71" s="21" t="str">
        <f t="shared" si="4"/>
        <v>CAN-GEND01/P0101-00/ALL</v>
      </c>
      <c r="G71" s="103">
        <v>42.615850368013398</v>
      </c>
      <c r="H71" s="3">
        <v>5</v>
      </c>
      <c r="I71" s="48">
        <f t="shared" si="5"/>
        <v>213.079251840067</v>
      </c>
      <c r="K71" t="str">
        <f t="shared" si="3"/>
        <v>Almudena Garcia España_5h</v>
      </c>
    </row>
    <row r="72" spans="1:11" x14ac:dyDescent="0.35">
      <c r="A72" s="2" t="s">
        <v>65</v>
      </c>
      <c r="B72" s="2" t="s">
        <v>80</v>
      </c>
      <c r="C72" s="2" t="s">
        <v>12</v>
      </c>
      <c r="D72" s="2" t="s">
        <v>13</v>
      </c>
      <c r="E72" s="2" t="s">
        <v>14</v>
      </c>
      <c r="F72" s="21" t="str">
        <f t="shared" si="4"/>
        <v>ADM-UNRE01/A0902-00/ALL</v>
      </c>
      <c r="G72" s="103">
        <v>42.615850368013398</v>
      </c>
      <c r="H72" s="3">
        <v>4</v>
      </c>
      <c r="I72" s="48">
        <f t="shared" si="5"/>
        <v>170.46340147205359</v>
      </c>
      <c r="K72" t="str">
        <f t="shared" si="3"/>
        <v>Almudena Garcia España_4h</v>
      </c>
    </row>
    <row r="73" spans="1:11" x14ac:dyDescent="0.35">
      <c r="A73" s="2" t="s">
        <v>65</v>
      </c>
      <c r="B73" s="22" t="s">
        <v>80</v>
      </c>
      <c r="C73" s="2" t="s">
        <v>43</v>
      </c>
      <c r="D73" s="2" t="s">
        <v>44</v>
      </c>
      <c r="E73" s="2" t="s">
        <v>14</v>
      </c>
      <c r="F73" s="21" t="str">
        <f t="shared" si="4"/>
        <v>ADM-UNRE01/P0702-00/ALL</v>
      </c>
      <c r="G73" s="103">
        <v>42.615850368013398</v>
      </c>
      <c r="H73" s="3">
        <v>10</v>
      </c>
      <c r="I73" s="48">
        <f t="shared" si="5"/>
        <v>426.158503680134</v>
      </c>
      <c r="K73" t="str">
        <f t="shared" si="3"/>
        <v>Almudena Garcia España_10h</v>
      </c>
    </row>
    <row r="74" spans="1:11" x14ac:dyDescent="0.35">
      <c r="A74" s="2" t="s">
        <v>65</v>
      </c>
      <c r="B74" s="22" t="s">
        <v>31</v>
      </c>
      <c r="C74" s="2" t="s">
        <v>19</v>
      </c>
      <c r="D74" s="2" t="s">
        <v>20</v>
      </c>
      <c r="E74" s="2" t="s">
        <v>14</v>
      </c>
      <c r="F74" s="21" t="str">
        <f t="shared" si="4"/>
        <v>FCO-VULN02/P0303-00/ALL</v>
      </c>
      <c r="G74" s="103">
        <v>42.615850368013398</v>
      </c>
      <c r="H74" s="3">
        <v>2</v>
      </c>
      <c r="I74" s="48">
        <f t="shared" si="5"/>
        <v>85.231700736026795</v>
      </c>
      <c r="K74" t="str">
        <f t="shared" si="3"/>
        <v>Almudena Garcia España_2h</v>
      </c>
    </row>
    <row r="75" spans="1:11" x14ac:dyDescent="0.35">
      <c r="A75" s="2" t="s">
        <v>68</v>
      </c>
      <c r="B75" s="2" t="s">
        <v>81</v>
      </c>
      <c r="C75" s="2" t="s">
        <v>16</v>
      </c>
      <c r="D75" s="2" t="s">
        <v>17</v>
      </c>
      <c r="E75" s="2" t="s">
        <v>18</v>
      </c>
      <c r="F75" s="21" t="str">
        <f t="shared" si="4"/>
        <v>EUR-ASIA01/P0102-00/PHL</v>
      </c>
      <c r="G75" s="103">
        <v>47.42</v>
      </c>
      <c r="H75" s="3">
        <v>40</v>
      </c>
      <c r="I75" s="48">
        <f t="shared" si="5"/>
        <v>1896.8000000000002</v>
      </c>
      <c r="K75" t="str">
        <f t="shared" si="3"/>
        <v>Nid Satjipanon_40h</v>
      </c>
    </row>
    <row r="76" spans="1:11" x14ac:dyDescent="0.35">
      <c r="A76" s="2" t="s">
        <v>68</v>
      </c>
      <c r="B76" s="2" t="s">
        <v>81</v>
      </c>
      <c r="C76" s="2" t="s">
        <v>16</v>
      </c>
      <c r="D76" s="2" t="s">
        <v>17</v>
      </c>
      <c r="E76" s="2" t="s">
        <v>66</v>
      </c>
      <c r="F76" s="21" t="str">
        <f t="shared" si="4"/>
        <v>EUR-ASIA01/P0102-00/MYS</v>
      </c>
      <c r="G76" s="103">
        <v>47.42</v>
      </c>
      <c r="H76" s="3">
        <v>64</v>
      </c>
      <c r="I76" s="48">
        <f t="shared" si="5"/>
        <v>3034.88</v>
      </c>
      <c r="K76" t="str">
        <f t="shared" si="3"/>
        <v>Nid Satjipanon_64h</v>
      </c>
    </row>
    <row r="77" spans="1:11" x14ac:dyDescent="0.35">
      <c r="A77" s="2" t="s">
        <v>68</v>
      </c>
      <c r="B77" s="2" t="s">
        <v>81</v>
      </c>
      <c r="C77" s="2" t="s">
        <v>16</v>
      </c>
      <c r="D77" s="2" t="s">
        <v>17</v>
      </c>
      <c r="E77" s="2" t="s">
        <v>39</v>
      </c>
      <c r="F77" s="21" t="str">
        <f t="shared" si="4"/>
        <v>EUR-ASIA01/P0102-00/THA</v>
      </c>
      <c r="G77" s="103">
        <v>47.42</v>
      </c>
      <c r="H77" s="3">
        <v>40</v>
      </c>
      <c r="I77" s="48">
        <f t="shared" si="5"/>
        <v>1896.8000000000002</v>
      </c>
      <c r="K77" t="str">
        <f t="shared" si="3"/>
        <v>Nid Satjipanon_40h</v>
      </c>
    </row>
    <row r="78" spans="1:11" x14ac:dyDescent="0.35">
      <c r="A78" s="2" t="s">
        <v>69</v>
      </c>
      <c r="B78" s="2" t="s">
        <v>151</v>
      </c>
      <c r="C78" s="2" t="s">
        <v>19</v>
      </c>
      <c r="D78" s="2" t="s">
        <v>20</v>
      </c>
      <c r="E78" s="2" t="s">
        <v>14</v>
      </c>
      <c r="F78" s="21" t="str">
        <f t="shared" si="4"/>
        <v>EUR-CONS01/P0303-00/ALL</v>
      </c>
      <c r="G78" s="103">
        <v>60.01</v>
      </c>
      <c r="H78" s="3">
        <v>28.5</v>
      </c>
      <c r="I78" s="48">
        <f t="shared" si="5"/>
        <v>1710.2849999999999</v>
      </c>
      <c r="K78" t="str">
        <f t="shared" si="3"/>
        <v>Cécile Trochu Grasso_28.5h</v>
      </c>
    </row>
    <row r="79" spans="1:11" x14ac:dyDescent="0.35">
      <c r="A79" s="2" t="s">
        <v>69</v>
      </c>
      <c r="B79" s="22" t="s">
        <v>80</v>
      </c>
      <c r="C79" s="2" t="s">
        <v>12</v>
      </c>
      <c r="D79" s="2" t="s">
        <v>13</v>
      </c>
      <c r="E79" s="2" t="s">
        <v>14</v>
      </c>
      <c r="F79" s="21" t="str">
        <f t="shared" si="4"/>
        <v>ADM-UNRE01/A0902-00/ALL</v>
      </c>
      <c r="G79" s="103">
        <v>60.01</v>
      </c>
      <c r="H79" s="3">
        <v>41</v>
      </c>
      <c r="I79" s="48">
        <f t="shared" si="5"/>
        <v>2460.41</v>
      </c>
      <c r="K79" t="str">
        <f t="shared" si="3"/>
        <v>Cécile Trochu Grasso_41h</v>
      </c>
    </row>
    <row r="80" spans="1:11" x14ac:dyDescent="0.35">
      <c r="A80" s="2" t="s">
        <v>69</v>
      </c>
      <c r="B80" s="2" t="s">
        <v>83</v>
      </c>
      <c r="C80" s="2" t="s">
        <v>16</v>
      </c>
      <c r="D80" s="2" t="s">
        <v>17</v>
      </c>
      <c r="E80" s="2" t="s">
        <v>39</v>
      </c>
      <c r="F80" s="21" t="str">
        <f t="shared" si="4"/>
        <v>CGE-JUST01/P0102-00/THA</v>
      </c>
      <c r="G80" s="103">
        <v>60.01</v>
      </c>
      <c r="H80" s="3">
        <v>1</v>
      </c>
      <c r="I80" s="48">
        <f t="shared" si="5"/>
        <v>60.01</v>
      </c>
      <c r="K80" t="str">
        <f t="shared" si="3"/>
        <v>Cécile Trochu Grasso_1h</v>
      </c>
    </row>
    <row r="81" spans="1:11" x14ac:dyDescent="0.35">
      <c r="A81" s="2" t="s">
        <v>69</v>
      </c>
      <c r="B81" s="2" t="s">
        <v>31</v>
      </c>
      <c r="C81" s="2" t="s">
        <v>19</v>
      </c>
      <c r="D81" s="2" t="s">
        <v>20</v>
      </c>
      <c r="E81" s="2" t="s">
        <v>11</v>
      </c>
      <c r="F81" s="21" t="str">
        <f t="shared" si="4"/>
        <v>FCO-VULN02/P0303-00/TGO</v>
      </c>
      <c r="G81" s="103">
        <v>60.01</v>
      </c>
      <c r="H81" s="3">
        <v>2.5</v>
      </c>
      <c r="I81" s="48">
        <f t="shared" si="5"/>
        <v>150.02500000000001</v>
      </c>
      <c r="K81" t="str">
        <f t="shared" si="3"/>
        <v>Cécile Trochu Grasso_2.5h</v>
      </c>
    </row>
    <row r="82" spans="1:11" x14ac:dyDescent="0.35">
      <c r="A82" s="2" t="s">
        <v>69</v>
      </c>
      <c r="B82" s="2" t="s">
        <v>79</v>
      </c>
      <c r="C82" s="2" t="s">
        <v>8</v>
      </c>
      <c r="D82" s="2" t="s">
        <v>9</v>
      </c>
      <c r="E82" s="2" t="s">
        <v>14</v>
      </c>
      <c r="F82" s="21" t="str">
        <f t="shared" si="4"/>
        <v>CAN-GEND01/P0202-00/ALL</v>
      </c>
      <c r="G82" s="103">
        <v>60.01</v>
      </c>
      <c r="H82" s="3">
        <v>8.5</v>
      </c>
      <c r="I82" s="48">
        <f t="shared" si="5"/>
        <v>510.08499999999998</v>
      </c>
      <c r="K82" t="str">
        <f t="shared" si="3"/>
        <v>Cécile Trochu Grasso_8.5h</v>
      </c>
    </row>
    <row r="83" spans="1:11" x14ac:dyDescent="0.35">
      <c r="A83" s="2" t="s">
        <v>69</v>
      </c>
      <c r="B83" s="2" t="s">
        <v>31</v>
      </c>
      <c r="C83" s="2" t="s">
        <v>19</v>
      </c>
      <c r="D83" s="2" t="s">
        <v>20</v>
      </c>
      <c r="E83" s="2" t="s">
        <v>14</v>
      </c>
      <c r="F83" s="21" t="str">
        <f t="shared" si="4"/>
        <v>FCO-VULN02/P0303-00/ALL</v>
      </c>
      <c r="G83" s="103">
        <v>60.01</v>
      </c>
      <c r="H83" s="3">
        <v>8</v>
      </c>
      <c r="I83" s="48">
        <f t="shared" si="5"/>
        <v>480.08</v>
      </c>
      <c r="K83" t="str">
        <f t="shared" si="3"/>
        <v>Cécile Trochu Grasso_8h</v>
      </c>
    </row>
    <row r="84" spans="1:11" x14ac:dyDescent="0.35">
      <c r="A84" s="2" t="s">
        <v>69</v>
      </c>
      <c r="B84" s="2" t="s">
        <v>81</v>
      </c>
      <c r="C84" s="2" t="s">
        <v>70</v>
      </c>
      <c r="D84" s="2" t="s">
        <v>71</v>
      </c>
      <c r="E84" s="2" t="s">
        <v>18</v>
      </c>
      <c r="F84" s="21" t="str">
        <f t="shared" si="4"/>
        <v>EUR-ASIA01/P0103-00/PHL</v>
      </c>
      <c r="G84" s="103">
        <v>60.01</v>
      </c>
      <c r="H84" s="3">
        <v>2.5</v>
      </c>
      <c r="I84" s="48">
        <f t="shared" si="5"/>
        <v>150.02500000000001</v>
      </c>
      <c r="K84" t="str">
        <f t="shared" si="3"/>
        <v>Cécile Trochu Grasso_2.5h</v>
      </c>
    </row>
    <row r="85" spans="1:11" x14ac:dyDescent="0.35">
      <c r="A85" s="2" t="s">
        <v>69</v>
      </c>
      <c r="B85" s="2" t="s">
        <v>83</v>
      </c>
      <c r="C85" s="2" t="s">
        <v>70</v>
      </c>
      <c r="D85" s="2" t="s">
        <v>71</v>
      </c>
      <c r="E85" s="2" t="s">
        <v>14</v>
      </c>
      <c r="F85" s="21" t="str">
        <f t="shared" si="4"/>
        <v>CGE-JUST01/P0103-00/ALL</v>
      </c>
      <c r="G85" s="103">
        <v>60.01</v>
      </c>
      <c r="H85" s="3">
        <v>0.5</v>
      </c>
      <c r="I85" s="48">
        <f t="shared" si="5"/>
        <v>30.004999999999999</v>
      </c>
      <c r="K85" t="str">
        <f t="shared" si="3"/>
        <v>Cécile Trochu Grasso_0.5h</v>
      </c>
    </row>
    <row r="86" spans="1:11" x14ac:dyDescent="0.35">
      <c r="A86" s="2" t="s">
        <v>69</v>
      </c>
      <c r="B86" s="22" t="s">
        <v>80</v>
      </c>
      <c r="C86" s="2" t="s">
        <v>8</v>
      </c>
      <c r="D86" s="2" t="s">
        <v>9</v>
      </c>
      <c r="E86" s="2" t="s">
        <v>23</v>
      </c>
      <c r="F86" s="21" t="str">
        <f t="shared" si="4"/>
        <v>ADM-UNRE01/P0202-00/ZAF</v>
      </c>
      <c r="G86" s="103">
        <v>60.01</v>
      </c>
      <c r="H86" s="3">
        <v>0.5</v>
      </c>
      <c r="I86" s="48">
        <f t="shared" si="5"/>
        <v>30.004999999999999</v>
      </c>
      <c r="K86" t="str">
        <f t="shared" si="3"/>
        <v>Cécile Trochu Grasso_0.5h</v>
      </c>
    </row>
    <row r="87" spans="1:11" x14ac:dyDescent="0.35">
      <c r="A87" s="2" t="s">
        <v>69</v>
      </c>
      <c r="B87" s="22" t="s">
        <v>80</v>
      </c>
      <c r="C87" s="2" t="s">
        <v>8</v>
      </c>
      <c r="D87" s="2" t="s">
        <v>9</v>
      </c>
      <c r="E87" s="2" t="s">
        <v>11</v>
      </c>
      <c r="F87" s="21" t="str">
        <f t="shared" si="4"/>
        <v>ADM-UNRE01/P0202-00/TGO</v>
      </c>
      <c r="G87" s="103">
        <v>60.01</v>
      </c>
      <c r="H87" s="3">
        <v>1</v>
      </c>
      <c r="I87" s="48">
        <f t="shared" si="5"/>
        <v>60.01</v>
      </c>
      <c r="K87" t="str">
        <f t="shared" si="3"/>
        <v>Cécile Trochu Grasso_1h</v>
      </c>
    </row>
    <row r="88" spans="1:11" x14ac:dyDescent="0.35">
      <c r="A88" s="2" t="s">
        <v>69</v>
      </c>
      <c r="B88" s="2" t="s">
        <v>81</v>
      </c>
      <c r="C88" s="2" t="s">
        <v>70</v>
      </c>
      <c r="D88" s="2" t="s">
        <v>71</v>
      </c>
      <c r="E88" s="2" t="s">
        <v>39</v>
      </c>
      <c r="F88" s="21" t="str">
        <f t="shared" si="4"/>
        <v>EUR-ASIA01/P0103-00/THA</v>
      </c>
      <c r="G88" s="103">
        <v>60.01</v>
      </c>
      <c r="H88" s="3">
        <v>4</v>
      </c>
      <c r="I88" s="48">
        <f t="shared" si="5"/>
        <v>240.04</v>
      </c>
      <c r="K88" t="str">
        <f t="shared" si="3"/>
        <v>Cécile Trochu Grasso_4h</v>
      </c>
    </row>
    <row r="89" spans="1:11" x14ac:dyDescent="0.35">
      <c r="A89" s="2" t="s">
        <v>69</v>
      </c>
      <c r="B89" s="2" t="s">
        <v>81</v>
      </c>
      <c r="C89" s="2" t="s">
        <v>70</v>
      </c>
      <c r="D89" s="2" t="s">
        <v>71</v>
      </c>
      <c r="E89" s="2" t="s">
        <v>66</v>
      </c>
      <c r="F89" s="21" t="str">
        <f t="shared" si="4"/>
        <v>EUR-ASIA01/P0103-00/MYS</v>
      </c>
      <c r="G89" s="103">
        <v>60.01</v>
      </c>
      <c r="H89" s="3">
        <v>5</v>
      </c>
      <c r="I89" s="48">
        <f t="shared" si="5"/>
        <v>300.05</v>
      </c>
      <c r="K89" t="str">
        <f t="shared" si="3"/>
        <v>Cécile Trochu Grasso_5h</v>
      </c>
    </row>
    <row r="90" spans="1:11" x14ac:dyDescent="0.35">
      <c r="A90" s="2" t="s">
        <v>69</v>
      </c>
      <c r="B90" s="2" t="s">
        <v>151</v>
      </c>
      <c r="C90" s="2" t="s">
        <v>70</v>
      </c>
      <c r="D90" s="2" t="s">
        <v>71</v>
      </c>
      <c r="E90" s="2" t="s">
        <v>14</v>
      </c>
      <c r="F90" s="21" t="str">
        <f t="shared" si="4"/>
        <v>EUR-CONS01/P0103-00/ALL</v>
      </c>
      <c r="G90" s="103">
        <v>60.01</v>
      </c>
      <c r="H90" s="3">
        <v>1</v>
      </c>
      <c r="I90" s="48">
        <f t="shared" si="5"/>
        <v>60.01</v>
      </c>
      <c r="K90" t="str">
        <f t="shared" si="3"/>
        <v>Cécile Trochu Grasso_1h</v>
      </c>
    </row>
    <row r="91" spans="1:11" x14ac:dyDescent="0.35">
      <c r="A91" s="2" t="s">
        <v>72</v>
      </c>
      <c r="B91" s="2" t="s">
        <v>79</v>
      </c>
      <c r="C91" s="2" t="s">
        <v>8</v>
      </c>
      <c r="D91" s="2" t="s">
        <v>9</v>
      </c>
      <c r="E91" s="2" t="s">
        <v>40</v>
      </c>
      <c r="F91" s="21" t="str">
        <f t="shared" si="4"/>
        <v>CAN-GEND01/P0202-00/MEX</v>
      </c>
      <c r="G91" s="103">
        <v>23.73</v>
      </c>
      <c r="H91" s="3">
        <v>31.5</v>
      </c>
      <c r="I91" s="48">
        <f t="shared" si="5"/>
        <v>747.495</v>
      </c>
      <c r="K91" t="str">
        <f t="shared" si="3"/>
        <v>Sara Vera Lopez_31.5h</v>
      </c>
    </row>
    <row r="92" spans="1:11" x14ac:dyDescent="0.35">
      <c r="A92" s="2" t="s">
        <v>72</v>
      </c>
      <c r="B92" s="2" t="s">
        <v>79</v>
      </c>
      <c r="C92" s="2" t="s">
        <v>8</v>
      </c>
      <c r="D92" s="2" t="s">
        <v>9</v>
      </c>
      <c r="E92" s="2" t="s">
        <v>64</v>
      </c>
      <c r="F92" s="21" t="str">
        <f t="shared" si="4"/>
        <v>CAN-GEND01/P0202-00/PAN</v>
      </c>
      <c r="G92" s="103">
        <v>23.73</v>
      </c>
      <c r="H92" s="3">
        <v>80</v>
      </c>
      <c r="I92" s="48">
        <f t="shared" si="5"/>
        <v>1898.4</v>
      </c>
      <c r="K92" t="str">
        <f t="shared" si="3"/>
        <v>Sara Vera Lopez_80h</v>
      </c>
    </row>
    <row r="93" spans="1:11" x14ac:dyDescent="0.35">
      <c r="A93" s="2" t="s">
        <v>72</v>
      </c>
      <c r="B93" s="2" t="s">
        <v>31</v>
      </c>
      <c r="C93" s="2" t="s">
        <v>19</v>
      </c>
      <c r="D93" s="2" t="s">
        <v>20</v>
      </c>
      <c r="E93" s="2" t="s">
        <v>50</v>
      </c>
      <c r="F93" s="21" t="str">
        <f t="shared" si="4"/>
        <v>FCO-VULN02/P0303-00/XOT</v>
      </c>
      <c r="G93" s="103">
        <v>23.73</v>
      </c>
      <c r="H93" s="3">
        <v>32.5</v>
      </c>
      <c r="I93" s="48">
        <f t="shared" si="5"/>
        <v>771.22500000000002</v>
      </c>
      <c r="K93" t="str">
        <f t="shared" si="3"/>
        <v>Sara Vera Lopez_32.5h</v>
      </c>
    </row>
    <row r="94" spans="1:11" x14ac:dyDescent="0.35">
      <c r="A94" s="2" t="s">
        <v>72</v>
      </c>
      <c r="B94" s="2" t="s">
        <v>31</v>
      </c>
      <c r="C94" s="2" t="s">
        <v>19</v>
      </c>
      <c r="D94" s="2" t="s">
        <v>20</v>
      </c>
      <c r="E94" s="2" t="s">
        <v>40</v>
      </c>
      <c r="F94" s="21" t="str">
        <f t="shared" si="4"/>
        <v>FCO-VULN02/P0303-00/MEX</v>
      </c>
      <c r="G94" s="103">
        <v>23.73</v>
      </c>
      <c r="H94" s="3">
        <v>11.5</v>
      </c>
      <c r="I94" s="48">
        <f t="shared" si="5"/>
        <v>272.89499999999998</v>
      </c>
      <c r="K94" t="str">
        <f t="shared" si="3"/>
        <v>Sara Vera Lopez_11.5h</v>
      </c>
    </row>
    <row r="95" spans="1:11" x14ac:dyDescent="0.35">
      <c r="A95" s="2" t="s">
        <v>72</v>
      </c>
      <c r="B95" s="2" t="s">
        <v>31</v>
      </c>
      <c r="C95" s="2" t="s">
        <v>19</v>
      </c>
      <c r="D95" s="2" t="s">
        <v>20</v>
      </c>
      <c r="E95" s="2" t="s">
        <v>64</v>
      </c>
      <c r="F95" s="21" t="str">
        <f t="shared" si="4"/>
        <v>FCO-VULN02/P0303-00/PAN</v>
      </c>
      <c r="G95" s="103">
        <v>23.73</v>
      </c>
      <c r="H95" s="3">
        <v>12.5</v>
      </c>
      <c r="I95" s="48">
        <f t="shared" si="5"/>
        <v>296.625</v>
      </c>
      <c r="K95" t="str">
        <f t="shared" si="3"/>
        <v>Sara Vera Lopez_12.5h</v>
      </c>
    </row>
    <row r="96" spans="1:11" x14ac:dyDescent="0.35">
      <c r="A96" s="2" t="s">
        <v>73</v>
      </c>
      <c r="B96" s="22" t="s">
        <v>79</v>
      </c>
      <c r="C96" s="2" t="s">
        <v>19</v>
      </c>
      <c r="D96" s="2" t="s">
        <v>20</v>
      </c>
      <c r="E96" s="2" t="s">
        <v>11</v>
      </c>
      <c r="F96" s="21" t="str">
        <f t="shared" si="4"/>
        <v>CAN-GEND01/P0303-00/TGO</v>
      </c>
      <c r="G96" s="103">
        <v>56.28</v>
      </c>
      <c r="H96" s="3">
        <v>6</v>
      </c>
      <c r="I96" s="48">
        <f t="shared" si="5"/>
        <v>337.68</v>
      </c>
      <c r="K96" t="str">
        <f t="shared" si="3"/>
        <v>Jasmine Zik-Ikeorha_6h</v>
      </c>
    </row>
    <row r="97" spans="1:11" x14ac:dyDescent="0.35">
      <c r="A97" s="2" t="s">
        <v>73</v>
      </c>
      <c r="B97" s="2" t="s">
        <v>80</v>
      </c>
      <c r="C97" s="2" t="s">
        <v>12</v>
      </c>
      <c r="D97" s="2" t="s">
        <v>13</v>
      </c>
      <c r="E97" s="2" t="s">
        <v>14</v>
      </c>
      <c r="F97" s="21" t="str">
        <f t="shared" si="4"/>
        <v>ADM-UNRE01/A0902-00/ALL</v>
      </c>
      <c r="G97" s="103">
        <v>56.28</v>
      </c>
      <c r="H97" s="3">
        <v>16</v>
      </c>
      <c r="I97" s="48">
        <f t="shared" si="5"/>
        <v>900.48</v>
      </c>
      <c r="K97" t="str">
        <f t="shared" si="3"/>
        <v>Jasmine Zik-Ikeorha_16h</v>
      </c>
    </row>
    <row r="98" spans="1:11" x14ac:dyDescent="0.35">
      <c r="A98" s="2" t="s">
        <v>73</v>
      </c>
      <c r="B98" s="22" t="s">
        <v>90</v>
      </c>
      <c r="C98" s="2" t="s">
        <v>21</v>
      </c>
      <c r="D98" s="2" t="s">
        <v>22</v>
      </c>
      <c r="E98" s="2" t="s">
        <v>50</v>
      </c>
      <c r="F98" s="21" t="str">
        <f t="shared" si="4"/>
        <v>WLD-CORE01/P0501-00/XOT</v>
      </c>
      <c r="G98" s="103">
        <v>56.28</v>
      </c>
      <c r="H98" s="3">
        <v>30</v>
      </c>
      <c r="I98" s="48">
        <f t="shared" si="5"/>
        <v>1688.4</v>
      </c>
      <c r="K98" t="str">
        <f t="shared" si="3"/>
        <v>Jasmine Zik-Ikeorha_30h</v>
      </c>
    </row>
    <row r="99" spans="1:11" x14ac:dyDescent="0.35">
      <c r="A99" s="2" t="s">
        <v>73</v>
      </c>
      <c r="B99" s="2" t="s">
        <v>90</v>
      </c>
      <c r="C99" s="2" t="s">
        <v>21</v>
      </c>
      <c r="D99" s="2" t="s">
        <v>22</v>
      </c>
      <c r="E99" s="2" t="s">
        <v>14</v>
      </c>
      <c r="F99" s="21" t="str">
        <f t="shared" si="4"/>
        <v>WLD-CORE01/P0501-00/ALL</v>
      </c>
      <c r="G99" s="103">
        <v>56.28</v>
      </c>
      <c r="H99" s="3">
        <v>31</v>
      </c>
      <c r="I99" s="48">
        <f t="shared" si="5"/>
        <v>1744.68</v>
      </c>
      <c r="K99" t="str">
        <f t="shared" si="3"/>
        <v>Jasmine Zik-Ikeorha_31h</v>
      </c>
    </row>
    <row r="100" spans="1:11" x14ac:dyDescent="0.35">
      <c r="A100" s="2" t="s">
        <v>73</v>
      </c>
      <c r="B100" s="2" t="s">
        <v>79</v>
      </c>
      <c r="C100" s="2" t="s">
        <v>8</v>
      </c>
      <c r="D100" s="2" t="s">
        <v>9</v>
      </c>
      <c r="E100" s="2" t="s">
        <v>10</v>
      </c>
      <c r="F100" s="21" t="str">
        <f t="shared" si="4"/>
        <v>CAN-GEND01/P0202-00/MAR</v>
      </c>
      <c r="G100" s="103">
        <v>56.28</v>
      </c>
      <c r="H100" s="3">
        <v>7</v>
      </c>
      <c r="I100" s="48">
        <f t="shared" si="5"/>
        <v>393.96000000000004</v>
      </c>
      <c r="K100" t="str">
        <f t="shared" si="3"/>
        <v>Jasmine Zik-Ikeorha_7h</v>
      </c>
    </row>
    <row r="101" spans="1:11" x14ac:dyDescent="0.35">
      <c r="A101" s="2" t="s">
        <v>73</v>
      </c>
      <c r="B101" s="2" t="s">
        <v>79</v>
      </c>
      <c r="C101" s="22" t="s">
        <v>8</v>
      </c>
      <c r="D101" s="22" t="s">
        <v>9</v>
      </c>
      <c r="E101" s="2" t="s">
        <v>15</v>
      </c>
      <c r="F101" s="21" t="str">
        <f t="shared" si="4"/>
        <v>CAN-GEND01/P0202-00/MDV</v>
      </c>
      <c r="G101" s="103">
        <v>56.28</v>
      </c>
      <c r="H101" s="3">
        <v>3</v>
      </c>
      <c r="I101" s="48">
        <f t="shared" si="5"/>
        <v>168.84</v>
      </c>
      <c r="K101" t="str">
        <f t="shared" si="3"/>
        <v>Jasmine Zik-Ikeorha_3h</v>
      </c>
    </row>
    <row r="102" spans="1:11" x14ac:dyDescent="0.35">
      <c r="A102" s="2" t="s">
        <v>73</v>
      </c>
      <c r="B102" s="22" t="s">
        <v>79</v>
      </c>
      <c r="C102" s="2" t="s">
        <v>62</v>
      </c>
      <c r="D102" s="2" t="s">
        <v>63</v>
      </c>
      <c r="E102" s="2" t="s">
        <v>14</v>
      </c>
      <c r="F102" s="21" t="str">
        <f t="shared" si="4"/>
        <v>CAN-GEND01/P0302-00/ALL</v>
      </c>
      <c r="G102" s="103">
        <v>56.28</v>
      </c>
      <c r="H102" s="3">
        <v>6</v>
      </c>
      <c r="I102" s="48">
        <f t="shared" si="5"/>
        <v>337.68</v>
      </c>
      <c r="K102" t="str">
        <f t="shared" si="3"/>
        <v>Jasmine Zik-Ikeorha_6h</v>
      </c>
    </row>
    <row r="103" spans="1:11" x14ac:dyDescent="0.35">
      <c r="A103" s="2" t="s">
        <v>73</v>
      </c>
      <c r="B103" s="22" t="s">
        <v>83</v>
      </c>
      <c r="C103" s="22" t="s">
        <v>59</v>
      </c>
      <c r="D103" s="22" t="s">
        <v>60</v>
      </c>
      <c r="E103" s="2" t="s">
        <v>45</v>
      </c>
      <c r="F103" s="21" t="str">
        <f t="shared" si="4"/>
        <v>CGE-JUST01/P0401-00/BRA</v>
      </c>
      <c r="G103" s="103">
        <v>56.28</v>
      </c>
      <c r="H103" s="3">
        <v>7</v>
      </c>
      <c r="I103" s="48">
        <f t="shared" si="5"/>
        <v>393.96000000000004</v>
      </c>
      <c r="K103" t="str">
        <f t="shared" si="3"/>
        <v>Jasmine Zik-Ikeorha_7h</v>
      </c>
    </row>
    <row r="104" spans="1:11" x14ac:dyDescent="0.35">
      <c r="A104" s="2" t="s">
        <v>73</v>
      </c>
      <c r="B104" s="2" t="s">
        <v>81</v>
      </c>
      <c r="C104" s="2" t="s">
        <v>70</v>
      </c>
      <c r="D104" s="2" t="s">
        <v>71</v>
      </c>
      <c r="E104" s="2" t="s">
        <v>18</v>
      </c>
      <c r="F104" s="21" t="str">
        <f t="shared" si="4"/>
        <v>EUR-ASIA01/P0103-00/PHL</v>
      </c>
      <c r="G104" s="103">
        <v>56.28</v>
      </c>
      <c r="H104" s="3">
        <v>12</v>
      </c>
      <c r="I104" s="48">
        <f t="shared" si="5"/>
        <v>675.36</v>
      </c>
      <c r="K104" t="str">
        <f t="shared" si="3"/>
        <v>Jasmine Zik-Ikeorha_12h</v>
      </c>
    </row>
    <row r="105" spans="1:11" x14ac:dyDescent="0.35">
      <c r="A105" s="2" t="s">
        <v>73</v>
      </c>
      <c r="B105" s="2" t="s">
        <v>79</v>
      </c>
      <c r="C105" s="2" t="s">
        <v>46</v>
      </c>
      <c r="D105" s="2" t="s">
        <v>47</v>
      </c>
      <c r="E105" s="2" t="s">
        <v>10</v>
      </c>
      <c r="F105" s="21" t="str">
        <f t="shared" si="4"/>
        <v>CAN-GEND01/P0201-00/MAR</v>
      </c>
      <c r="G105" s="103">
        <v>56.28</v>
      </c>
      <c r="H105" s="3">
        <v>1</v>
      </c>
      <c r="I105" s="48">
        <f t="shared" si="5"/>
        <v>56.28</v>
      </c>
      <c r="K105" t="str">
        <f t="shared" si="3"/>
        <v>Jasmine Zik-Ikeorha_1h</v>
      </c>
    </row>
    <row r="106" spans="1:11" x14ac:dyDescent="0.35">
      <c r="A106" s="2" t="s">
        <v>73</v>
      </c>
      <c r="B106" s="2" t="s">
        <v>96</v>
      </c>
      <c r="C106" s="2" t="s">
        <v>185</v>
      </c>
      <c r="D106" s="2" t="s">
        <v>186</v>
      </c>
      <c r="E106" s="2" t="s">
        <v>14</v>
      </c>
      <c r="F106" s="21" t="str">
        <f t="shared" si="4"/>
        <v>PLO-MDGR01/P0402-00/ALL</v>
      </c>
      <c r="G106" s="103">
        <v>56.28</v>
      </c>
      <c r="H106" s="3">
        <v>1</v>
      </c>
      <c r="I106" s="48">
        <f t="shared" si="5"/>
        <v>56.28</v>
      </c>
      <c r="K106" t="str">
        <f t="shared" si="3"/>
        <v>Jasmine Zik-Ikeorha_1h</v>
      </c>
    </row>
    <row r="108" spans="1:11" x14ac:dyDescent="0.35">
      <c r="H108" s="43">
        <f>SUM(H3:H106)</f>
        <v>1648</v>
      </c>
      <c r="I108" s="104">
        <f>SUM(I3:I106)</f>
        <v>83046.879711946982</v>
      </c>
    </row>
  </sheetData>
  <autoFilter ref="A2:K107" xr:uid="{49851CCE-5ABF-4ED2-9799-C647CEB42293}"/>
  <mergeCells count="7">
    <mergeCell ref="G1:G2"/>
    <mergeCell ref="A1:A2"/>
    <mergeCell ref="B1:B2"/>
    <mergeCell ref="C1:C2"/>
    <mergeCell ref="D1:D2"/>
    <mergeCell ref="E1:E2"/>
    <mergeCell ref="F1:F2"/>
  </mergeCells>
  <pageMargins left="0.75" right="0.75" top="0.75" bottom="0.5" header="0.5" footer="0.7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2CC94-F930-4505-8875-B5F4AB831567}">
  <dimension ref="A1:K104"/>
  <sheetViews>
    <sheetView topLeftCell="A57" workbookViewId="0">
      <selection activeCell="C86" sqref="C86"/>
    </sheetView>
  </sheetViews>
  <sheetFormatPr defaultRowHeight="14.5" x14ac:dyDescent="0.35"/>
  <cols>
    <col min="1" max="1" width="23" customWidth="1"/>
    <col min="2" max="2" width="14.7265625" customWidth="1"/>
    <col min="3" max="3" width="13.54296875" customWidth="1"/>
    <col min="4" max="4" width="45.1796875" customWidth="1"/>
    <col min="5" max="5" width="13.453125" customWidth="1"/>
    <col min="6" max="6" width="25.81640625" style="68" bestFit="1" customWidth="1"/>
    <col min="7" max="7" width="17.1796875" style="107" customWidth="1"/>
    <col min="8" max="8" width="21.81640625" customWidth="1"/>
    <col min="9" max="9" width="9.7265625" style="48" bestFit="1" customWidth="1"/>
    <col min="11" max="11" width="27" bestFit="1" customWidth="1"/>
  </cols>
  <sheetData>
    <row r="1" spans="1:11" x14ac:dyDescent="0.35">
      <c r="A1" s="126" t="s">
        <v>0</v>
      </c>
      <c r="B1" s="126" t="s">
        <v>1</v>
      </c>
      <c r="C1" s="126" t="s">
        <v>2</v>
      </c>
      <c r="D1" s="126" t="s">
        <v>3</v>
      </c>
      <c r="E1" s="137" t="s">
        <v>4</v>
      </c>
      <c r="F1" s="139" t="s">
        <v>184</v>
      </c>
      <c r="G1" s="135" t="s">
        <v>5</v>
      </c>
      <c r="H1" s="45" t="s">
        <v>192</v>
      </c>
    </row>
    <row r="2" spans="1:11" x14ac:dyDescent="0.35">
      <c r="A2" s="127"/>
      <c r="B2" s="127"/>
      <c r="C2" s="127"/>
      <c r="D2" s="127"/>
      <c r="E2" s="138"/>
      <c r="F2" s="140"/>
      <c r="G2" s="136"/>
      <c r="H2" s="62" t="s">
        <v>6</v>
      </c>
      <c r="I2" s="105"/>
      <c r="J2" s="81"/>
      <c r="K2" s="81"/>
    </row>
    <row r="3" spans="1:11" x14ac:dyDescent="0.35">
      <c r="A3" s="2" t="s">
        <v>7</v>
      </c>
      <c r="B3" s="2" t="s">
        <v>79</v>
      </c>
      <c r="C3" s="2" t="s">
        <v>8</v>
      </c>
      <c r="D3" s="2" t="s">
        <v>9</v>
      </c>
      <c r="E3" s="2" t="s">
        <v>11</v>
      </c>
      <c r="F3" s="21" t="str">
        <f>B3&amp;"/"&amp;C3&amp;"/"&amp;E3</f>
        <v>CAN-GEND01/P0202-00/TGO</v>
      </c>
      <c r="G3" s="12">
        <v>55.48</v>
      </c>
      <c r="H3" s="3">
        <v>80</v>
      </c>
      <c r="I3" s="106">
        <f>G3*H3</f>
        <v>4438.3999999999996</v>
      </c>
      <c r="K3" t="str">
        <f t="shared" ref="K3:K66" si="0">A3&amp;"_"&amp;H3&amp;"h"</f>
        <v>Luce Ahouangnimon_80h</v>
      </c>
    </row>
    <row r="4" spans="1:11" x14ac:dyDescent="0.35">
      <c r="A4" s="2" t="s">
        <v>7</v>
      </c>
      <c r="B4" s="2" t="s">
        <v>151</v>
      </c>
      <c r="C4" s="2" t="s">
        <v>24</v>
      </c>
      <c r="D4" s="2" t="s">
        <v>25</v>
      </c>
      <c r="E4" s="2" t="s">
        <v>11</v>
      </c>
      <c r="F4" s="21" t="str">
        <f t="shared" ref="F4:F67" si="1">B4&amp;"/"&amp;C4&amp;"/"&amp;E4</f>
        <v>EUR-CONS01/P0101-00/TGO</v>
      </c>
      <c r="G4" s="12">
        <v>55.48</v>
      </c>
      <c r="H4" s="3">
        <v>32</v>
      </c>
      <c r="I4" s="106">
        <f>G4*H4</f>
        <v>1775.36</v>
      </c>
      <c r="K4" t="str">
        <f t="shared" si="0"/>
        <v>Luce Ahouangnimon_32h</v>
      </c>
    </row>
    <row r="5" spans="1:11" x14ac:dyDescent="0.35">
      <c r="A5" s="2" t="s">
        <v>7</v>
      </c>
      <c r="B5" s="2" t="s">
        <v>96</v>
      </c>
      <c r="C5" s="2" t="s">
        <v>16</v>
      </c>
      <c r="D5" s="2" t="s">
        <v>17</v>
      </c>
      <c r="E5" s="2" t="s">
        <v>26</v>
      </c>
      <c r="F5" s="21" t="str">
        <f t="shared" si="1"/>
        <v>PLO-MDGR01/P0102-00/MDG</v>
      </c>
      <c r="G5" s="12">
        <v>55.48</v>
      </c>
      <c r="H5" s="3">
        <v>48</v>
      </c>
      <c r="I5" s="106">
        <f t="shared" ref="I5:I68" si="2">G5*H5</f>
        <v>2663.04</v>
      </c>
      <c r="K5" t="str">
        <f t="shared" si="0"/>
        <v>Luce Ahouangnimon_48h</v>
      </c>
    </row>
    <row r="6" spans="1:11" x14ac:dyDescent="0.35">
      <c r="A6" s="2" t="s">
        <v>27</v>
      </c>
      <c r="B6" s="2" t="s">
        <v>31</v>
      </c>
      <c r="C6" s="2" t="s">
        <v>12</v>
      </c>
      <c r="D6" s="2" t="s">
        <v>13</v>
      </c>
      <c r="E6" s="2" t="s">
        <v>14</v>
      </c>
      <c r="F6" s="21" t="str">
        <f t="shared" si="1"/>
        <v>FCO-VULN02/A0902-00/ALL</v>
      </c>
      <c r="G6" s="12">
        <v>38.299999999999997</v>
      </c>
      <c r="H6" s="3">
        <v>2.5</v>
      </c>
      <c r="I6" s="106">
        <f t="shared" si="2"/>
        <v>95.75</v>
      </c>
      <c r="K6" t="str">
        <f t="shared" si="0"/>
        <v>Linda Asamoah_2.5h</v>
      </c>
    </row>
    <row r="7" spans="1:11" x14ac:dyDescent="0.35">
      <c r="A7" s="2" t="s">
        <v>27</v>
      </c>
      <c r="B7" s="2" t="s">
        <v>79</v>
      </c>
      <c r="C7" s="2" t="s">
        <v>12</v>
      </c>
      <c r="D7" s="2" t="s">
        <v>13</v>
      </c>
      <c r="E7" s="2" t="s">
        <v>14</v>
      </c>
      <c r="F7" s="21" t="str">
        <f t="shared" si="1"/>
        <v>CAN-GEND01/A0902-00/ALL</v>
      </c>
      <c r="G7" s="12">
        <v>38.299999999999997</v>
      </c>
      <c r="H7" s="3">
        <v>4</v>
      </c>
      <c r="I7" s="106">
        <f t="shared" si="2"/>
        <v>153.19999999999999</v>
      </c>
      <c r="K7" t="str">
        <f t="shared" si="0"/>
        <v>Linda Asamoah_4h</v>
      </c>
    </row>
    <row r="8" spans="1:11" x14ac:dyDescent="0.35">
      <c r="A8" s="2" t="s">
        <v>27</v>
      </c>
      <c r="B8" s="2" t="s">
        <v>80</v>
      </c>
      <c r="C8" s="2" t="s">
        <v>12</v>
      </c>
      <c r="D8" s="2" t="s">
        <v>13</v>
      </c>
      <c r="E8" s="2" t="s">
        <v>14</v>
      </c>
      <c r="F8" s="21" t="str">
        <f t="shared" si="1"/>
        <v>ADM-UNRE01/A0902-00/ALL</v>
      </c>
      <c r="G8" s="12">
        <v>38.299999999999997</v>
      </c>
      <c r="H8" s="3">
        <v>161.5</v>
      </c>
      <c r="I8" s="106">
        <f t="shared" si="2"/>
        <v>6185.45</v>
      </c>
      <c r="K8" t="str">
        <f t="shared" si="0"/>
        <v>Linda Asamoah_161.5h</v>
      </c>
    </row>
    <row r="9" spans="1:11" x14ac:dyDescent="0.35">
      <c r="A9" s="2" t="s">
        <v>30</v>
      </c>
      <c r="B9" s="2" t="s">
        <v>31</v>
      </c>
      <c r="C9" s="2" t="s">
        <v>62</v>
      </c>
      <c r="D9" s="2" t="s">
        <v>63</v>
      </c>
      <c r="E9" s="2" t="s">
        <v>11</v>
      </c>
      <c r="F9" s="21" t="str">
        <f t="shared" si="1"/>
        <v>FCO-VULN02/P0302-00/TGO</v>
      </c>
      <c r="G9" s="12">
        <v>34.65</v>
      </c>
      <c r="H9" s="3">
        <v>73</v>
      </c>
      <c r="I9" s="106">
        <f t="shared" si="2"/>
        <v>2529.4499999999998</v>
      </c>
      <c r="K9" t="str">
        <f t="shared" si="0"/>
        <v>Juvenal Babona_73h</v>
      </c>
    </row>
    <row r="10" spans="1:11" x14ac:dyDescent="0.35">
      <c r="A10" s="2" t="s">
        <v>30</v>
      </c>
      <c r="B10" s="2" t="s">
        <v>31</v>
      </c>
      <c r="C10" s="2" t="s">
        <v>19</v>
      </c>
      <c r="D10" s="2" t="s">
        <v>20</v>
      </c>
      <c r="E10" s="2" t="s">
        <v>50</v>
      </c>
      <c r="F10" s="21" t="str">
        <f t="shared" si="1"/>
        <v>FCO-VULN02/P0303-00/XOT</v>
      </c>
      <c r="G10" s="12">
        <v>34.65</v>
      </c>
      <c r="H10" s="3">
        <v>40</v>
      </c>
      <c r="I10" s="106">
        <f t="shared" si="2"/>
        <v>1386</v>
      </c>
      <c r="K10" t="str">
        <f t="shared" si="0"/>
        <v>Juvenal Babona_40h</v>
      </c>
    </row>
    <row r="11" spans="1:11" x14ac:dyDescent="0.35">
      <c r="A11" s="2" t="s">
        <v>30</v>
      </c>
      <c r="B11" s="2" t="s">
        <v>31</v>
      </c>
      <c r="C11" s="2" t="s">
        <v>19</v>
      </c>
      <c r="D11" s="2" t="s">
        <v>20</v>
      </c>
      <c r="E11" s="2" t="s">
        <v>14</v>
      </c>
      <c r="F11" s="21" t="str">
        <f t="shared" si="1"/>
        <v>FCO-VULN02/P0303-00/ALL</v>
      </c>
      <c r="G11" s="12">
        <v>34.65</v>
      </c>
      <c r="H11" s="3">
        <v>59</v>
      </c>
      <c r="I11" s="106">
        <f t="shared" si="2"/>
        <v>2044.35</v>
      </c>
      <c r="K11" t="str">
        <f t="shared" si="0"/>
        <v>Juvenal Babona_59h</v>
      </c>
    </row>
    <row r="12" spans="1:11" x14ac:dyDescent="0.35">
      <c r="A12" s="2" t="s">
        <v>30</v>
      </c>
      <c r="B12" s="2" t="s">
        <v>31</v>
      </c>
      <c r="C12" s="2" t="s">
        <v>19</v>
      </c>
      <c r="D12" s="2" t="s">
        <v>20</v>
      </c>
      <c r="E12" s="2" t="s">
        <v>32</v>
      </c>
      <c r="F12" s="21" t="str">
        <f t="shared" si="1"/>
        <v>FCO-VULN02/P0303-00/GAB</v>
      </c>
      <c r="G12" s="12">
        <v>34.65</v>
      </c>
      <c r="H12" s="3">
        <v>4</v>
      </c>
      <c r="I12" s="106">
        <f t="shared" si="2"/>
        <v>138.6</v>
      </c>
      <c r="K12" t="str">
        <f t="shared" si="0"/>
        <v>Juvenal Babona_4h</v>
      </c>
    </row>
    <row r="13" spans="1:11" x14ac:dyDescent="0.35">
      <c r="A13" s="2" t="s">
        <v>36</v>
      </c>
      <c r="B13" s="2" t="s">
        <v>81</v>
      </c>
      <c r="C13" s="2" t="s">
        <v>24</v>
      </c>
      <c r="D13" s="2" t="s">
        <v>25</v>
      </c>
      <c r="E13" s="2" t="s">
        <v>39</v>
      </c>
      <c r="F13" s="21" t="str">
        <f t="shared" si="1"/>
        <v>EUR-ASIA01/P0101-00/THA</v>
      </c>
      <c r="G13" s="12">
        <v>99.73</v>
      </c>
      <c r="H13" s="3">
        <v>9</v>
      </c>
      <c r="I13" s="106">
        <f t="shared" si="2"/>
        <v>897.57</v>
      </c>
      <c r="K13" t="str">
        <f t="shared" si="0"/>
        <v>Barbara Bernath_9h</v>
      </c>
    </row>
    <row r="14" spans="1:11" x14ac:dyDescent="0.35">
      <c r="A14" s="2" t="s">
        <v>36</v>
      </c>
      <c r="B14" s="2" t="s">
        <v>83</v>
      </c>
      <c r="C14" s="2" t="s">
        <v>59</v>
      </c>
      <c r="D14" s="2" t="s">
        <v>60</v>
      </c>
      <c r="E14" s="2" t="s">
        <v>45</v>
      </c>
      <c r="F14" s="21" t="str">
        <f t="shared" si="1"/>
        <v>CGE-JUST01/P0401-00/BRA</v>
      </c>
      <c r="G14" s="12">
        <v>99.73</v>
      </c>
      <c r="H14" s="3">
        <v>14</v>
      </c>
      <c r="I14" s="106">
        <f t="shared" si="2"/>
        <v>1396.22</v>
      </c>
      <c r="K14" t="str">
        <f t="shared" si="0"/>
        <v>Barbara Bernath_14h</v>
      </c>
    </row>
    <row r="15" spans="1:11" x14ac:dyDescent="0.35">
      <c r="A15" s="2" t="s">
        <v>36</v>
      </c>
      <c r="B15" s="2" t="s">
        <v>80</v>
      </c>
      <c r="C15" s="2" t="s">
        <v>43</v>
      </c>
      <c r="D15" s="2" t="s">
        <v>44</v>
      </c>
      <c r="E15" s="2" t="s">
        <v>14</v>
      </c>
      <c r="F15" s="21" t="str">
        <f t="shared" si="1"/>
        <v>ADM-UNRE01/P0702-00/ALL</v>
      </c>
      <c r="G15" s="12">
        <v>99.73</v>
      </c>
      <c r="H15" s="3">
        <v>2</v>
      </c>
      <c r="I15" s="106">
        <f t="shared" si="2"/>
        <v>199.46</v>
      </c>
      <c r="K15" t="str">
        <f t="shared" si="0"/>
        <v>Barbara Bernath_2h</v>
      </c>
    </row>
    <row r="16" spans="1:11" x14ac:dyDescent="0.35">
      <c r="A16" s="2" t="s">
        <v>36</v>
      </c>
      <c r="B16" s="2" t="s">
        <v>80</v>
      </c>
      <c r="C16" s="2" t="s">
        <v>12</v>
      </c>
      <c r="D16" s="2" t="s">
        <v>13</v>
      </c>
      <c r="E16" s="2" t="s">
        <v>14</v>
      </c>
      <c r="F16" s="21" t="str">
        <f t="shared" si="1"/>
        <v>ADM-UNRE01/A0902-00/ALL</v>
      </c>
      <c r="G16" s="12">
        <v>99.73</v>
      </c>
      <c r="H16" s="3">
        <v>49.5</v>
      </c>
      <c r="I16" s="106">
        <f t="shared" si="2"/>
        <v>4936.6350000000002</v>
      </c>
      <c r="K16" t="str">
        <f t="shared" si="0"/>
        <v>Barbara Bernath_49.5h</v>
      </c>
    </row>
    <row r="17" spans="1:11" x14ac:dyDescent="0.35">
      <c r="A17" s="2" t="s">
        <v>36</v>
      </c>
      <c r="B17" s="2" t="s">
        <v>83</v>
      </c>
      <c r="C17" s="2" t="s">
        <v>24</v>
      </c>
      <c r="D17" s="2" t="s">
        <v>25</v>
      </c>
      <c r="E17" s="2" t="s">
        <v>14</v>
      </c>
      <c r="F17" s="21" t="str">
        <f t="shared" si="1"/>
        <v>CGE-JUST01/P0101-00/ALL</v>
      </c>
      <c r="G17" s="12">
        <v>99.73</v>
      </c>
      <c r="H17" s="3">
        <v>9</v>
      </c>
      <c r="I17" s="106">
        <f t="shared" si="2"/>
        <v>897.57</v>
      </c>
      <c r="K17" t="str">
        <f t="shared" si="0"/>
        <v>Barbara Bernath_9h</v>
      </c>
    </row>
    <row r="18" spans="1:11" x14ac:dyDescent="0.35">
      <c r="A18" s="2" t="s">
        <v>36</v>
      </c>
      <c r="B18" s="2" t="s">
        <v>31</v>
      </c>
      <c r="C18" s="2" t="s">
        <v>19</v>
      </c>
      <c r="D18" s="2" t="s">
        <v>20</v>
      </c>
      <c r="E18" s="2" t="s">
        <v>26</v>
      </c>
      <c r="F18" s="21" t="str">
        <f t="shared" si="1"/>
        <v>FCO-VULN02/P0303-00/MDG</v>
      </c>
      <c r="G18" s="12">
        <v>99.73</v>
      </c>
      <c r="H18" s="3">
        <v>3</v>
      </c>
      <c r="I18" s="106">
        <f t="shared" si="2"/>
        <v>299.19</v>
      </c>
      <c r="K18" t="str">
        <f t="shared" si="0"/>
        <v>Barbara Bernath_3h</v>
      </c>
    </row>
    <row r="19" spans="1:11" x14ac:dyDescent="0.35">
      <c r="A19" s="2" t="s">
        <v>36</v>
      </c>
      <c r="B19" s="2" t="s">
        <v>31</v>
      </c>
      <c r="C19" s="2" t="s">
        <v>19</v>
      </c>
      <c r="D19" s="2" t="s">
        <v>20</v>
      </c>
      <c r="E19" s="2" t="s">
        <v>23</v>
      </c>
      <c r="F19" s="21" t="str">
        <f t="shared" si="1"/>
        <v>FCO-VULN02/P0303-00/ZAF</v>
      </c>
      <c r="G19" s="12">
        <v>99.73</v>
      </c>
      <c r="H19" s="3">
        <v>1</v>
      </c>
      <c r="I19" s="106">
        <f t="shared" si="2"/>
        <v>99.73</v>
      </c>
      <c r="K19" t="str">
        <f t="shared" si="0"/>
        <v>Barbara Bernath_1h</v>
      </c>
    </row>
    <row r="20" spans="1:11" x14ac:dyDescent="0.35">
      <c r="A20" s="2" t="s">
        <v>36</v>
      </c>
      <c r="B20" s="2" t="s">
        <v>151</v>
      </c>
      <c r="C20" s="2" t="s">
        <v>19</v>
      </c>
      <c r="D20" s="2" t="s">
        <v>20</v>
      </c>
      <c r="E20" s="2" t="s">
        <v>14</v>
      </c>
      <c r="F20" s="21" t="str">
        <f t="shared" si="1"/>
        <v>EUR-CONS01/P0303-00/ALL</v>
      </c>
      <c r="G20" s="12">
        <v>99.73</v>
      </c>
      <c r="H20" s="3">
        <v>3</v>
      </c>
      <c r="I20" s="106">
        <f t="shared" si="2"/>
        <v>299.19</v>
      </c>
      <c r="K20" t="str">
        <f t="shared" si="0"/>
        <v>Barbara Bernath_3h</v>
      </c>
    </row>
    <row r="21" spans="1:11" x14ac:dyDescent="0.35">
      <c r="A21" s="2" t="s">
        <v>36</v>
      </c>
      <c r="B21" s="2" t="s">
        <v>31</v>
      </c>
      <c r="C21" s="2" t="s">
        <v>19</v>
      </c>
      <c r="D21" s="2" t="s">
        <v>20</v>
      </c>
      <c r="E21" s="2" t="s">
        <v>14</v>
      </c>
      <c r="F21" s="21" t="str">
        <f t="shared" si="1"/>
        <v>FCO-VULN02/P0303-00/ALL</v>
      </c>
      <c r="G21" s="12">
        <v>99.73</v>
      </c>
      <c r="H21" s="3">
        <v>4</v>
      </c>
      <c r="I21" s="106">
        <f t="shared" si="2"/>
        <v>398.92</v>
      </c>
      <c r="K21" t="str">
        <f t="shared" si="0"/>
        <v>Barbara Bernath_4h</v>
      </c>
    </row>
    <row r="22" spans="1:11" x14ac:dyDescent="0.35">
      <c r="A22" s="2" t="s">
        <v>36</v>
      </c>
      <c r="B22" s="2" t="s">
        <v>79</v>
      </c>
      <c r="C22" s="2" t="s">
        <v>8</v>
      </c>
      <c r="D22" s="2" t="s">
        <v>9</v>
      </c>
      <c r="E22" s="2" t="s">
        <v>14</v>
      </c>
      <c r="F22" s="21" t="str">
        <f t="shared" si="1"/>
        <v>CAN-GEND01/P0202-00/ALL</v>
      </c>
      <c r="G22" s="12">
        <v>99.73</v>
      </c>
      <c r="H22" s="3">
        <v>1</v>
      </c>
      <c r="I22" s="106">
        <f t="shared" si="2"/>
        <v>99.73</v>
      </c>
      <c r="K22" t="str">
        <f t="shared" si="0"/>
        <v>Barbara Bernath_1h</v>
      </c>
    </row>
    <row r="23" spans="1:11" x14ac:dyDescent="0.35">
      <c r="A23" s="2" t="s">
        <v>36</v>
      </c>
      <c r="B23" s="2" t="s">
        <v>79</v>
      </c>
      <c r="C23" s="2" t="s">
        <v>19</v>
      </c>
      <c r="D23" s="2" t="s">
        <v>20</v>
      </c>
      <c r="E23" s="2" t="s">
        <v>40</v>
      </c>
      <c r="F23" s="21" t="str">
        <f t="shared" si="1"/>
        <v>CAN-GEND01/P0303-00/MEX</v>
      </c>
      <c r="G23" s="12">
        <v>99.73</v>
      </c>
      <c r="H23" s="3">
        <v>1.5</v>
      </c>
      <c r="I23" s="106">
        <f t="shared" si="2"/>
        <v>149.595</v>
      </c>
      <c r="K23" t="str">
        <f t="shared" si="0"/>
        <v>Barbara Bernath_1.5h</v>
      </c>
    </row>
    <row r="24" spans="1:11" x14ac:dyDescent="0.35">
      <c r="A24" s="2" t="s">
        <v>36</v>
      </c>
      <c r="B24" s="2" t="s">
        <v>83</v>
      </c>
      <c r="C24" s="2" t="s">
        <v>24</v>
      </c>
      <c r="D24" s="2" t="s">
        <v>25</v>
      </c>
      <c r="E24" s="2" t="s">
        <v>26</v>
      </c>
      <c r="F24" s="21" t="str">
        <f t="shared" si="1"/>
        <v>CGE-JUST01/P0101-00/MDG</v>
      </c>
      <c r="G24" s="12">
        <v>99.73</v>
      </c>
      <c r="H24" s="3">
        <v>2</v>
      </c>
      <c r="I24" s="106">
        <f t="shared" si="2"/>
        <v>199.46</v>
      </c>
      <c r="K24" t="str">
        <f t="shared" si="0"/>
        <v>Barbara Bernath_2h</v>
      </c>
    </row>
    <row r="25" spans="1:11" x14ac:dyDescent="0.35">
      <c r="A25" s="2" t="s">
        <v>36</v>
      </c>
      <c r="B25" s="2" t="s">
        <v>80</v>
      </c>
      <c r="C25" s="2" t="s">
        <v>28</v>
      </c>
      <c r="D25" s="2" t="s">
        <v>29</v>
      </c>
      <c r="E25" s="2" t="s">
        <v>14</v>
      </c>
      <c r="F25" s="21" t="str">
        <f t="shared" si="1"/>
        <v>ADM-UNRE01/A0901-00/ALL</v>
      </c>
      <c r="G25" s="12">
        <v>99.73</v>
      </c>
      <c r="H25" s="3">
        <v>6</v>
      </c>
      <c r="I25" s="106">
        <f t="shared" si="2"/>
        <v>598.38</v>
      </c>
      <c r="K25" t="str">
        <f t="shared" si="0"/>
        <v>Barbara Bernath_6h</v>
      </c>
    </row>
    <row r="26" spans="1:11" x14ac:dyDescent="0.35">
      <c r="A26" s="2" t="s">
        <v>36</v>
      </c>
      <c r="B26" s="2" t="s">
        <v>31</v>
      </c>
      <c r="C26" s="2" t="s">
        <v>19</v>
      </c>
      <c r="D26" s="2" t="s">
        <v>20</v>
      </c>
      <c r="E26" s="2" t="s">
        <v>40</v>
      </c>
      <c r="F26" s="21" t="str">
        <f t="shared" si="1"/>
        <v>FCO-VULN02/P0303-00/MEX</v>
      </c>
      <c r="G26" s="12">
        <v>99.73</v>
      </c>
      <c r="H26" s="3">
        <v>5.5</v>
      </c>
      <c r="I26" s="106">
        <f t="shared" si="2"/>
        <v>548.51499999999999</v>
      </c>
      <c r="K26" t="str">
        <f t="shared" si="0"/>
        <v>Barbara Bernath_5.5h</v>
      </c>
    </row>
    <row r="27" spans="1:11" x14ac:dyDescent="0.35">
      <c r="A27" s="2" t="s">
        <v>36</v>
      </c>
      <c r="B27" s="2" t="s">
        <v>79</v>
      </c>
      <c r="C27" s="2" t="s">
        <v>8</v>
      </c>
      <c r="D27" s="2" t="s">
        <v>9</v>
      </c>
      <c r="E27" s="2" t="s">
        <v>11</v>
      </c>
      <c r="F27" s="21" t="str">
        <f t="shared" si="1"/>
        <v>CAN-GEND01/P0202-00/TGO</v>
      </c>
      <c r="G27" s="12">
        <v>99.73</v>
      </c>
      <c r="H27" s="3">
        <v>4</v>
      </c>
      <c r="I27" s="106">
        <f t="shared" si="2"/>
        <v>398.92</v>
      </c>
      <c r="K27" t="str">
        <f t="shared" si="0"/>
        <v>Barbara Bernath_4h</v>
      </c>
    </row>
    <row r="28" spans="1:11" x14ac:dyDescent="0.35">
      <c r="A28" s="2" t="s">
        <v>36</v>
      </c>
      <c r="B28" s="2" t="s">
        <v>151</v>
      </c>
      <c r="C28" s="2" t="s">
        <v>24</v>
      </c>
      <c r="D28" s="2" t="s">
        <v>25</v>
      </c>
      <c r="E28" s="2" t="s">
        <v>23</v>
      </c>
      <c r="F28" s="21" t="str">
        <f t="shared" si="1"/>
        <v>EUR-CONS01/P0101-00/ZAF</v>
      </c>
      <c r="G28" s="12">
        <v>99.73</v>
      </c>
      <c r="H28" s="3">
        <v>3</v>
      </c>
      <c r="I28" s="106">
        <f t="shared" si="2"/>
        <v>299.19</v>
      </c>
      <c r="K28" t="str">
        <f t="shared" si="0"/>
        <v>Barbara Bernath_3h</v>
      </c>
    </row>
    <row r="29" spans="1:11" x14ac:dyDescent="0.35">
      <c r="A29" s="2" t="s">
        <v>36</v>
      </c>
      <c r="B29" s="2" t="s">
        <v>90</v>
      </c>
      <c r="C29" s="2" t="s">
        <v>21</v>
      </c>
      <c r="D29" s="2" t="s">
        <v>22</v>
      </c>
      <c r="E29" s="2" t="s">
        <v>14</v>
      </c>
      <c r="F29" s="21" t="str">
        <f t="shared" si="1"/>
        <v>WLD-CORE01/P0501-00/ALL</v>
      </c>
      <c r="G29" s="12">
        <v>99.73</v>
      </c>
      <c r="H29" s="3">
        <v>2</v>
      </c>
      <c r="I29" s="106">
        <f t="shared" si="2"/>
        <v>199.46</v>
      </c>
      <c r="K29" t="str">
        <f t="shared" si="0"/>
        <v>Barbara Bernath_2h</v>
      </c>
    </row>
    <row r="30" spans="1:11" x14ac:dyDescent="0.35">
      <c r="A30" s="2" t="s">
        <v>36</v>
      </c>
      <c r="B30" s="2" t="s">
        <v>90</v>
      </c>
      <c r="C30" s="2" t="s">
        <v>43</v>
      </c>
      <c r="D30" s="2" t="s">
        <v>44</v>
      </c>
      <c r="E30" s="2" t="s">
        <v>14</v>
      </c>
      <c r="F30" s="21" t="str">
        <f t="shared" si="1"/>
        <v>WLD-CORE01/P0702-00/ALL</v>
      </c>
      <c r="G30" s="12">
        <v>99.73</v>
      </c>
      <c r="H30" s="3">
        <v>2</v>
      </c>
      <c r="I30" s="106">
        <f t="shared" si="2"/>
        <v>199.46</v>
      </c>
      <c r="K30" t="str">
        <f t="shared" si="0"/>
        <v>Barbara Bernath_2h</v>
      </c>
    </row>
    <row r="31" spans="1:11" x14ac:dyDescent="0.35">
      <c r="A31" s="2" t="s">
        <v>36</v>
      </c>
      <c r="B31" s="2" t="s">
        <v>31</v>
      </c>
      <c r="C31" s="2" t="s">
        <v>19</v>
      </c>
      <c r="D31" s="2" t="s">
        <v>20</v>
      </c>
      <c r="E31" s="2" t="s">
        <v>32</v>
      </c>
      <c r="F31" s="21" t="str">
        <f t="shared" si="1"/>
        <v>FCO-VULN02/P0303-00/GAB</v>
      </c>
      <c r="G31" s="12">
        <v>99.73</v>
      </c>
      <c r="H31" s="3">
        <v>2</v>
      </c>
      <c r="I31" s="106">
        <f t="shared" si="2"/>
        <v>199.46</v>
      </c>
      <c r="K31" t="str">
        <f t="shared" si="0"/>
        <v>Barbara Bernath_2h</v>
      </c>
    </row>
    <row r="32" spans="1:11" x14ac:dyDescent="0.35">
      <c r="A32" s="2" t="s">
        <v>36</v>
      </c>
      <c r="B32" s="2" t="s">
        <v>81</v>
      </c>
      <c r="C32" s="2" t="s">
        <v>19</v>
      </c>
      <c r="D32" s="2" t="s">
        <v>20</v>
      </c>
      <c r="E32" s="2" t="s">
        <v>18</v>
      </c>
      <c r="F32" s="21" t="str">
        <f t="shared" si="1"/>
        <v>EUR-ASIA01/P0303-00/PHL</v>
      </c>
      <c r="G32" s="12">
        <v>99.73</v>
      </c>
      <c r="H32" s="3">
        <v>6</v>
      </c>
      <c r="I32" s="106">
        <f t="shared" si="2"/>
        <v>598.38</v>
      </c>
      <c r="K32" t="str">
        <f t="shared" si="0"/>
        <v>Barbara Bernath_6h</v>
      </c>
    </row>
    <row r="33" spans="1:11" x14ac:dyDescent="0.35">
      <c r="A33" s="2" t="s">
        <v>36</v>
      </c>
      <c r="B33" s="2" t="s">
        <v>83</v>
      </c>
      <c r="C33" s="2" t="s">
        <v>48</v>
      </c>
      <c r="D33" s="2" t="s">
        <v>49</v>
      </c>
      <c r="E33" s="2" t="s">
        <v>18</v>
      </c>
      <c r="F33" s="21" t="str">
        <f t="shared" si="1"/>
        <v>CGE-JUST01/P0707-00/PHL</v>
      </c>
      <c r="G33" s="12">
        <v>99.73</v>
      </c>
      <c r="H33" s="3">
        <v>8</v>
      </c>
      <c r="I33" s="106">
        <f t="shared" si="2"/>
        <v>797.84</v>
      </c>
      <c r="K33" t="str">
        <f t="shared" si="0"/>
        <v>Barbara Bernath_8h</v>
      </c>
    </row>
    <row r="34" spans="1:11" x14ac:dyDescent="0.35">
      <c r="A34" s="2" t="s">
        <v>36</v>
      </c>
      <c r="B34" s="2" t="s">
        <v>80</v>
      </c>
      <c r="C34" s="2" t="s">
        <v>37</v>
      </c>
      <c r="D34" s="2" t="s">
        <v>38</v>
      </c>
      <c r="E34" s="2" t="s">
        <v>14</v>
      </c>
      <c r="F34" s="21" t="str">
        <f t="shared" si="1"/>
        <v>ADM-UNRE01/A0902-01/ALL</v>
      </c>
      <c r="G34" s="12">
        <v>99.73</v>
      </c>
      <c r="H34" s="3">
        <v>1.5</v>
      </c>
      <c r="I34" s="106">
        <f t="shared" si="2"/>
        <v>149.595</v>
      </c>
      <c r="K34" t="str">
        <f t="shared" si="0"/>
        <v>Barbara Bernath_1.5h</v>
      </c>
    </row>
    <row r="35" spans="1:11" x14ac:dyDescent="0.35">
      <c r="A35" s="2" t="s">
        <v>36</v>
      </c>
      <c r="B35" s="2" t="s">
        <v>83</v>
      </c>
      <c r="C35" s="2" t="s">
        <v>48</v>
      </c>
      <c r="D35" s="2" t="s">
        <v>49</v>
      </c>
      <c r="E35" s="2" t="s">
        <v>14</v>
      </c>
      <c r="F35" s="21" t="str">
        <f t="shared" si="1"/>
        <v>CGE-JUST01/P0707-00/ALL</v>
      </c>
      <c r="G35" s="12">
        <v>99.73</v>
      </c>
      <c r="H35" s="3">
        <v>1</v>
      </c>
      <c r="I35" s="106">
        <f t="shared" si="2"/>
        <v>99.73</v>
      </c>
      <c r="K35" t="str">
        <f t="shared" si="0"/>
        <v>Barbara Bernath_1h</v>
      </c>
    </row>
    <row r="36" spans="1:11" x14ac:dyDescent="0.35">
      <c r="A36" s="2" t="s">
        <v>51</v>
      </c>
      <c r="B36" s="2" t="s">
        <v>98</v>
      </c>
      <c r="C36" s="2" t="s">
        <v>46</v>
      </c>
      <c r="D36" s="2" t="s">
        <v>47</v>
      </c>
      <c r="E36" s="2" t="s">
        <v>15</v>
      </c>
      <c r="F36" s="21" t="str">
        <f t="shared" si="1"/>
        <v>OPC-MLDV01/P0201-00/MDV</v>
      </c>
      <c r="G36" s="12">
        <v>57.57</v>
      </c>
      <c r="H36" s="3">
        <v>6</v>
      </c>
      <c r="I36" s="106">
        <f t="shared" si="2"/>
        <v>345.42</v>
      </c>
      <c r="K36" t="str">
        <f t="shared" si="0"/>
        <v>Benjamin Buckland_6h</v>
      </c>
    </row>
    <row r="37" spans="1:11" x14ac:dyDescent="0.35">
      <c r="A37" s="2" t="s">
        <v>51</v>
      </c>
      <c r="B37" s="2" t="s">
        <v>31</v>
      </c>
      <c r="C37" s="2" t="s">
        <v>19</v>
      </c>
      <c r="D37" s="2" t="s">
        <v>20</v>
      </c>
      <c r="E37" s="2" t="s">
        <v>14</v>
      </c>
      <c r="F37" s="21" t="str">
        <f t="shared" si="1"/>
        <v>FCO-VULN02/P0303-00/ALL</v>
      </c>
      <c r="G37" s="12">
        <v>57.57</v>
      </c>
      <c r="H37" s="3">
        <v>37</v>
      </c>
      <c r="I37" s="106">
        <f t="shared" si="2"/>
        <v>2130.09</v>
      </c>
      <c r="K37" t="str">
        <f t="shared" si="0"/>
        <v>Benjamin Buckland_37h</v>
      </c>
    </row>
    <row r="38" spans="1:11" x14ac:dyDescent="0.35">
      <c r="A38" s="2" t="s">
        <v>51</v>
      </c>
      <c r="B38" s="2" t="s">
        <v>83</v>
      </c>
      <c r="C38" s="2" t="s">
        <v>19</v>
      </c>
      <c r="D38" s="2" t="s">
        <v>20</v>
      </c>
      <c r="E38" s="2" t="s">
        <v>26</v>
      </c>
      <c r="F38" s="21" t="str">
        <f t="shared" si="1"/>
        <v>CGE-JUST01/P0303-00/MDG</v>
      </c>
      <c r="G38" s="12">
        <v>57.57</v>
      </c>
      <c r="H38" s="3">
        <v>37</v>
      </c>
      <c r="I38" s="106">
        <f t="shared" si="2"/>
        <v>2130.09</v>
      </c>
      <c r="K38" t="str">
        <f t="shared" si="0"/>
        <v>Benjamin Buckland_37h</v>
      </c>
    </row>
    <row r="39" spans="1:11" x14ac:dyDescent="0.35">
      <c r="A39" s="2" t="s">
        <v>51</v>
      </c>
      <c r="B39" s="2" t="s">
        <v>31</v>
      </c>
      <c r="C39" s="2" t="s">
        <v>19</v>
      </c>
      <c r="D39" s="2" t="s">
        <v>20</v>
      </c>
      <c r="E39" s="2" t="s">
        <v>23</v>
      </c>
      <c r="F39" s="21" t="str">
        <f t="shared" si="1"/>
        <v>FCO-VULN02/P0303-00/ZAF</v>
      </c>
      <c r="G39" s="12">
        <v>57.57</v>
      </c>
      <c r="H39" s="3">
        <v>8</v>
      </c>
      <c r="I39" s="106">
        <f t="shared" si="2"/>
        <v>460.56</v>
      </c>
      <c r="K39" t="str">
        <f t="shared" si="0"/>
        <v>Benjamin Buckland_8h</v>
      </c>
    </row>
    <row r="40" spans="1:11" x14ac:dyDescent="0.35">
      <c r="A40" s="2" t="s">
        <v>54</v>
      </c>
      <c r="B40" s="2" t="s">
        <v>151</v>
      </c>
      <c r="C40" s="2" t="s">
        <v>12</v>
      </c>
      <c r="D40" s="2" t="s">
        <v>13</v>
      </c>
      <c r="E40" s="2" t="s">
        <v>14</v>
      </c>
      <c r="F40" s="21" t="str">
        <f t="shared" si="1"/>
        <v>EUR-CONS01/A0902-00/ALL</v>
      </c>
      <c r="G40" s="12">
        <v>76.094154535797969</v>
      </c>
      <c r="H40" s="3">
        <v>1.5</v>
      </c>
      <c r="I40" s="106">
        <f t="shared" si="2"/>
        <v>114.14123180369695</v>
      </c>
      <c r="K40" t="str">
        <f t="shared" si="0"/>
        <v>Margaret Bünzli_1.5h</v>
      </c>
    </row>
    <row r="41" spans="1:11" x14ac:dyDescent="0.35">
      <c r="A41" s="2" t="s">
        <v>54</v>
      </c>
      <c r="B41" s="2" t="s">
        <v>80</v>
      </c>
      <c r="C41" s="2" t="s">
        <v>12</v>
      </c>
      <c r="D41" s="2" t="s">
        <v>13</v>
      </c>
      <c r="E41" s="2" t="s">
        <v>14</v>
      </c>
      <c r="F41" s="21" t="str">
        <f t="shared" si="1"/>
        <v>ADM-UNRE01/A0902-00/ALL</v>
      </c>
      <c r="G41" s="12">
        <v>76.094154535797969</v>
      </c>
      <c r="H41" s="3">
        <v>62.5</v>
      </c>
      <c r="I41" s="106">
        <f t="shared" si="2"/>
        <v>4755.8846584873727</v>
      </c>
      <c r="K41" t="str">
        <f t="shared" si="0"/>
        <v>Margaret Bünzli_62.5h</v>
      </c>
    </row>
    <row r="42" spans="1:11" x14ac:dyDescent="0.35">
      <c r="A42" s="2" t="s">
        <v>54</v>
      </c>
      <c r="B42" s="2" t="s">
        <v>80</v>
      </c>
      <c r="C42" s="2" t="s">
        <v>37</v>
      </c>
      <c r="D42" s="2" t="s">
        <v>38</v>
      </c>
      <c r="E42" s="2" t="s">
        <v>14</v>
      </c>
      <c r="F42" s="21" t="str">
        <f t="shared" si="1"/>
        <v>ADM-UNRE01/A0902-01/ALL</v>
      </c>
      <c r="G42" s="12">
        <v>76.094154535797969</v>
      </c>
      <c r="H42" s="3">
        <v>6</v>
      </c>
      <c r="I42" s="106">
        <f t="shared" si="2"/>
        <v>456.56492721478782</v>
      </c>
      <c r="K42" t="str">
        <f t="shared" si="0"/>
        <v>Margaret Bünzli_6h</v>
      </c>
    </row>
    <row r="43" spans="1:11" x14ac:dyDescent="0.35">
      <c r="A43" s="2" t="s">
        <v>54</v>
      </c>
      <c r="B43" s="2" t="s">
        <v>80</v>
      </c>
      <c r="C43" s="2" t="s">
        <v>28</v>
      </c>
      <c r="D43" s="2" t="s">
        <v>29</v>
      </c>
      <c r="E43" s="2" t="s">
        <v>14</v>
      </c>
      <c r="F43" s="21" t="str">
        <f t="shared" si="1"/>
        <v>ADM-UNRE01/A0901-00/ALL</v>
      </c>
      <c r="G43" s="12">
        <v>76.094154535797969</v>
      </c>
      <c r="H43" s="3">
        <v>10</v>
      </c>
      <c r="I43" s="106">
        <f t="shared" si="2"/>
        <v>760.94154535797975</v>
      </c>
      <c r="K43" t="str">
        <f t="shared" si="0"/>
        <v>Margaret Bünzli_10h</v>
      </c>
    </row>
    <row r="44" spans="1:11" x14ac:dyDescent="0.35">
      <c r="A44" s="2" t="s">
        <v>54</v>
      </c>
      <c r="B44" s="2" t="s">
        <v>81</v>
      </c>
      <c r="C44" s="2" t="s">
        <v>12</v>
      </c>
      <c r="D44" s="2" t="s">
        <v>13</v>
      </c>
      <c r="E44" s="2" t="s">
        <v>14</v>
      </c>
      <c r="F44" s="21" t="str">
        <f t="shared" si="1"/>
        <v>EUR-ASIA01/A0902-00/ALL</v>
      </c>
      <c r="G44" s="12">
        <v>76.094154535797969</v>
      </c>
      <c r="H44" s="3">
        <v>4</v>
      </c>
      <c r="I44" s="106">
        <f t="shared" si="2"/>
        <v>304.37661814319188</v>
      </c>
      <c r="K44" t="str">
        <f t="shared" si="0"/>
        <v>Margaret Bünzli_4h</v>
      </c>
    </row>
    <row r="45" spans="1:11" x14ac:dyDescent="0.35">
      <c r="A45" s="2" t="s">
        <v>55</v>
      </c>
      <c r="B45" s="2" t="s">
        <v>83</v>
      </c>
      <c r="C45" s="2" t="s">
        <v>24</v>
      </c>
      <c r="D45" s="2" t="s">
        <v>25</v>
      </c>
      <c r="E45" s="2" t="s">
        <v>14</v>
      </c>
      <c r="F45" s="21" t="str">
        <f t="shared" si="1"/>
        <v>CGE-JUST01/P0101-00/ALL</v>
      </c>
      <c r="G45" s="107">
        <v>58.38</v>
      </c>
      <c r="H45" s="3">
        <v>40</v>
      </c>
      <c r="I45" s="106">
        <f t="shared" si="2"/>
        <v>2335.2000000000003</v>
      </c>
      <c r="K45" t="str">
        <f t="shared" si="0"/>
        <v>Valentina Cadelo_40h</v>
      </c>
    </row>
    <row r="46" spans="1:11" x14ac:dyDescent="0.35">
      <c r="A46" s="2" t="s">
        <v>55</v>
      </c>
      <c r="B46" s="2" t="s">
        <v>151</v>
      </c>
      <c r="C46" s="2" t="s">
        <v>24</v>
      </c>
      <c r="D46" s="2" t="s">
        <v>25</v>
      </c>
      <c r="E46" s="2" t="s">
        <v>14</v>
      </c>
      <c r="F46" s="21" t="str">
        <f t="shared" si="1"/>
        <v>EUR-CONS01/P0101-00/ALL</v>
      </c>
      <c r="G46" s="107">
        <v>58.38</v>
      </c>
      <c r="H46" s="3">
        <v>39</v>
      </c>
      <c r="I46" s="106">
        <f t="shared" si="2"/>
        <v>2276.8200000000002</v>
      </c>
      <c r="K46" t="str">
        <f t="shared" si="0"/>
        <v>Valentina Cadelo_39h</v>
      </c>
    </row>
    <row r="47" spans="1:11" x14ac:dyDescent="0.35">
      <c r="A47" s="2" t="s">
        <v>55</v>
      </c>
      <c r="B47" s="22" t="s">
        <v>83</v>
      </c>
      <c r="C47" s="2" t="s">
        <v>48</v>
      </c>
      <c r="D47" s="2" t="s">
        <v>49</v>
      </c>
      <c r="E47" s="2" t="s">
        <v>14</v>
      </c>
      <c r="F47" s="21" t="str">
        <f t="shared" si="1"/>
        <v>CGE-JUST01/P0707-00/ALL</v>
      </c>
      <c r="G47" s="107">
        <v>58.38</v>
      </c>
      <c r="H47" s="3">
        <v>7</v>
      </c>
      <c r="I47" s="106">
        <f t="shared" si="2"/>
        <v>408.66</v>
      </c>
      <c r="K47" t="str">
        <f t="shared" si="0"/>
        <v>Valentina Cadelo_7h</v>
      </c>
    </row>
    <row r="48" spans="1:11" x14ac:dyDescent="0.35">
      <c r="A48" s="2" t="s">
        <v>55</v>
      </c>
      <c r="B48" s="2" t="s">
        <v>31</v>
      </c>
      <c r="C48" s="2" t="s">
        <v>19</v>
      </c>
      <c r="D48" s="2" t="s">
        <v>20</v>
      </c>
      <c r="E48" s="2" t="s">
        <v>14</v>
      </c>
      <c r="F48" s="21" t="str">
        <f t="shared" si="1"/>
        <v>FCO-VULN02/P0303-00/ALL</v>
      </c>
      <c r="G48" s="107">
        <v>58.38</v>
      </c>
      <c r="H48" s="3">
        <v>3</v>
      </c>
      <c r="I48" s="106">
        <f t="shared" si="2"/>
        <v>175.14000000000001</v>
      </c>
      <c r="K48" t="str">
        <f t="shared" si="0"/>
        <v>Valentina Cadelo_3h</v>
      </c>
    </row>
    <row r="49" spans="1:11" x14ac:dyDescent="0.35">
      <c r="A49" s="2" t="s">
        <v>55</v>
      </c>
      <c r="B49" s="2" t="s">
        <v>79</v>
      </c>
      <c r="C49" s="2" t="s">
        <v>8</v>
      </c>
      <c r="D49" s="2" t="s">
        <v>9</v>
      </c>
      <c r="E49" s="2" t="s">
        <v>14</v>
      </c>
      <c r="F49" s="21" t="str">
        <f t="shared" si="1"/>
        <v>CAN-GEND01/P0202-00/ALL</v>
      </c>
      <c r="G49" s="107">
        <v>58.38</v>
      </c>
      <c r="H49" s="3">
        <v>8</v>
      </c>
      <c r="I49" s="106">
        <f t="shared" si="2"/>
        <v>467.04</v>
      </c>
      <c r="K49" t="str">
        <f t="shared" si="0"/>
        <v>Valentina Cadelo_8h</v>
      </c>
    </row>
    <row r="50" spans="1:11" x14ac:dyDescent="0.35">
      <c r="A50" s="2" t="s">
        <v>55</v>
      </c>
      <c r="B50" s="22" t="s">
        <v>80</v>
      </c>
      <c r="C50" s="2" t="s">
        <v>12</v>
      </c>
      <c r="D50" s="2" t="s">
        <v>13</v>
      </c>
      <c r="E50" s="2" t="s">
        <v>14</v>
      </c>
      <c r="F50" s="21" t="str">
        <f t="shared" si="1"/>
        <v>ADM-UNRE01/A0902-00/ALL</v>
      </c>
      <c r="G50" s="107">
        <v>58.38</v>
      </c>
      <c r="H50" s="3">
        <v>11</v>
      </c>
      <c r="I50" s="106">
        <f t="shared" si="2"/>
        <v>642.18000000000006</v>
      </c>
      <c r="K50" t="str">
        <f t="shared" si="0"/>
        <v>Valentina Cadelo_11h</v>
      </c>
    </row>
    <row r="51" spans="1:11" x14ac:dyDescent="0.35">
      <c r="A51" s="2" t="s">
        <v>58</v>
      </c>
      <c r="B51" s="2" t="s">
        <v>97</v>
      </c>
      <c r="C51" s="2" t="s">
        <v>59</v>
      </c>
      <c r="D51" s="2" t="s">
        <v>60</v>
      </c>
      <c r="E51" s="2" t="s">
        <v>45</v>
      </c>
      <c r="F51" s="21" t="str">
        <f t="shared" si="1"/>
        <v>UNP-BRAZ01/P0401-00/BRA</v>
      </c>
      <c r="G51" s="107">
        <v>32.44</v>
      </c>
      <c r="H51" s="3">
        <v>53</v>
      </c>
      <c r="I51" s="106">
        <f t="shared" si="2"/>
        <v>1719.32</v>
      </c>
      <c r="K51" t="str">
        <f t="shared" si="0"/>
        <v>Sylvia Dias_53h</v>
      </c>
    </row>
    <row r="52" spans="1:11" x14ac:dyDescent="0.35">
      <c r="A52" s="2" t="s">
        <v>58</v>
      </c>
      <c r="B52" s="2" t="s">
        <v>79</v>
      </c>
      <c r="C52" s="2" t="s">
        <v>8</v>
      </c>
      <c r="D52" s="2" t="s">
        <v>9</v>
      </c>
      <c r="E52" s="2" t="s">
        <v>45</v>
      </c>
      <c r="F52" s="21" t="str">
        <f t="shared" si="1"/>
        <v>CAN-GEND01/P0202-00/BRA</v>
      </c>
      <c r="G52" s="107">
        <v>32.44</v>
      </c>
      <c r="H52" s="3">
        <v>24</v>
      </c>
      <c r="I52" s="106">
        <f t="shared" si="2"/>
        <v>778.56</v>
      </c>
      <c r="K52" t="str">
        <f t="shared" si="0"/>
        <v>Sylvia Dias_24h</v>
      </c>
    </row>
    <row r="53" spans="1:11" x14ac:dyDescent="0.35">
      <c r="A53" s="2" t="s">
        <v>58</v>
      </c>
      <c r="B53" s="2" t="s">
        <v>83</v>
      </c>
      <c r="C53" s="2" t="s">
        <v>16</v>
      </c>
      <c r="D53" s="2" t="s">
        <v>17</v>
      </c>
      <c r="E53" s="2" t="s">
        <v>45</v>
      </c>
      <c r="F53" s="21" t="str">
        <f t="shared" si="1"/>
        <v>CGE-JUST01/P0102-00/BRA</v>
      </c>
      <c r="G53" s="107">
        <v>32.44</v>
      </c>
      <c r="H53" s="3">
        <v>44</v>
      </c>
      <c r="I53" s="106">
        <f t="shared" si="2"/>
        <v>1427.36</v>
      </c>
      <c r="K53" t="str">
        <f t="shared" si="0"/>
        <v>Sylvia Dias_44h</v>
      </c>
    </row>
    <row r="54" spans="1:11" x14ac:dyDescent="0.35">
      <c r="A54" s="2" t="s">
        <v>58</v>
      </c>
      <c r="B54" s="2" t="s">
        <v>31</v>
      </c>
      <c r="C54" s="2" t="s">
        <v>19</v>
      </c>
      <c r="D54" s="2" t="s">
        <v>20</v>
      </c>
      <c r="E54" s="2" t="s">
        <v>45</v>
      </c>
      <c r="F54" s="21" t="str">
        <f t="shared" si="1"/>
        <v>FCO-VULN02/P0303-00/BRA</v>
      </c>
      <c r="G54" s="107">
        <v>32.44</v>
      </c>
      <c r="H54" s="3">
        <v>52</v>
      </c>
      <c r="I54" s="106">
        <f t="shared" si="2"/>
        <v>1686.8799999999999</v>
      </c>
      <c r="K54" t="str">
        <f t="shared" si="0"/>
        <v>Sylvia Dias_52h</v>
      </c>
    </row>
    <row r="55" spans="1:11" x14ac:dyDescent="0.35">
      <c r="A55" s="2" t="s">
        <v>58</v>
      </c>
      <c r="B55" s="22" t="s">
        <v>80</v>
      </c>
      <c r="C55" s="2" t="s">
        <v>12</v>
      </c>
      <c r="D55" s="2" t="s">
        <v>13</v>
      </c>
      <c r="E55" s="2" t="s">
        <v>14</v>
      </c>
      <c r="F55" s="21" t="str">
        <f t="shared" si="1"/>
        <v>ADM-UNRE01/A0902-00/ALL</v>
      </c>
      <c r="G55" s="107">
        <v>32.44</v>
      </c>
      <c r="H55" s="3">
        <v>3</v>
      </c>
      <c r="I55" s="106">
        <f t="shared" si="2"/>
        <v>97.32</v>
      </c>
      <c r="K55" t="str">
        <f t="shared" si="0"/>
        <v>Sylvia Dias_3h</v>
      </c>
    </row>
    <row r="56" spans="1:11" x14ac:dyDescent="0.35">
      <c r="A56" s="2" t="s">
        <v>61</v>
      </c>
      <c r="B56" s="2" t="s">
        <v>79</v>
      </c>
      <c r="C56" s="2" t="s">
        <v>8</v>
      </c>
      <c r="D56" s="2" t="s">
        <v>9</v>
      </c>
      <c r="E56" s="2" t="s">
        <v>14</v>
      </c>
      <c r="F56" s="21" t="str">
        <f t="shared" si="1"/>
        <v>CAN-GEND01/P0202-00/ALL</v>
      </c>
      <c r="G56" s="107">
        <v>57.57</v>
      </c>
      <c r="H56" s="3">
        <v>44.5</v>
      </c>
      <c r="I56" s="106">
        <f t="shared" si="2"/>
        <v>2561.8650000000002</v>
      </c>
      <c r="K56" t="str">
        <f t="shared" si="0"/>
        <v>Veronica Filippeschi_44.5h</v>
      </c>
    </row>
    <row r="57" spans="1:11" x14ac:dyDescent="0.35">
      <c r="A57" s="2" t="s">
        <v>61</v>
      </c>
      <c r="B57" s="2" t="s">
        <v>98</v>
      </c>
      <c r="C57" s="2" t="s">
        <v>8</v>
      </c>
      <c r="D57" s="2" t="s">
        <v>9</v>
      </c>
      <c r="E57" s="2" t="s">
        <v>15</v>
      </c>
      <c r="F57" s="21" t="str">
        <f t="shared" si="1"/>
        <v>OPC-MLDV01/P0202-00/MDV</v>
      </c>
      <c r="G57" s="107">
        <v>57.57</v>
      </c>
      <c r="H57" s="3">
        <v>3.5</v>
      </c>
      <c r="I57" s="106">
        <f t="shared" si="2"/>
        <v>201.495</v>
      </c>
      <c r="K57" t="str">
        <f t="shared" si="0"/>
        <v>Veronica Filippeschi_3.5h</v>
      </c>
    </row>
    <row r="58" spans="1:11" x14ac:dyDescent="0.35">
      <c r="A58" s="2" t="s">
        <v>61</v>
      </c>
      <c r="B58" s="22" t="s">
        <v>31</v>
      </c>
      <c r="C58" s="2" t="s">
        <v>43</v>
      </c>
      <c r="D58" s="22" t="s">
        <v>44</v>
      </c>
      <c r="E58" s="2" t="s">
        <v>14</v>
      </c>
      <c r="F58" s="21" t="str">
        <f t="shared" si="1"/>
        <v>FCO-VULN02/P0702-00/ALL</v>
      </c>
      <c r="G58" s="107">
        <v>57.57</v>
      </c>
      <c r="H58" s="3">
        <v>1.5</v>
      </c>
      <c r="I58" s="106">
        <f t="shared" si="2"/>
        <v>86.355000000000004</v>
      </c>
      <c r="K58" t="str">
        <f t="shared" si="0"/>
        <v>Veronica Filippeschi_1.5h</v>
      </c>
    </row>
    <row r="59" spans="1:11" x14ac:dyDescent="0.35">
      <c r="A59" s="2" t="s">
        <v>61</v>
      </c>
      <c r="B59" s="2" t="s">
        <v>79</v>
      </c>
      <c r="C59" s="2" t="s">
        <v>8</v>
      </c>
      <c r="D59" s="2" t="s">
        <v>9</v>
      </c>
      <c r="E59" s="2" t="s">
        <v>40</v>
      </c>
      <c r="F59" s="21" t="str">
        <f t="shared" si="1"/>
        <v>CAN-GEND01/P0202-00/MEX</v>
      </c>
      <c r="G59" s="107">
        <v>57.57</v>
      </c>
      <c r="H59" s="3">
        <v>2</v>
      </c>
      <c r="I59" s="106">
        <f t="shared" si="2"/>
        <v>115.14</v>
      </c>
      <c r="K59" t="str">
        <f t="shared" si="0"/>
        <v>Veronica Filippeschi_2h</v>
      </c>
    </row>
    <row r="60" spans="1:11" x14ac:dyDescent="0.35">
      <c r="A60" s="2" t="s">
        <v>61</v>
      </c>
      <c r="B60" s="2" t="s">
        <v>79</v>
      </c>
      <c r="C60" s="2" t="s">
        <v>48</v>
      </c>
      <c r="D60" s="2" t="s">
        <v>49</v>
      </c>
      <c r="E60" s="2" t="s">
        <v>14</v>
      </c>
      <c r="F60" s="21" t="str">
        <f t="shared" si="1"/>
        <v>CAN-GEND01/P0707-00/ALL</v>
      </c>
      <c r="G60" s="107">
        <v>57.57</v>
      </c>
      <c r="H60" s="3">
        <v>4</v>
      </c>
      <c r="I60" s="106">
        <f t="shared" si="2"/>
        <v>230.28</v>
      </c>
      <c r="K60" t="str">
        <f t="shared" si="0"/>
        <v>Veronica Filippeschi_4h</v>
      </c>
    </row>
    <row r="61" spans="1:11" x14ac:dyDescent="0.35">
      <c r="A61" s="2" t="s">
        <v>61</v>
      </c>
      <c r="B61" s="2" t="s">
        <v>79</v>
      </c>
      <c r="C61" s="2" t="s">
        <v>8</v>
      </c>
      <c r="D61" s="2" t="s">
        <v>9</v>
      </c>
      <c r="E61" s="2" t="s">
        <v>45</v>
      </c>
      <c r="F61" s="21" t="str">
        <f t="shared" si="1"/>
        <v>CAN-GEND01/P0202-00/BRA</v>
      </c>
      <c r="G61" s="107">
        <v>57.57</v>
      </c>
      <c r="H61" s="3">
        <v>5</v>
      </c>
      <c r="I61" s="106">
        <f t="shared" si="2"/>
        <v>287.85000000000002</v>
      </c>
      <c r="K61" t="str">
        <f t="shared" si="0"/>
        <v>Veronica Filippeschi_5h</v>
      </c>
    </row>
    <row r="62" spans="1:11" x14ac:dyDescent="0.35">
      <c r="A62" s="2" t="s">
        <v>61</v>
      </c>
      <c r="B62" s="2" t="s">
        <v>79</v>
      </c>
      <c r="C62" s="2" t="s">
        <v>8</v>
      </c>
      <c r="D62" s="2" t="s">
        <v>9</v>
      </c>
      <c r="E62" s="2" t="s">
        <v>15</v>
      </c>
      <c r="F62" s="21" t="str">
        <f t="shared" si="1"/>
        <v>CAN-GEND01/P0202-00/MDV</v>
      </c>
      <c r="G62" s="107">
        <v>57.57</v>
      </c>
      <c r="H62" s="3">
        <v>7</v>
      </c>
      <c r="I62" s="106">
        <f t="shared" si="2"/>
        <v>402.99</v>
      </c>
      <c r="K62" t="str">
        <f t="shared" si="0"/>
        <v>Veronica Filippeschi_7h</v>
      </c>
    </row>
    <row r="63" spans="1:11" x14ac:dyDescent="0.35">
      <c r="A63" s="2" t="s">
        <v>61</v>
      </c>
      <c r="B63" s="2" t="s">
        <v>79</v>
      </c>
      <c r="C63" s="2" t="s">
        <v>8</v>
      </c>
      <c r="D63" s="2" t="s">
        <v>9</v>
      </c>
      <c r="E63" s="2" t="s">
        <v>11</v>
      </c>
      <c r="F63" s="21" t="str">
        <f t="shared" si="1"/>
        <v>CAN-GEND01/P0202-00/TGO</v>
      </c>
      <c r="G63" s="107">
        <v>57.57</v>
      </c>
      <c r="H63" s="3">
        <v>3</v>
      </c>
      <c r="I63" s="106">
        <f t="shared" si="2"/>
        <v>172.71</v>
      </c>
      <c r="K63" t="str">
        <f t="shared" si="0"/>
        <v>Veronica Filippeschi_3h</v>
      </c>
    </row>
    <row r="64" spans="1:11" x14ac:dyDescent="0.35">
      <c r="A64" s="2" t="s">
        <v>61</v>
      </c>
      <c r="B64" s="2" t="s">
        <v>79</v>
      </c>
      <c r="C64" s="2" t="s">
        <v>8</v>
      </c>
      <c r="D64" s="2" t="s">
        <v>9</v>
      </c>
      <c r="E64" s="2" t="s">
        <v>23</v>
      </c>
      <c r="F64" s="21" t="str">
        <f t="shared" si="1"/>
        <v>CAN-GEND01/P0202-00/ZAF</v>
      </c>
      <c r="G64" s="107">
        <v>57.57</v>
      </c>
      <c r="H64" s="3">
        <v>2</v>
      </c>
      <c r="I64" s="106">
        <f t="shared" si="2"/>
        <v>115.14</v>
      </c>
      <c r="K64" t="str">
        <f t="shared" si="0"/>
        <v>Veronica Filippeschi_2h</v>
      </c>
    </row>
    <row r="65" spans="1:11" x14ac:dyDescent="0.35">
      <c r="A65" s="2" t="s">
        <v>61</v>
      </c>
      <c r="B65" s="2" t="s">
        <v>79</v>
      </c>
      <c r="C65" s="2" t="s">
        <v>8</v>
      </c>
      <c r="D65" s="2" t="s">
        <v>9</v>
      </c>
      <c r="E65" s="2" t="s">
        <v>35</v>
      </c>
      <c r="F65" s="21" t="str">
        <f t="shared" si="1"/>
        <v>CAN-GEND01/P0202-00/RWA</v>
      </c>
      <c r="G65" s="107">
        <v>57.57</v>
      </c>
      <c r="H65" s="3">
        <v>1</v>
      </c>
      <c r="I65" s="106">
        <f t="shared" si="2"/>
        <v>57.57</v>
      </c>
      <c r="K65" t="str">
        <f t="shared" si="0"/>
        <v>Veronica Filippeschi_1h</v>
      </c>
    </row>
    <row r="66" spans="1:11" x14ac:dyDescent="0.35">
      <c r="A66" s="2" t="s">
        <v>61</v>
      </c>
      <c r="B66" s="22" t="s">
        <v>80</v>
      </c>
      <c r="C66" s="2" t="s">
        <v>12</v>
      </c>
      <c r="D66" s="2" t="s">
        <v>13</v>
      </c>
      <c r="E66" s="2" t="s">
        <v>14</v>
      </c>
      <c r="F66" s="21" t="str">
        <f t="shared" si="1"/>
        <v>ADM-UNRE01/A0902-00/ALL</v>
      </c>
      <c r="G66" s="107">
        <v>57.57</v>
      </c>
      <c r="H66" s="3">
        <v>2.5</v>
      </c>
      <c r="I66" s="106">
        <f t="shared" si="2"/>
        <v>143.92500000000001</v>
      </c>
      <c r="K66" t="str">
        <f t="shared" si="0"/>
        <v>Veronica Filippeschi_2.5h</v>
      </c>
    </row>
    <row r="67" spans="1:11" x14ac:dyDescent="0.35">
      <c r="A67" s="2" t="s">
        <v>61</v>
      </c>
      <c r="B67" s="22" t="s">
        <v>31</v>
      </c>
      <c r="C67" s="2" t="s">
        <v>19</v>
      </c>
      <c r="D67" s="2" t="s">
        <v>20</v>
      </c>
      <c r="E67" s="2" t="s">
        <v>50</v>
      </c>
      <c r="F67" s="21" t="str">
        <f t="shared" si="1"/>
        <v>FCO-VULN02/P0303-00/XOT</v>
      </c>
      <c r="G67" s="107">
        <v>57.57</v>
      </c>
      <c r="H67" s="3">
        <v>4</v>
      </c>
      <c r="I67" s="106">
        <f t="shared" si="2"/>
        <v>230.28</v>
      </c>
      <c r="K67" t="str">
        <f t="shared" ref="K67:K102" si="3">A67&amp;"_"&amp;H67&amp;"h"</f>
        <v>Veronica Filippeschi_4h</v>
      </c>
    </row>
    <row r="68" spans="1:11" x14ac:dyDescent="0.35">
      <c r="A68" s="2" t="s">
        <v>65</v>
      </c>
      <c r="B68" s="2" t="s">
        <v>83</v>
      </c>
      <c r="C68" s="2" t="s">
        <v>59</v>
      </c>
      <c r="D68" s="2" t="s">
        <v>60</v>
      </c>
      <c r="E68" s="2" t="s">
        <v>45</v>
      </c>
      <c r="F68" s="21" t="str">
        <f t="shared" ref="F68:F102" si="4">B68&amp;"/"&amp;C68&amp;"/"&amp;E68</f>
        <v>CGE-JUST01/P0401-00/BRA</v>
      </c>
      <c r="G68" s="103">
        <v>42.615850368013398</v>
      </c>
      <c r="H68" s="3">
        <v>40</v>
      </c>
      <c r="I68" s="106">
        <f t="shared" si="2"/>
        <v>1704.634014720536</v>
      </c>
      <c r="K68" t="str">
        <f t="shared" si="3"/>
        <v>Almudena Garcia España_40h</v>
      </c>
    </row>
    <row r="69" spans="1:11" x14ac:dyDescent="0.35">
      <c r="A69" s="2" t="s">
        <v>65</v>
      </c>
      <c r="B69" s="2" t="s">
        <v>90</v>
      </c>
      <c r="C69" s="2" t="s">
        <v>52</v>
      </c>
      <c r="D69" s="2" t="s">
        <v>53</v>
      </c>
      <c r="E69" s="2" t="s">
        <v>14</v>
      </c>
      <c r="F69" s="21" t="str">
        <f t="shared" si="4"/>
        <v>WLD-CORE01/P0703-00/ALL</v>
      </c>
      <c r="G69" s="103">
        <v>42.615850368013398</v>
      </c>
      <c r="H69" s="3">
        <v>100</v>
      </c>
      <c r="I69" s="106">
        <f t="shared" ref="I69:I102" si="5">G69*H69</f>
        <v>4261.5850368013398</v>
      </c>
      <c r="K69" t="str">
        <f t="shared" si="3"/>
        <v>Almudena Garcia España_100h</v>
      </c>
    </row>
    <row r="70" spans="1:11" x14ac:dyDescent="0.35">
      <c r="A70" s="2" t="s">
        <v>65</v>
      </c>
      <c r="B70" s="2" t="s">
        <v>151</v>
      </c>
      <c r="C70" s="2" t="s">
        <v>24</v>
      </c>
      <c r="D70" s="2" t="s">
        <v>25</v>
      </c>
      <c r="E70" s="2" t="s">
        <v>14</v>
      </c>
      <c r="F70" s="21" t="str">
        <f t="shared" si="4"/>
        <v>EUR-CONS01/P0101-00/ALL</v>
      </c>
      <c r="G70" s="103">
        <v>42.615850368013398</v>
      </c>
      <c r="H70" s="3">
        <v>4</v>
      </c>
      <c r="I70" s="106">
        <f t="shared" si="5"/>
        <v>170.46340147205359</v>
      </c>
      <c r="K70" t="str">
        <f t="shared" si="3"/>
        <v>Almudena Garcia España_4h</v>
      </c>
    </row>
    <row r="71" spans="1:11" x14ac:dyDescent="0.35">
      <c r="A71" s="2" t="s">
        <v>65</v>
      </c>
      <c r="B71" s="2" t="s">
        <v>80</v>
      </c>
      <c r="C71" s="2" t="s">
        <v>43</v>
      </c>
      <c r="D71" s="2" t="s">
        <v>44</v>
      </c>
      <c r="E71" s="2" t="s">
        <v>14</v>
      </c>
      <c r="F71" s="21" t="str">
        <f t="shared" si="4"/>
        <v>ADM-UNRE01/P0702-00/ALL</v>
      </c>
      <c r="G71" s="103">
        <v>42.615850368013398</v>
      </c>
      <c r="H71" s="3">
        <v>8</v>
      </c>
      <c r="I71" s="106">
        <f t="shared" si="5"/>
        <v>340.92680294410718</v>
      </c>
      <c r="K71" t="str">
        <f t="shared" si="3"/>
        <v>Almudena Garcia España_8h</v>
      </c>
    </row>
    <row r="72" spans="1:11" x14ac:dyDescent="0.35">
      <c r="A72" s="2" t="s">
        <v>68</v>
      </c>
      <c r="B72" s="2" t="s">
        <v>81</v>
      </c>
      <c r="C72" s="2" t="s">
        <v>16</v>
      </c>
      <c r="D72" s="2" t="s">
        <v>17</v>
      </c>
      <c r="E72" s="2" t="s">
        <v>18</v>
      </c>
      <c r="F72" s="21" t="str">
        <f t="shared" si="4"/>
        <v>EUR-ASIA01/P0102-00/PHL</v>
      </c>
      <c r="G72" s="103">
        <v>47.42</v>
      </c>
      <c r="H72" s="3">
        <v>72</v>
      </c>
      <c r="I72" s="106">
        <f t="shared" si="5"/>
        <v>3414.2400000000002</v>
      </c>
      <c r="K72" t="str">
        <f t="shared" si="3"/>
        <v>Nid Satjipanon_72h</v>
      </c>
    </row>
    <row r="73" spans="1:11" x14ac:dyDescent="0.35">
      <c r="A73" s="2" t="s">
        <v>68</v>
      </c>
      <c r="B73" s="2" t="s">
        <v>81</v>
      </c>
      <c r="C73" s="2" t="s">
        <v>16</v>
      </c>
      <c r="D73" s="2" t="s">
        <v>17</v>
      </c>
      <c r="E73" s="2" t="s">
        <v>39</v>
      </c>
      <c r="F73" s="21" t="str">
        <f t="shared" si="4"/>
        <v>EUR-ASIA01/P0102-00/THA</v>
      </c>
      <c r="G73" s="103">
        <v>47.42</v>
      </c>
      <c r="H73" s="3">
        <v>40</v>
      </c>
      <c r="I73" s="106">
        <f t="shared" si="5"/>
        <v>1896.8000000000002</v>
      </c>
      <c r="K73" t="str">
        <f t="shared" si="3"/>
        <v>Nid Satjipanon_40h</v>
      </c>
    </row>
    <row r="74" spans="1:11" x14ac:dyDescent="0.35">
      <c r="A74" s="2" t="s">
        <v>68</v>
      </c>
      <c r="B74" s="2" t="s">
        <v>81</v>
      </c>
      <c r="C74" s="2" t="s">
        <v>16</v>
      </c>
      <c r="D74" s="2" t="s">
        <v>17</v>
      </c>
      <c r="E74" s="2" t="s">
        <v>66</v>
      </c>
      <c r="F74" s="21" t="str">
        <f t="shared" si="4"/>
        <v>EUR-ASIA01/P0102-00/MYS</v>
      </c>
      <c r="G74" s="103">
        <v>47.42</v>
      </c>
      <c r="H74" s="3">
        <v>40</v>
      </c>
      <c r="I74" s="106">
        <f t="shared" si="5"/>
        <v>1896.8000000000002</v>
      </c>
      <c r="K74" t="str">
        <f t="shared" si="3"/>
        <v>Nid Satjipanon_40h</v>
      </c>
    </row>
    <row r="75" spans="1:11" x14ac:dyDescent="0.35">
      <c r="A75" s="2" t="s">
        <v>68</v>
      </c>
      <c r="B75" s="2" t="s">
        <v>81</v>
      </c>
      <c r="C75" s="2" t="s">
        <v>16</v>
      </c>
      <c r="D75" s="2" t="s">
        <v>17</v>
      </c>
      <c r="E75" s="2" t="s">
        <v>39</v>
      </c>
      <c r="F75" s="21" t="str">
        <f t="shared" si="4"/>
        <v>EUR-ASIA01/P0102-00/THA</v>
      </c>
      <c r="G75" s="103">
        <v>47.42</v>
      </c>
      <c r="H75" s="3">
        <v>32</v>
      </c>
      <c r="I75" s="106">
        <f t="shared" si="5"/>
        <v>1517.44</v>
      </c>
      <c r="K75" t="str">
        <f t="shared" si="3"/>
        <v>Nid Satjipanon_32h</v>
      </c>
    </row>
    <row r="76" spans="1:11" x14ac:dyDescent="0.35">
      <c r="A76" s="2" t="s">
        <v>69</v>
      </c>
      <c r="B76" s="2" t="s">
        <v>151</v>
      </c>
      <c r="C76" s="2" t="s">
        <v>19</v>
      </c>
      <c r="D76" s="2" t="s">
        <v>20</v>
      </c>
      <c r="E76" s="2" t="s">
        <v>14</v>
      </c>
      <c r="F76" s="21" t="str">
        <f t="shared" si="4"/>
        <v>EUR-CONS01/P0303-00/ALL</v>
      </c>
      <c r="G76" s="103">
        <v>60.01</v>
      </c>
      <c r="H76" s="3">
        <v>8.5</v>
      </c>
      <c r="I76" s="106">
        <f t="shared" si="5"/>
        <v>510.08499999999998</v>
      </c>
      <c r="K76" t="str">
        <f t="shared" si="3"/>
        <v>Cécile Trochu Grasso_8.5h</v>
      </c>
    </row>
    <row r="77" spans="1:11" x14ac:dyDescent="0.35">
      <c r="A77" s="2" t="s">
        <v>69</v>
      </c>
      <c r="B77" s="22" t="s">
        <v>88</v>
      </c>
      <c r="C77" s="2" t="s">
        <v>12</v>
      </c>
      <c r="D77" s="2" t="s">
        <v>13</v>
      </c>
      <c r="E77" s="2" t="s">
        <v>14</v>
      </c>
      <c r="F77" s="21" t="str">
        <f t="shared" si="4"/>
        <v>2BE-FUNDED/A0902-00/ALL</v>
      </c>
      <c r="G77" s="103">
        <v>60.01</v>
      </c>
      <c r="H77" s="3">
        <v>60</v>
      </c>
      <c r="I77" s="106">
        <f t="shared" si="5"/>
        <v>3600.6</v>
      </c>
      <c r="K77" t="str">
        <f t="shared" si="3"/>
        <v>Cécile Trochu Grasso_60h</v>
      </c>
    </row>
    <row r="78" spans="1:11" x14ac:dyDescent="0.35">
      <c r="A78" s="2" t="s">
        <v>69</v>
      </c>
      <c r="B78" s="2" t="s">
        <v>151</v>
      </c>
      <c r="C78" s="2" t="s">
        <v>70</v>
      </c>
      <c r="D78" s="2" t="s">
        <v>71</v>
      </c>
      <c r="E78" s="2" t="s">
        <v>14</v>
      </c>
      <c r="F78" s="21" t="str">
        <f t="shared" si="4"/>
        <v>EUR-CONS01/P0103-00/ALL</v>
      </c>
      <c r="G78" s="103">
        <v>60.01</v>
      </c>
      <c r="H78" s="3">
        <v>9</v>
      </c>
      <c r="I78" s="106">
        <f t="shared" si="5"/>
        <v>540.09</v>
      </c>
      <c r="K78" t="str">
        <f t="shared" si="3"/>
        <v>Cécile Trochu Grasso_9h</v>
      </c>
    </row>
    <row r="79" spans="1:11" x14ac:dyDescent="0.35">
      <c r="A79" s="2" t="s">
        <v>69</v>
      </c>
      <c r="B79" s="2" t="s">
        <v>81</v>
      </c>
      <c r="C79" s="2" t="s">
        <v>70</v>
      </c>
      <c r="D79" s="2" t="s">
        <v>71</v>
      </c>
      <c r="E79" s="2" t="s">
        <v>66</v>
      </c>
      <c r="F79" s="21" t="str">
        <f t="shared" si="4"/>
        <v>EUR-ASIA01/P0103-00/MYS</v>
      </c>
      <c r="G79" s="103">
        <v>60.01</v>
      </c>
      <c r="H79" s="3">
        <v>3.5</v>
      </c>
      <c r="I79" s="106">
        <f t="shared" si="5"/>
        <v>210.035</v>
      </c>
      <c r="K79" t="str">
        <f t="shared" si="3"/>
        <v>Cécile Trochu Grasso_3.5h</v>
      </c>
    </row>
    <row r="80" spans="1:11" x14ac:dyDescent="0.35">
      <c r="A80" s="2" t="s">
        <v>69</v>
      </c>
      <c r="B80" s="2" t="s">
        <v>81</v>
      </c>
      <c r="C80" s="2" t="s">
        <v>70</v>
      </c>
      <c r="D80" s="2" t="s">
        <v>71</v>
      </c>
      <c r="E80" s="2" t="s">
        <v>18</v>
      </c>
      <c r="F80" s="21" t="str">
        <f t="shared" si="4"/>
        <v>EUR-ASIA01/P0103-00/PHL</v>
      </c>
      <c r="G80" s="103">
        <v>60.01</v>
      </c>
      <c r="H80" s="3">
        <v>3</v>
      </c>
      <c r="I80" s="106">
        <f t="shared" si="5"/>
        <v>180.03</v>
      </c>
      <c r="K80" t="str">
        <f t="shared" si="3"/>
        <v>Cécile Trochu Grasso_3h</v>
      </c>
    </row>
    <row r="81" spans="1:11" x14ac:dyDescent="0.35">
      <c r="A81" s="2" t="s">
        <v>69</v>
      </c>
      <c r="B81" s="2" t="s">
        <v>81</v>
      </c>
      <c r="C81" s="2" t="s">
        <v>70</v>
      </c>
      <c r="D81" s="2" t="s">
        <v>71</v>
      </c>
      <c r="E81" s="2" t="s">
        <v>39</v>
      </c>
      <c r="F81" s="21" t="str">
        <f t="shared" si="4"/>
        <v>EUR-ASIA01/P0103-00/THA</v>
      </c>
      <c r="G81" s="103">
        <v>60.01</v>
      </c>
      <c r="H81" s="3">
        <v>5</v>
      </c>
      <c r="I81" s="106">
        <f t="shared" si="5"/>
        <v>300.05</v>
      </c>
      <c r="K81" t="str">
        <f t="shared" si="3"/>
        <v>Cécile Trochu Grasso_5h</v>
      </c>
    </row>
    <row r="82" spans="1:11" x14ac:dyDescent="0.35">
      <c r="A82" s="2" t="s">
        <v>69</v>
      </c>
      <c r="B82" s="2" t="s">
        <v>79</v>
      </c>
      <c r="C82" s="2" t="s">
        <v>8</v>
      </c>
      <c r="D82" s="2" t="s">
        <v>9</v>
      </c>
      <c r="E82" s="2" t="s">
        <v>14</v>
      </c>
      <c r="F82" s="21" t="str">
        <f t="shared" si="4"/>
        <v>CAN-GEND01/P0202-00/ALL</v>
      </c>
      <c r="G82" s="103">
        <v>60.01</v>
      </c>
      <c r="H82" s="3">
        <v>16</v>
      </c>
      <c r="I82" s="106">
        <f t="shared" si="5"/>
        <v>960.16</v>
      </c>
      <c r="K82" t="str">
        <f t="shared" si="3"/>
        <v>Cécile Trochu Grasso_16h</v>
      </c>
    </row>
    <row r="83" spans="1:11" x14ac:dyDescent="0.35">
      <c r="A83" s="2" t="s">
        <v>69</v>
      </c>
      <c r="B83" s="2" t="s">
        <v>83</v>
      </c>
      <c r="C83" s="2" t="s">
        <v>70</v>
      </c>
      <c r="D83" s="2" t="s">
        <v>71</v>
      </c>
      <c r="E83" s="2" t="s">
        <v>14</v>
      </c>
      <c r="F83" s="21" t="str">
        <f t="shared" si="4"/>
        <v>CGE-JUST01/P0103-00/ALL</v>
      </c>
      <c r="G83" s="103">
        <v>60.01</v>
      </c>
      <c r="H83" s="3">
        <v>10.5</v>
      </c>
      <c r="I83" s="106">
        <f t="shared" si="5"/>
        <v>630.10500000000002</v>
      </c>
      <c r="K83" t="str">
        <f t="shared" si="3"/>
        <v>Cécile Trochu Grasso_10.5h</v>
      </c>
    </row>
    <row r="84" spans="1:11" x14ac:dyDescent="0.35">
      <c r="A84" s="2" t="s">
        <v>69</v>
      </c>
      <c r="B84" s="2" t="s">
        <v>79</v>
      </c>
      <c r="C84" s="2" t="s">
        <v>8</v>
      </c>
      <c r="D84" s="2" t="s">
        <v>9</v>
      </c>
      <c r="E84" s="2" t="s">
        <v>45</v>
      </c>
      <c r="F84" s="21" t="str">
        <f t="shared" si="4"/>
        <v>CAN-GEND01/P0202-00/BRA</v>
      </c>
      <c r="G84" s="103">
        <v>60.01</v>
      </c>
      <c r="H84" s="3">
        <v>0.5</v>
      </c>
      <c r="I84" s="106">
        <f t="shared" si="5"/>
        <v>30.004999999999999</v>
      </c>
      <c r="K84" t="str">
        <f t="shared" si="3"/>
        <v>Cécile Trochu Grasso_0.5h</v>
      </c>
    </row>
    <row r="85" spans="1:11" x14ac:dyDescent="0.35">
      <c r="A85" s="2" t="s">
        <v>69</v>
      </c>
      <c r="B85" s="2" t="s">
        <v>31</v>
      </c>
      <c r="C85" s="2" t="s">
        <v>19</v>
      </c>
      <c r="D85" s="2" t="s">
        <v>20</v>
      </c>
      <c r="E85" s="2" t="s">
        <v>14</v>
      </c>
      <c r="F85" s="21" t="str">
        <f t="shared" si="4"/>
        <v>FCO-VULN02/P0303-00/ALL</v>
      </c>
      <c r="G85" s="103">
        <v>60.01</v>
      </c>
      <c r="H85" s="3">
        <v>1</v>
      </c>
      <c r="I85" s="106">
        <f t="shared" si="5"/>
        <v>60.01</v>
      </c>
      <c r="K85" t="str">
        <f t="shared" si="3"/>
        <v>Cécile Trochu Grasso_1h</v>
      </c>
    </row>
    <row r="86" spans="1:11" x14ac:dyDescent="0.35">
      <c r="A86" s="2" t="s">
        <v>69</v>
      </c>
      <c r="B86" s="22" t="s">
        <v>83</v>
      </c>
      <c r="C86" s="2" t="s">
        <v>59</v>
      </c>
      <c r="D86" s="2" t="s">
        <v>60</v>
      </c>
      <c r="E86" s="2" t="s">
        <v>45</v>
      </c>
      <c r="F86" s="21" t="str">
        <f t="shared" si="4"/>
        <v>CGE-JUST01/P0401-00/BRA</v>
      </c>
      <c r="G86" s="103">
        <v>60.01</v>
      </c>
      <c r="H86" s="3">
        <v>1</v>
      </c>
      <c r="I86" s="106">
        <f t="shared" si="5"/>
        <v>60.01</v>
      </c>
      <c r="K86" t="str">
        <f t="shared" si="3"/>
        <v>Cécile Trochu Grasso_1h</v>
      </c>
    </row>
    <row r="87" spans="1:11" x14ac:dyDescent="0.35">
      <c r="A87" s="2" t="s">
        <v>69</v>
      </c>
      <c r="B87" s="2" t="s">
        <v>79</v>
      </c>
      <c r="C87" s="2" t="s">
        <v>8</v>
      </c>
      <c r="D87" s="2" t="s">
        <v>9</v>
      </c>
      <c r="E87" s="2" t="s">
        <v>40</v>
      </c>
      <c r="F87" s="21" t="str">
        <f t="shared" si="4"/>
        <v>CAN-GEND01/P0202-00/MEX</v>
      </c>
      <c r="G87" s="103">
        <v>60.01</v>
      </c>
      <c r="H87" s="3">
        <v>3.5</v>
      </c>
      <c r="I87" s="106">
        <f t="shared" si="5"/>
        <v>210.035</v>
      </c>
      <c r="K87" t="str">
        <f t="shared" si="3"/>
        <v>Cécile Trochu Grasso_3.5h</v>
      </c>
    </row>
    <row r="88" spans="1:11" x14ac:dyDescent="0.35">
      <c r="A88" s="2" t="s">
        <v>69</v>
      </c>
      <c r="B88" s="2" t="s">
        <v>151</v>
      </c>
      <c r="C88" s="2" t="s">
        <v>16</v>
      </c>
      <c r="D88" s="2" t="s">
        <v>17</v>
      </c>
      <c r="E88" s="2" t="s">
        <v>45</v>
      </c>
      <c r="F88" s="21" t="str">
        <f t="shared" si="4"/>
        <v>EUR-CONS01/P0102-00/BRA</v>
      </c>
      <c r="G88" s="103">
        <v>60.01</v>
      </c>
      <c r="H88" s="3">
        <v>1.5</v>
      </c>
      <c r="I88" s="106">
        <f t="shared" si="5"/>
        <v>90.015000000000001</v>
      </c>
      <c r="K88" t="str">
        <f t="shared" si="3"/>
        <v>Cécile Trochu Grasso_1.5h</v>
      </c>
    </row>
    <row r="89" spans="1:11" x14ac:dyDescent="0.35">
      <c r="A89" s="2" t="s">
        <v>69</v>
      </c>
      <c r="B89" s="2" t="s">
        <v>31</v>
      </c>
      <c r="C89" s="2" t="s">
        <v>19</v>
      </c>
      <c r="D89" s="2" t="s">
        <v>20</v>
      </c>
      <c r="E89" s="2" t="s">
        <v>33</v>
      </c>
      <c r="F89" s="21" t="str">
        <f t="shared" si="4"/>
        <v>FCO-VULN02/P0303-00/NER</v>
      </c>
      <c r="G89" s="103">
        <v>60.01</v>
      </c>
      <c r="H89" s="3">
        <v>1</v>
      </c>
      <c r="I89" s="106">
        <f t="shared" si="5"/>
        <v>60.01</v>
      </c>
      <c r="K89" t="str">
        <f t="shared" si="3"/>
        <v>Cécile Trochu Grasso_1h</v>
      </c>
    </row>
    <row r="90" spans="1:11" x14ac:dyDescent="0.35">
      <c r="A90" s="2" t="s">
        <v>72</v>
      </c>
      <c r="B90" s="2" t="s">
        <v>79</v>
      </c>
      <c r="C90" s="2" t="s">
        <v>8</v>
      </c>
      <c r="D90" s="2" t="s">
        <v>9</v>
      </c>
      <c r="E90" s="2" t="s">
        <v>40</v>
      </c>
      <c r="F90" s="21" t="str">
        <f t="shared" si="4"/>
        <v>CAN-GEND01/P0202-00/MEX</v>
      </c>
      <c r="G90" s="103">
        <v>23.73</v>
      </c>
      <c r="H90" s="3">
        <v>57</v>
      </c>
      <c r="I90" s="106">
        <f t="shared" si="5"/>
        <v>1352.6100000000001</v>
      </c>
      <c r="K90" t="str">
        <f t="shared" si="3"/>
        <v>Sara Vera Lopez_57h</v>
      </c>
    </row>
    <row r="91" spans="1:11" x14ac:dyDescent="0.35">
      <c r="A91" s="2" t="s">
        <v>72</v>
      </c>
      <c r="B91" s="2" t="s">
        <v>79</v>
      </c>
      <c r="C91" s="2" t="s">
        <v>8</v>
      </c>
      <c r="D91" s="2" t="s">
        <v>9</v>
      </c>
      <c r="E91" s="2" t="s">
        <v>64</v>
      </c>
      <c r="F91" s="21" t="str">
        <f t="shared" si="4"/>
        <v>CAN-GEND01/P0202-00/PAN</v>
      </c>
      <c r="G91" s="103">
        <v>23.73</v>
      </c>
      <c r="H91" s="3">
        <v>47.5</v>
      </c>
      <c r="I91" s="106">
        <f t="shared" si="5"/>
        <v>1127.175</v>
      </c>
      <c r="K91" t="str">
        <f t="shared" si="3"/>
        <v>Sara Vera Lopez_47.5h</v>
      </c>
    </row>
    <row r="92" spans="1:11" x14ac:dyDescent="0.35">
      <c r="A92" s="2" t="s">
        <v>72</v>
      </c>
      <c r="B92" s="2" t="s">
        <v>31</v>
      </c>
      <c r="C92" s="2" t="s">
        <v>19</v>
      </c>
      <c r="D92" s="2" t="s">
        <v>20</v>
      </c>
      <c r="E92" s="2" t="s">
        <v>40</v>
      </c>
      <c r="F92" s="21" t="str">
        <f t="shared" si="4"/>
        <v>FCO-VULN02/P0303-00/MEX</v>
      </c>
      <c r="G92" s="103">
        <v>23.73</v>
      </c>
      <c r="H92" s="3">
        <v>26</v>
      </c>
      <c r="I92" s="106">
        <f t="shared" si="5"/>
        <v>616.98</v>
      </c>
      <c r="K92" t="str">
        <f t="shared" si="3"/>
        <v>Sara Vera Lopez_26h</v>
      </c>
    </row>
    <row r="93" spans="1:11" x14ac:dyDescent="0.35">
      <c r="A93" s="2" t="s">
        <v>72</v>
      </c>
      <c r="B93" s="2" t="s">
        <v>31</v>
      </c>
      <c r="C93" s="2" t="s">
        <v>19</v>
      </c>
      <c r="D93" s="2" t="s">
        <v>20</v>
      </c>
      <c r="E93" s="2" t="s">
        <v>64</v>
      </c>
      <c r="F93" s="21" t="str">
        <f t="shared" si="4"/>
        <v>FCO-VULN02/P0303-00/PAN</v>
      </c>
      <c r="G93" s="103">
        <v>23.73</v>
      </c>
      <c r="H93" s="3">
        <v>17.5</v>
      </c>
      <c r="I93" s="106">
        <f t="shared" si="5"/>
        <v>415.27500000000003</v>
      </c>
      <c r="K93" t="str">
        <f t="shared" si="3"/>
        <v>Sara Vera Lopez_17.5h</v>
      </c>
    </row>
    <row r="94" spans="1:11" x14ac:dyDescent="0.35">
      <c r="A94" s="2" t="s">
        <v>72</v>
      </c>
      <c r="B94" s="2" t="s">
        <v>31</v>
      </c>
      <c r="C94" s="2" t="s">
        <v>19</v>
      </c>
      <c r="D94" s="2" t="s">
        <v>20</v>
      </c>
      <c r="E94" s="2" t="s">
        <v>50</v>
      </c>
      <c r="F94" s="21" t="str">
        <f t="shared" si="4"/>
        <v>FCO-VULN02/P0303-00/XOT</v>
      </c>
      <c r="G94" s="103">
        <v>23.73</v>
      </c>
      <c r="H94" s="3">
        <v>12</v>
      </c>
      <c r="I94" s="106">
        <f t="shared" si="5"/>
        <v>284.76</v>
      </c>
      <c r="K94" t="str">
        <f t="shared" si="3"/>
        <v>Sara Vera Lopez_12h</v>
      </c>
    </row>
    <row r="95" spans="1:11" x14ac:dyDescent="0.35">
      <c r="A95" s="2" t="s">
        <v>73</v>
      </c>
      <c r="B95" s="2" t="s">
        <v>79</v>
      </c>
      <c r="C95" s="2" t="s">
        <v>19</v>
      </c>
      <c r="D95" s="2" t="s">
        <v>20</v>
      </c>
      <c r="E95" s="2" t="s">
        <v>11</v>
      </c>
      <c r="F95" s="21" t="str">
        <f t="shared" si="4"/>
        <v>CAN-GEND01/P0303-00/TGO</v>
      </c>
      <c r="G95" s="103">
        <v>56.28</v>
      </c>
      <c r="H95" s="3">
        <v>79</v>
      </c>
      <c r="I95" s="106">
        <f t="shared" si="5"/>
        <v>4446.12</v>
      </c>
      <c r="K95" t="str">
        <f t="shared" si="3"/>
        <v>Jasmine Zik-Ikeorha_79h</v>
      </c>
    </row>
    <row r="96" spans="1:11" x14ac:dyDescent="0.35">
      <c r="A96" s="2" t="s">
        <v>73</v>
      </c>
      <c r="B96" s="2" t="s">
        <v>81</v>
      </c>
      <c r="C96" s="2" t="s">
        <v>70</v>
      </c>
      <c r="D96" s="2" t="s">
        <v>71</v>
      </c>
      <c r="E96" s="2" t="s">
        <v>18</v>
      </c>
      <c r="F96" s="21" t="str">
        <f t="shared" si="4"/>
        <v>EUR-ASIA01/P0103-00/PHL</v>
      </c>
      <c r="G96" s="103">
        <v>56.28</v>
      </c>
      <c r="H96" s="3">
        <v>9</v>
      </c>
      <c r="I96" s="106">
        <f t="shared" si="5"/>
        <v>506.52</v>
      </c>
      <c r="K96" t="str">
        <f t="shared" si="3"/>
        <v>Jasmine Zik-Ikeorha_9h</v>
      </c>
    </row>
    <row r="97" spans="1:11" x14ac:dyDescent="0.35">
      <c r="A97" s="2" t="s">
        <v>73</v>
      </c>
      <c r="B97" s="22" t="s">
        <v>90</v>
      </c>
      <c r="C97" s="2" t="s">
        <v>21</v>
      </c>
      <c r="D97" s="2" t="s">
        <v>22</v>
      </c>
      <c r="E97" s="2" t="s">
        <v>50</v>
      </c>
      <c r="F97" s="21" t="str">
        <f t="shared" si="4"/>
        <v>WLD-CORE01/P0501-00/XOT</v>
      </c>
      <c r="G97" s="103">
        <v>56.28</v>
      </c>
      <c r="H97" s="3">
        <v>27</v>
      </c>
      <c r="I97" s="106">
        <f t="shared" si="5"/>
        <v>1519.56</v>
      </c>
      <c r="K97" t="str">
        <f t="shared" si="3"/>
        <v>Jasmine Zik-Ikeorha_27h</v>
      </c>
    </row>
    <row r="98" spans="1:11" x14ac:dyDescent="0.35">
      <c r="A98" s="2" t="s">
        <v>73</v>
      </c>
      <c r="B98" s="2" t="s">
        <v>90</v>
      </c>
      <c r="C98" s="2" t="s">
        <v>21</v>
      </c>
      <c r="D98" s="2" t="s">
        <v>22</v>
      </c>
      <c r="E98" s="2" t="s">
        <v>14</v>
      </c>
      <c r="F98" s="21" t="str">
        <f t="shared" si="4"/>
        <v>WLD-CORE01/P0501-00/ALL</v>
      </c>
      <c r="G98" s="103">
        <v>56.28</v>
      </c>
      <c r="H98" s="3">
        <v>25</v>
      </c>
      <c r="I98" s="106">
        <f t="shared" si="5"/>
        <v>1407</v>
      </c>
      <c r="K98" t="str">
        <f t="shared" si="3"/>
        <v>Jasmine Zik-Ikeorha_25h</v>
      </c>
    </row>
    <row r="99" spans="1:11" x14ac:dyDescent="0.35">
      <c r="A99" s="2" t="s">
        <v>73</v>
      </c>
      <c r="B99" s="2" t="s">
        <v>79</v>
      </c>
      <c r="C99" s="2" t="s">
        <v>46</v>
      </c>
      <c r="D99" s="2" t="s">
        <v>47</v>
      </c>
      <c r="E99" s="2" t="s">
        <v>10</v>
      </c>
      <c r="F99" s="21" t="str">
        <f t="shared" si="4"/>
        <v>CAN-GEND01/P0201-00/MAR</v>
      </c>
      <c r="G99" s="103">
        <v>56.28</v>
      </c>
      <c r="H99" s="3">
        <v>4</v>
      </c>
      <c r="I99" s="106">
        <f t="shared" si="5"/>
        <v>225.12</v>
      </c>
      <c r="K99" t="str">
        <f t="shared" si="3"/>
        <v>Jasmine Zik-Ikeorha_4h</v>
      </c>
    </row>
    <row r="100" spans="1:11" x14ac:dyDescent="0.35">
      <c r="A100" s="2" t="s">
        <v>73</v>
      </c>
      <c r="B100" s="2" t="s">
        <v>79</v>
      </c>
      <c r="C100" s="2" t="s">
        <v>46</v>
      </c>
      <c r="D100" s="2" t="s">
        <v>47</v>
      </c>
      <c r="E100" s="2" t="s">
        <v>14</v>
      </c>
      <c r="F100" s="21" t="str">
        <f t="shared" si="4"/>
        <v>CAN-GEND01/P0201-00/ALL</v>
      </c>
      <c r="G100" s="103">
        <v>56.28</v>
      </c>
      <c r="H100" s="3">
        <v>8</v>
      </c>
      <c r="I100" s="106">
        <f t="shared" si="5"/>
        <v>450.24</v>
      </c>
      <c r="K100" t="str">
        <f t="shared" si="3"/>
        <v>Jasmine Zik-Ikeorha_8h</v>
      </c>
    </row>
    <row r="101" spans="1:11" x14ac:dyDescent="0.35">
      <c r="A101" s="2" t="s">
        <v>73</v>
      </c>
      <c r="B101" s="22" t="s">
        <v>80</v>
      </c>
      <c r="C101" s="2" t="s">
        <v>12</v>
      </c>
      <c r="D101" s="2" t="s">
        <v>13</v>
      </c>
      <c r="E101" s="2" t="s">
        <v>14</v>
      </c>
      <c r="F101" s="21" t="str">
        <f t="shared" si="4"/>
        <v>ADM-UNRE01/A0902-00/ALL</v>
      </c>
      <c r="G101" s="103">
        <v>56.28</v>
      </c>
      <c r="H101" s="3">
        <v>12</v>
      </c>
      <c r="I101" s="106">
        <f t="shared" si="5"/>
        <v>675.36</v>
      </c>
      <c r="K101" t="str">
        <f t="shared" si="3"/>
        <v>Jasmine Zik-Ikeorha_12h</v>
      </c>
    </row>
    <row r="102" spans="1:11" x14ac:dyDescent="0.35">
      <c r="A102" s="2" t="s">
        <v>73</v>
      </c>
      <c r="B102" s="2" t="s">
        <v>96</v>
      </c>
      <c r="C102" s="2" t="s">
        <v>70</v>
      </c>
      <c r="D102" s="2" t="s">
        <v>71</v>
      </c>
      <c r="E102" s="2" t="s">
        <v>26</v>
      </c>
      <c r="F102" s="21" t="str">
        <f t="shared" si="4"/>
        <v>PLO-MDGR01/P0103-00/MDG</v>
      </c>
      <c r="G102" s="103">
        <v>56.28</v>
      </c>
      <c r="H102" s="3">
        <v>4</v>
      </c>
      <c r="I102" s="106">
        <f t="shared" si="5"/>
        <v>225.12</v>
      </c>
      <c r="K102" t="str">
        <f t="shared" si="3"/>
        <v>Jasmine Zik-Ikeorha_4h</v>
      </c>
    </row>
    <row r="104" spans="1:11" x14ac:dyDescent="0.35">
      <c r="H104" s="43">
        <f>SUM(H3:H102)</f>
        <v>1968</v>
      </c>
      <c r="I104" s="108">
        <f>SUM(I3:I102)</f>
        <v>99345.918236945043</v>
      </c>
    </row>
  </sheetData>
  <autoFilter ref="A2:K103" xr:uid="{00000000-0001-0000-0000-000000000000}"/>
  <mergeCells count="7">
    <mergeCell ref="G1:G2"/>
    <mergeCell ref="A1:A2"/>
    <mergeCell ref="B1:B2"/>
    <mergeCell ref="C1:C2"/>
    <mergeCell ref="D1:D2"/>
    <mergeCell ref="E1:E2"/>
    <mergeCell ref="F1:F2"/>
  </mergeCells>
  <pageMargins left="0.75" right="0.75" top="0.75" bottom="0.5" header="0.5" footer="0.7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60142-4A78-4F6D-B90C-C1A8045E6BD7}">
  <dimension ref="A1:M96"/>
  <sheetViews>
    <sheetView topLeftCell="A63" zoomScale="120" zoomScaleNormal="120" workbookViewId="0">
      <selection activeCell="G67" sqref="G67"/>
    </sheetView>
  </sheetViews>
  <sheetFormatPr defaultRowHeight="14.5" x14ac:dyDescent="0.35"/>
  <cols>
    <col min="1" max="1" width="23" customWidth="1"/>
    <col min="2" max="2" width="14.7265625" customWidth="1"/>
    <col min="3" max="3" width="13.54296875" customWidth="1"/>
    <col min="4" max="4" width="45.1796875" customWidth="1"/>
    <col min="5" max="5" width="13.453125" style="99" customWidth="1"/>
    <col min="6" max="6" width="25.1796875" style="99" bestFit="1" customWidth="1"/>
    <col min="7" max="7" width="17.1796875" style="99" customWidth="1"/>
    <col min="8" max="8" width="21.81640625" style="99" customWidth="1"/>
    <col min="9" max="9" width="12.81640625" style="112" customWidth="1"/>
    <col min="10" max="10" width="8.7265625" style="99"/>
    <col min="11" max="11" width="22.453125" style="99" bestFit="1" customWidth="1"/>
  </cols>
  <sheetData>
    <row r="1" spans="1:11" x14ac:dyDescent="0.35">
      <c r="A1" s="126" t="s">
        <v>0</v>
      </c>
      <c r="B1" s="126" t="s">
        <v>1</v>
      </c>
      <c r="C1" s="126" t="s">
        <v>2</v>
      </c>
      <c r="D1" s="126" t="s">
        <v>3</v>
      </c>
      <c r="E1" s="126" t="s">
        <v>4</v>
      </c>
      <c r="F1" s="141" t="s">
        <v>184</v>
      </c>
      <c r="G1" s="141" t="s">
        <v>5</v>
      </c>
      <c r="H1" s="111" t="s">
        <v>219</v>
      </c>
      <c r="I1" s="119"/>
    </row>
    <row r="2" spans="1:11" x14ac:dyDescent="0.35">
      <c r="A2" s="127"/>
      <c r="B2" s="127"/>
      <c r="C2" s="127"/>
      <c r="D2" s="127"/>
      <c r="E2" s="127"/>
      <c r="F2" s="142"/>
      <c r="G2" s="142"/>
      <c r="H2" s="62" t="s">
        <v>6</v>
      </c>
      <c r="I2" s="118"/>
      <c r="J2" s="81"/>
      <c r="K2" s="81"/>
    </row>
    <row r="3" spans="1:11" x14ac:dyDescent="0.35">
      <c r="A3" s="2" t="s">
        <v>7</v>
      </c>
      <c r="B3" s="2" t="s">
        <v>79</v>
      </c>
      <c r="C3" s="2" t="s">
        <v>8</v>
      </c>
      <c r="D3" s="2" t="s">
        <v>9</v>
      </c>
      <c r="E3" s="2" t="s">
        <v>11</v>
      </c>
      <c r="F3" s="21" t="str">
        <f t="shared" ref="F3:F34" si="0">B3&amp;"/"&amp;C3&amp;"/"&amp;E3</f>
        <v>CAN-GEND01/P0202-00/TGO</v>
      </c>
      <c r="G3" s="117">
        <v>55.48</v>
      </c>
      <c r="H3" s="3">
        <v>14</v>
      </c>
      <c r="I3" s="114">
        <f t="shared" ref="I3:I34" si="1">G3*H3</f>
        <v>776.71999999999991</v>
      </c>
      <c r="J3"/>
      <c r="K3" t="str">
        <f t="shared" ref="K3:K34" si="2">A3&amp;"_"&amp;H3&amp;"h"</f>
        <v>Luce Ahouangnimon_14h</v>
      </c>
    </row>
    <row r="4" spans="1:11" x14ac:dyDescent="0.35">
      <c r="A4" s="2" t="s">
        <v>7</v>
      </c>
      <c r="B4" s="2" t="s">
        <v>80</v>
      </c>
      <c r="C4" s="2" t="s">
        <v>12</v>
      </c>
      <c r="D4" s="2" t="s">
        <v>13</v>
      </c>
      <c r="E4" s="2" t="s">
        <v>14</v>
      </c>
      <c r="F4" s="21" t="str">
        <f t="shared" si="0"/>
        <v>ADM-UNRE01/A0902-00/ALL</v>
      </c>
      <c r="G4" s="117">
        <v>55.48</v>
      </c>
      <c r="H4" s="3">
        <v>48</v>
      </c>
      <c r="I4" s="114">
        <f t="shared" si="1"/>
        <v>2663.04</v>
      </c>
      <c r="J4"/>
      <c r="K4" t="str">
        <f t="shared" si="2"/>
        <v>Luce Ahouangnimon_48h</v>
      </c>
    </row>
    <row r="5" spans="1:11" x14ac:dyDescent="0.35">
      <c r="A5" s="2" t="s">
        <v>7</v>
      </c>
      <c r="B5" s="2" t="s">
        <v>151</v>
      </c>
      <c r="C5" s="2" t="s">
        <v>24</v>
      </c>
      <c r="D5" s="2" t="s">
        <v>25</v>
      </c>
      <c r="E5" s="2" t="s">
        <v>11</v>
      </c>
      <c r="F5" s="21" t="str">
        <f t="shared" si="0"/>
        <v>EUR-CONS01/P0101-00/TGO</v>
      </c>
      <c r="G5" s="117">
        <v>55.48</v>
      </c>
      <c r="H5" s="3">
        <v>10</v>
      </c>
      <c r="I5" s="114">
        <f t="shared" si="1"/>
        <v>554.79999999999995</v>
      </c>
      <c r="J5"/>
      <c r="K5" t="str">
        <f t="shared" si="2"/>
        <v>Luce Ahouangnimon_10h</v>
      </c>
    </row>
    <row r="6" spans="1:11" x14ac:dyDescent="0.35">
      <c r="A6" s="2" t="s">
        <v>7</v>
      </c>
      <c r="B6" s="2" t="s">
        <v>96</v>
      </c>
      <c r="C6" s="2" t="s">
        <v>16</v>
      </c>
      <c r="D6" s="2" t="s">
        <v>17</v>
      </c>
      <c r="E6" s="2" t="s">
        <v>26</v>
      </c>
      <c r="F6" s="21" t="str">
        <f t="shared" si="0"/>
        <v>PLO-MDGR01/P0102-00/MDG</v>
      </c>
      <c r="G6" s="117">
        <v>55.48</v>
      </c>
      <c r="H6" s="3">
        <v>16</v>
      </c>
      <c r="I6" s="114">
        <f t="shared" si="1"/>
        <v>887.68</v>
      </c>
      <c r="J6"/>
      <c r="K6" t="str">
        <f t="shared" si="2"/>
        <v>Luce Ahouangnimon_16h</v>
      </c>
    </row>
    <row r="7" spans="1:11" x14ac:dyDescent="0.35">
      <c r="A7" s="2" t="s">
        <v>7</v>
      </c>
      <c r="B7" s="2" t="s">
        <v>81</v>
      </c>
      <c r="C7" s="2" t="s">
        <v>70</v>
      </c>
      <c r="D7" s="2" t="s">
        <v>71</v>
      </c>
      <c r="E7" s="2" t="s">
        <v>18</v>
      </c>
      <c r="F7" s="21" t="str">
        <f t="shared" si="0"/>
        <v>EUR-ASIA01/P0103-00/PHL</v>
      </c>
      <c r="G7" s="117">
        <v>55.48</v>
      </c>
      <c r="H7" s="3">
        <v>8</v>
      </c>
      <c r="I7" s="114">
        <f t="shared" si="1"/>
        <v>443.84</v>
      </c>
      <c r="J7"/>
      <c r="K7" t="str">
        <f t="shared" si="2"/>
        <v>Luce Ahouangnimon_8h</v>
      </c>
    </row>
    <row r="8" spans="1:11" x14ac:dyDescent="0.35">
      <c r="A8" s="2" t="s">
        <v>27</v>
      </c>
      <c r="B8" s="2" t="s">
        <v>80</v>
      </c>
      <c r="C8" s="2" t="s">
        <v>12</v>
      </c>
      <c r="D8" s="2" t="s">
        <v>13</v>
      </c>
      <c r="E8" s="2" t="s">
        <v>14</v>
      </c>
      <c r="F8" s="21" t="str">
        <f t="shared" si="0"/>
        <v>ADM-UNRE01/A0902-00/ALL</v>
      </c>
      <c r="G8" s="21">
        <v>38.299999999999997</v>
      </c>
      <c r="H8" s="3">
        <v>130</v>
      </c>
      <c r="I8" s="114">
        <f t="shared" si="1"/>
        <v>4979</v>
      </c>
      <c r="J8"/>
      <c r="K8" t="str">
        <f t="shared" si="2"/>
        <v>Linda Asamoah_130h</v>
      </c>
    </row>
    <row r="9" spans="1:11" x14ac:dyDescent="0.35">
      <c r="A9" s="2" t="s">
        <v>27</v>
      </c>
      <c r="B9" s="2" t="s">
        <v>31</v>
      </c>
      <c r="C9" s="2" t="s">
        <v>12</v>
      </c>
      <c r="D9" s="2" t="s">
        <v>13</v>
      </c>
      <c r="E9" s="2" t="s">
        <v>14</v>
      </c>
      <c r="F9" s="21" t="str">
        <f t="shared" si="0"/>
        <v>FCO-VULN02/A0902-00/ALL</v>
      </c>
      <c r="G9" s="21">
        <v>38.299999999999997</v>
      </c>
      <c r="H9" s="3">
        <v>1.5</v>
      </c>
      <c r="I9" s="114">
        <f t="shared" si="1"/>
        <v>57.449999999999996</v>
      </c>
      <c r="J9"/>
      <c r="K9" t="str">
        <f t="shared" si="2"/>
        <v>Linda Asamoah_1.5h</v>
      </c>
    </row>
    <row r="10" spans="1:11" x14ac:dyDescent="0.35">
      <c r="A10" s="2" t="s">
        <v>27</v>
      </c>
      <c r="B10" s="2" t="s">
        <v>79</v>
      </c>
      <c r="C10" s="2" t="s">
        <v>12</v>
      </c>
      <c r="D10" s="2" t="s">
        <v>13</v>
      </c>
      <c r="E10" s="2" t="s">
        <v>14</v>
      </c>
      <c r="F10" s="21" t="str">
        <f t="shared" si="0"/>
        <v>CAN-GEND01/A0902-00/ALL</v>
      </c>
      <c r="G10" s="21">
        <v>38.299999999999997</v>
      </c>
      <c r="H10" s="3">
        <v>4.5</v>
      </c>
      <c r="I10" s="114">
        <f t="shared" si="1"/>
        <v>172.35</v>
      </c>
      <c r="J10"/>
      <c r="K10" t="str">
        <f t="shared" si="2"/>
        <v>Linda Asamoah_4.5h</v>
      </c>
    </row>
    <row r="11" spans="1:11" x14ac:dyDescent="0.35">
      <c r="A11" s="2" t="s">
        <v>30</v>
      </c>
      <c r="B11" s="2" t="s">
        <v>31</v>
      </c>
      <c r="C11" s="2" t="s">
        <v>19</v>
      </c>
      <c r="D11" s="2" t="s">
        <v>20</v>
      </c>
      <c r="E11" s="2" t="s">
        <v>14</v>
      </c>
      <c r="F11" s="21" t="str">
        <f t="shared" si="0"/>
        <v>FCO-VULN02/P0303-00/ALL</v>
      </c>
      <c r="G11" s="117">
        <v>34.65</v>
      </c>
      <c r="H11" s="3">
        <v>84</v>
      </c>
      <c r="I11" s="114">
        <f t="shared" si="1"/>
        <v>2910.6</v>
      </c>
      <c r="J11"/>
      <c r="K11" t="str">
        <f t="shared" si="2"/>
        <v>Juvenal Babona_84h</v>
      </c>
    </row>
    <row r="12" spans="1:11" x14ac:dyDescent="0.35">
      <c r="A12" s="2" t="s">
        <v>30</v>
      </c>
      <c r="B12" s="2" t="s">
        <v>31</v>
      </c>
      <c r="C12" s="2" t="s">
        <v>19</v>
      </c>
      <c r="D12" s="2" t="s">
        <v>20</v>
      </c>
      <c r="E12" s="2" t="s">
        <v>50</v>
      </c>
      <c r="F12" s="21" t="str">
        <f t="shared" si="0"/>
        <v>FCO-VULN02/P0303-00/XOT</v>
      </c>
      <c r="G12" s="117">
        <v>34.65</v>
      </c>
      <c r="H12" s="3">
        <v>56</v>
      </c>
      <c r="I12" s="114">
        <f t="shared" si="1"/>
        <v>1940.3999999999999</v>
      </c>
      <c r="J12"/>
      <c r="K12" t="str">
        <f t="shared" si="2"/>
        <v>Juvenal Babona_56h</v>
      </c>
    </row>
    <row r="13" spans="1:11" x14ac:dyDescent="0.35">
      <c r="A13" s="2" t="s">
        <v>30</v>
      </c>
      <c r="B13" s="2" t="s">
        <v>31</v>
      </c>
      <c r="C13" s="2" t="s">
        <v>19</v>
      </c>
      <c r="D13" s="2" t="s">
        <v>20</v>
      </c>
      <c r="E13" s="2" t="s">
        <v>32</v>
      </c>
      <c r="F13" s="21" t="str">
        <f t="shared" si="0"/>
        <v>FCO-VULN02/P0303-00/GAB</v>
      </c>
      <c r="G13" s="117">
        <v>34.65</v>
      </c>
      <c r="H13" s="3">
        <v>4</v>
      </c>
      <c r="I13" s="114">
        <f t="shared" si="1"/>
        <v>138.6</v>
      </c>
      <c r="J13"/>
      <c r="K13" t="str">
        <f t="shared" si="2"/>
        <v>Juvenal Babona_4h</v>
      </c>
    </row>
    <row r="14" spans="1:11" x14ac:dyDescent="0.35">
      <c r="A14" s="2" t="s">
        <v>36</v>
      </c>
      <c r="B14" s="2" t="s">
        <v>81</v>
      </c>
      <c r="C14" s="2" t="s">
        <v>19</v>
      </c>
      <c r="D14" s="2" t="s">
        <v>20</v>
      </c>
      <c r="E14" s="2" t="s">
        <v>18</v>
      </c>
      <c r="F14" s="21" t="str">
        <f t="shared" si="0"/>
        <v>EUR-ASIA01/P0303-00/PHL</v>
      </c>
      <c r="G14" s="21">
        <v>99.73</v>
      </c>
      <c r="H14" s="3">
        <v>8</v>
      </c>
      <c r="I14" s="114">
        <f t="shared" si="1"/>
        <v>797.84</v>
      </c>
      <c r="J14"/>
      <c r="K14" t="str">
        <f t="shared" si="2"/>
        <v>Barbara Bernath_8h</v>
      </c>
    </row>
    <row r="15" spans="1:11" x14ac:dyDescent="0.35">
      <c r="A15" s="2" t="s">
        <v>36</v>
      </c>
      <c r="B15" s="2" t="s">
        <v>83</v>
      </c>
      <c r="C15" s="2" t="s">
        <v>48</v>
      </c>
      <c r="D15" s="2" t="s">
        <v>49</v>
      </c>
      <c r="E15" s="2" t="s">
        <v>66</v>
      </c>
      <c r="F15" s="21" t="str">
        <f t="shared" si="0"/>
        <v>CGE-JUST01/P0707-00/MYS</v>
      </c>
      <c r="G15" s="21">
        <v>99.73</v>
      </c>
      <c r="H15" s="3">
        <v>8</v>
      </c>
      <c r="I15" s="114">
        <f t="shared" si="1"/>
        <v>797.84</v>
      </c>
      <c r="J15"/>
      <c r="K15" t="str">
        <f t="shared" si="2"/>
        <v>Barbara Bernath_8h</v>
      </c>
    </row>
    <row r="16" spans="1:11" x14ac:dyDescent="0.35">
      <c r="A16" s="2" t="s">
        <v>36</v>
      </c>
      <c r="B16" s="2" t="s">
        <v>83</v>
      </c>
      <c r="C16" s="2" t="s">
        <v>24</v>
      </c>
      <c r="D16" s="2" t="s">
        <v>25</v>
      </c>
      <c r="E16" s="2" t="s">
        <v>14</v>
      </c>
      <c r="F16" s="21" t="str">
        <f t="shared" si="0"/>
        <v>CGE-JUST01/P0101-00/ALL</v>
      </c>
      <c r="G16" s="21">
        <v>99.73</v>
      </c>
      <c r="H16" s="3">
        <v>9</v>
      </c>
      <c r="I16" s="114">
        <f t="shared" si="1"/>
        <v>897.57</v>
      </c>
      <c r="J16"/>
      <c r="K16" t="str">
        <f t="shared" si="2"/>
        <v>Barbara Bernath_9h</v>
      </c>
    </row>
    <row r="17" spans="1:11" x14ac:dyDescent="0.35">
      <c r="A17" s="2" t="s">
        <v>36</v>
      </c>
      <c r="B17" s="2" t="s">
        <v>83</v>
      </c>
      <c r="C17" s="2" t="s">
        <v>59</v>
      </c>
      <c r="D17" s="2" t="s">
        <v>60</v>
      </c>
      <c r="E17" s="2" t="s">
        <v>14</v>
      </c>
      <c r="F17" s="21" t="str">
        <f t="shared" si="0"/>
        <v>CGE-JUST01/P0401-00/ALL</v>
      </c>
      <c r="G17" s="21">
        <v>99.73</v>
      </c>
      <c r="H17" s="3">
        <v>3</v>
      </c>
      <c r="I17" s="114">
        <f t="shared" si="1"/>
        <v>299.19</v>
      </c>
      <c r="J17"/>
      <c r="K17" t="str">
        <f t="shared" si="2"/>
        <v>Barbara Bernath_3h</v>
      </c>
    </row>
    <row r="18" spans="1:11" x14ac:dyDescent="0.35">
      <c r="A18" s="2" t="s">
        <v>36</v>
      </c>
      <c r="B18" s="2" t="s">
        <v>31</v>
      </c>
      <c r="C18" s="2" t="s">
        <v>19</v>
      </c>
      <c r="D18" s="2" t="s">
        <v>20</v>
      </c>
      <c r="E18" s="2" t="s">
        <v>23</v>
      </c>
      <c r="F18" s="21" t="str">
        <f t="shared" si="0"/>
        <v>FCO-VULN02/P0303-00/ZAF</v>
      </c>
      <c r="G18" s="21">
        <v>99.73</v>
      </c>
      <c r="H18" s="3">
        <v>3</v>
      </c>
      <c r="I18" s="114">
        <f t="shared" si="1"/>
        <v>299.19</v>
      </c>
      <c r="J18"/>
      <c r="K18" t="str">
        <f t="shared" si="2"/>
        <v>Barbara Bernath_3h</v>
      </c>
    </row>
    <row r="19" spans="1:11" x14ac:dyDescent="0.35">
      <c r="A19" s="2" t="s">
        <v>36</v>
      </c>
      <c r="B19" s="2" t="s">
        <v>79</v>
      </c>
      <c r="C19" s="2" t="s">
        <v>8</v>
      </c>
      <c r="D19" s="2" t="s">
        <v>9</v>
      </c>
      <c r="E19" s="2" t="s">
        <v>14</v>
      </c>
      <c r="F19" s="21" t="str">
        <f t="shared" si="0"/>
        <v>CAN-GEND01/P0202-00/ALL</v>
      </c>
      <c r="G19" s="21">
        <v>99.73</v>
      </c>
      <c r="H19" s="3">
        <v>7</v>
      </c>
      <c r="I19" s="114">
        <f t="shared" si="1"/>
        <v>698.11</v>
      </c>
      <c r="J19"/>
      <c r="K19" t="str">
        <f t="shared" si="2"/>
        <v>Barbara Bernath_7h</v>
      </c>
    </row>
    <row r="20" spans="1:11" x14ac:dyDescent="0.35">
      <c r="A20" s="2" t="s">
        <v>36</v>
      </c>
      <c r="B20" s="2" t="s">
        <v>80</v>
      </c>
      <c r="C20" s="2" t="s">
        <v>12</v>
      </c>
      <c r="D20" s="2" t="s">
        <v>13</v>
      </c>
      <c r="E20" s="2" t="s">
        <v>14</v>
      </c>
      <c r="F20" s="21" t="str">
        <f t="shared" si="0"/>
        <v>ADM-UNRE01/A0902-00/ALL</v>
      </c>
      <c r="G20" s="21">
        <v>99.73</v>
      </c>
      <c r="H20" s="3">
        <v>26</v>
      </c>
      <c r="I20" s="114">
        <f t="shared" si="1"/>
        <v>2592.98</v>
      </c>
      <c r="J20"/>
      <c r="K20" t="str">
        <f t="shared" si="2"/>
        <v>Barbara Bernath_26h</v>
      </c>
    </row>
    <row r="21" spans="1:11" x14ac:dyDescent="0.35">
      <c r="A21" s="2" t="s">
        <v>36</v>
      </c>
      <c r="B21" s="2" t="s">
        <v>31</v>
      </c>
      <c r="C21" s="2" t="s">
        <v>19</v>
      </c>
      <c r="D21" s="2" t="s">
        <v>20</v>
      </c>
      <c r="E21" s="2" t="s">
        <v>50</v>
      </c>
      <c r="F21" s="21" t="str">
        <f t="shared" si="0"/>
        <v>FCO-VULN02/P0303-00/XOT</v>
      </c>
      <c r="G21" s="21">
        <v>99.73</v>
      </c>
      <c r="H21" s="3">
        <v>2</v>
      </c>
      <c r="I21" s="114">
        <f t="shared" si="1"/>
        <v>199.46</v>
      </c>
      <c r="J21"/>
      <c r="K21" t="str">
        <f t="shared" si="2"/>
        <v>Barbara Bernath_2h</v>
      </c>
    </row>
    <row r="22" spans="1:11" x14ac:dyDescent="0.35">
      <c r="A22" s="2" t="s">
        <v>36</v>
      </c>
      <c r="B22" s="2" t="s">
        <v>80</v>
      </c>
      <c r="C22" s="2" t="s">
        <v>43</v>
      </c>
      <c r="D22" s="2" t="s">
        <v>44</v>
      </c>
      <c r="E22" s="2" t="s">
        <v>14</v>
      </c>
      <c r="F22" s="21" t="str">
        <f t="shared" si="0"/>
        <v>ADM-UNRE01/P0702-00/ALL</v>
      </c>
      <c r="G22" s="21">
        <v>99.73</v>
      </c>
      <c r="H22" s="3">
        <v>3</v>
      </c>
      <c r="I22" s="114">
        <f t="shared" si="1"/>
        <v>299.19</v>
      </c>
      <c r="J22"/>
      <c r="K22" t="str">
        <f t="shared" si="2"/>
        <v>Barbara Bernath_3h</v>
      </c>
    </row>
    <row r="23" spans="1:11" x14ac:dyDescent="0.35">
      <c r="A23" s="2" t="s">
        <v>36</v>
      </c>
      <c r="B23" s="2" t="s">
        <v>83</v>
      </c>
      <c r="C23" s="2" t="s">
        <v>59</v>
      </c>
      <c r="D23" s="2" t="s">
        <v>60</v>
      </c>
      <c r="E23" s="2" t="s">
        <v>45</v>
      </c>
      <c r="F23" s="21" t="str">
        <f t="shared" si="0"/>
        <v>CGE-JUST01/P0401-00/BRA</v>
      </c>
      <c r="G23" s="21">
        <v>99.73</v>
      </c>
      <c r="H23" s="3">
        <v>5</v>
      </c>
      <c r="I23" s="114">
        <f t="shared" si="1"/>
        <v>498.65000000000003</v>
      </c>
      <c r="J23"/>
      <c r="K23" t="str">
        <f t="shared" si="2"/>
        <v>Barbara Bernath_5h</v>
      </c>
    </row>
    <row r="24" spans="1:11" x14ac:dyDescent="0.35">
      <c r="A24" s="2" t="s">
        <v>36</v>
      </c>
      <c r="B24" s="2" t="s">
        <v>151</v>
      </c>
      <c r="C24" s="2" t="s">
        <v>19</v>
      </c>
      <c r="D24" s="2" t="s">
        <v>20</v>
      </c>
      <c r="E24" s="2" t="s">
        <v>14</v>
      </c>
      <c r="F24" s="21" t="str">
        <f t="shared" si="0"/>
        <v>EUR-CONS01/P0303-00/ALL</v>
      </c>
      <c r="G24" s="21">
        <v>99.73</v>
      </c>
      <c r="H24" s="3">
        <v>2</v>
      </c>
      <c r="I24" s="114">
        <f t="shared" si="1"/>
        <v>199.46</v>
      </c>
      <c r="J24"/>
      <c r="K24" t="str">
        <f t="shared" si="2"/>
        <v>Barbara Bernath_2h</v>
      </c>
    </row>
    <row r="25" spans="1:11" x14ac:dyDescent="0.35">
      <c r="A25" s="2" t="s">
        <v>36</v>
      </c>
      <c r="B25" s="2" t="s">
        <v>83</v>
      </c>
      <c r="C25" s="2" t="s">
        <v>48</v>
      </c>
      <c r="D25" s="2" t="s">
        <v>49</v>
      </c>
      <c r="E25" s="2" t="s">
        <v>14</v>
      </c>
      <c r="F25" s="21" t="str">
        <f t="shared" si="0"/>
        <v>CGE-JUST01/P0707-00/ALL</v>
      </c>
      <c r="G25" s="21">
        <v>99.73</v>
      </c>
      <c r="H25" s="3">
        <v>4</v>
      </c>
      <c r="I25" s="114">
        <f t="shared" si="1"/>
        <v>398.92</v>
      </c>
      <c r="J25"/>
      <c r="K25" t="str">
        <f t="shared" si="2"/>
        <v>Barbara Bernath_4h</v>
      </c>
    </row>
    <row r="26" spans="1:11" x14ac:dyDescent="0.35">
      <c r="A26" s="2" t="s">
        <v>36</v>
      </c>
      <c r="B26" s="2" t="s">
        <v>80</v>
      </c>
      <c r="C26" s="2" t="s">
        <v>37</v>
      </c>
      <c r="D26" s="2" t="s">
        <v>38</v>
      </c>
      <c r="E26" s="2" t="s">
        <v>14</v>
      </c>
      <c r="F26" s="21" t="str">
        <f t="shared" si="0"/>
        <v>ADM-UNRE01/A0902-01/ALL</v>
      </c>
      <c r="G26" s="21">
        <v>99.73</v>
      </c>
      <c r="H26" s="3">
        <v>3</v>
      </c>
      <c r="I26" s="114">
        <f t="shared" si="1"/>
        <v>299.19</v>
      </c>
      <c r="J26"/>
      <c r="K26" t="str">
        <f t="shared" si="2"/>
        <v>Barbara Bernath_3h</v>
      </c>
    </row>
    <row r="27" spans="1:11" x14ac:dyDescent="0.35">
      <c r="A27" s="2" t="s">
        <v>36</v>
      </c>
      <c r="B27" s="2" t="s">
        <v>31</v>
      </c>
      <c r="C27" s="2" t="s">
        <v>19</v>
      </c>
      <c r="D27" s="2" t="s">
        <v>20</v>
      </c>
      <c r="E27" s="2" t="s">
        <v>14</v>
      </c>
      <c r="F27" s="21" t="str">
        <f t="shared" si="0"/>
        <v>FCO-VULN02/P0303-00/ALL</v>
      </c>
      <c r="G27" s="21">
        <v>99.73</v>
      </c>
      <c r="H27" s="3">
        <v>2</v>
      </c>
      <c r="I27" s="114">
        <f t="shared" si="1"/>
        <v>199.46</v>
      </c>
      <c r="J27"/>
      <c r="K27" t="str">
        <f t="shared" si="2"/>
        <v>Barbara Bernath_2h</v>
      </c>
    </row>
    <row r="28" spans="1:11" x14ac:dyDescent="0.35">
      <c r="A28" s="2" t="s">
        <v>36</v>
      </c>
      <c r="B28" s="2" t="s">
        <v>31</v>
      </c>
      <c r="C28" s="2" t="s">
        <v>19</v>
      </c>
      <c r="D28" s="2" t="s">
        <v>20</v>
      </c>
      <c r="E28" s="2" t="s">
        <v>33</v>
      </c>
      <c r="F28" s="21" t="str">
        <f t="shared" si="0"/>
        <v>FCO-VULN02/P0303-00/NER</v>
      </c>
      <c r="G28" s="21">
        <v>99.73</v>
      </c>
      <c r="H28" s="3">
        <v>2</v>
      </c>
      <c r="I28" s="114">
        <f t="shared" si="1"/>
        <v>199.46</v>
      </c>
      <c r="J28"/>
      <c r="K28" t="str">
        <f t="shared" si="2"/>
        <v>Barbara Bernath_2h</v>
      </c>
    </row>
    <row r="29" spans="1:11" x14ac:dyDescent="0.35">
      <c r="A29" s="2" t="s">
        <v>36</v>
      </c>
      <c r="B29" s="2" t="s">
        <v>80</v>
      </c>
      <c r="C29" s="2" t="s">
        <v>28</v>
      </c>
      <c r="D29" s="2" t="s">
        <v>29</v>
      </c>
      <c r="E29" s="2" t="s">
        <v>14</v>
      </c>
      <c r="F29" s="21" t="str">
        <f t="shared" si="0"/>
        <v>ADM-UNRE01/A0901-00/ALL</v>
      </c>
      <c r="G29" s="21">
        <v>99.73</v>
      </c>
      <c r="H29" s="3">
        <v>20</v>
      </c>
      <c r="I29" s="114">
        <f t="shared" si="1"/>
        <v>1994.6000000000001</v>
      </c>
      <c r="J29"/>
      <c r="K29" t="str">
        <f t="shared" si="2"/>
        <v>Barbara Bernath_20h</v>
      </c>
    </row>
    <row r="30" spans="1:11" x14ac:dyDescent="0.35">
      <c r="A30" s="2" t="s">
        <v>36</v>
      </c>
      <c r="B30" s="2" t="s">
        <v>81</v>
      </c>
      <c r="C30" s="2" t="s">
        <v>24</v>
      </c>
      <c r="D30" s="2" t="s">
        <v>25</v>
      </c>
      <c r="E30" s="2" t="s">
        <v>39</v>
      </c>
      <c r="F30" s="21" t="str">
        <f t="shared" si="0"/>
        <v>EUR-ASIA01/P0101-00/THA</v>
      </c>
      <c r="G30" s="21">
        <v>99.73</v>
      </c>
      <c r="H30" s="3">
        <v>6</v>
      </c>
      <c r="I30" s="114">
        <f t="shared" si="1"/>
        <v>598.38</v>
      </c>
      <c r="J30"/>
      <c r="K30" t="str">
        <f t="shared" si="2"/>
        <v>Barbara Bernath_6h</v>
      </c>
    </row>
    <row r="31" spans="1:11" x14ac:dyDescent="0.35">
      <c r="A31" s="2" t="s">
        <v>36</v>
      </c>
      <c r="B31" s="2" t="s">
        <v>151</v>
      </c>
      <c r="C31" s="2" t="s">
        <v>48</v>
      </c>
      <c r="D31" s="2" t="s">
        <v>49</v>
      </c>
      <c r="E31" s="2" t="s">
        <v>14</v>
      </c>
      <c r="F31" s="21" t="str">
        <f t="shared" si="0"/>
        <v>EUR-CONS01/P0707-00/ALL</v>
      </c>
      <c r="G31" s="21">
        <v>99.73</v>
      </c>
      <c r="H31" s="3">
        <v>12</v>
      </c>
      <c r="I31" s="114">
        <f t="shared" si="1"/>
        <v>1196.76</v>
      </c>
      <c r="J31"/>
      <c r="K31" t="str">
        <f t="shared" si="2"/>
        <v>Barbara Bernath_12h</v>
      </c>
    </row>
    <row r="32" spans="1:11" x14ac:dyDescent="0.35">
      <c r="A32" s="2" t="s">
        <v>36</v>
      </c>
      <c r="B32" s="2" t="s">
        <v>31</v>
      </c>
      <c r="C32" s="2" t="s">
        <v>19</v>
      </c>
      <c r="D32" s="2" t="s">
        <v>20</v>
      </c>
      <c r="E32" s="2" t="s">
        <v>40</v>
      </c>
      <c r="F32" s="21" t="str">
        <f t="shared" si="0"/>
        <v>FCO-VULN02/P0303-00/MEX</v>
      </c>
      <c r="G32" s="21">
        <v>99.73</v>
      </c>
      <c r="H32" s="3">
        <v>2</v>
      </c>
      <c r="I32" s="114">
        <f t="shared" si="1"/>
        <v>199.46</v>
      </c>
      <c r="J32"/>
      <c r="K32" t="str">
        <f t="shared" si="2"/>
        <v>Barbara Bernath_2h</v>
      </c>
    </row>
    <row r="33" spans="1:12" x14ac:dyDescent="0.35">
      <c r="A33" s="2" t="s">
        <v>36</v>
      </c>
      <c r="B33" s="2" t="s">
        <v>83</v>
      </c>
      <c r="C33" s="2" t="s">
        <v>24</v>
      </c>
      <c r="D33" s="2" t="s">
        <v>25</v>
      </c>
      <c r="E33" s="2" t="s">
        <v>11</v>
      </c>
      <c r="F33" s="21" t="str">
        <f t="shared" si="0"/>
        <v>CGE-JUST01/P0101-00/TGO</v>
      </c>
      <c r="G33" s="21">
        <v>99.73</v>
      </c>
      <c r="H33" s="3">
        <v>1</v>
      </c>
      <c r="I33" s="114">
        <f t="shared" si="1"/>
        <v>99.73</v>
      </c>
      <c r="J33"/>
      <c r="K33" t="str">
        <f t="shared" si="2"/>
        <v>Barbara Bernath_1h</v>
      </c>
    </row>
    <row r="34" spans="1:12" x14ac:dyDescent="0.35">
      <c r="A34" s="2" t="s">
        <v>51</v>
      </c>
      <c r="B34" s="2" t="s">
        <v>98</v>
      </c>
      <c r="C34" s="2" t="s">
        <v>46</v>
      </c>
      <c r="D34" s="2" t="s">
        <v>47</v>
      </c>
      <c r="E34" s="2" t="s">
        <v>15</v>
      </c>
      <c r="F34" s="21" t="str">
        <f t="shared" si="0"/>
        <v>OPC-MLDV01/P0201-00/MDV</v>
      </c>
      <c r="G34" s="117">
        <v>57.57</v>
      </c>
      <c r="H34" s="3">
        <v>2</v>
      </c>
      <c r="I34" s="114">
        <f t="shared" si="1"/>
        <v>115.14</v>
      </c>
      <c r="J34"/>
      <c r="K34" t="str">
        <f t="shared" si="2"/>
        <v>Benjamin Buckland_2h</v>
      </c>
    </row>
    <row r="35" spans="1:12" x14ac:dyDescent="0.35">
      <c r="A35" s="2" t="s">
        <v>51</v>
      </c>
      <c r="B35" s="2" t="s">
        <v>31</v>
      </c>
      <c r="C35" s="2" t="s">
        <v>19</v>
      </c>
      <c r="D35" s="2" t="s">
        <v>20</v>
      </c>
      <c r="E35" s="2" t="s">
        <v>14</v>
      </c>
      <c r="F35" s="21" t="str">
        <f t="shared" ref="F35:F66" si="3">B35&amp;"/"&amp;C35&amp;"/"&amp;E35</f>
        <v>FCO-VULN02/P0303-00/ALL</v>
      </c>
      <c r="G35" s="117">
        <v>57.57</v>
      </c>
      <c r="H35" s="3">
        <v>44</v>
      </c>
      <c r="I35" s="114">
        <f t="shared" ref="I35:I66" si="4">G35*H35</f>
        <v>2533.08</v>
      </c>
      <c r="J35"/>
      <c r="K35" t="str">
        <f t="shared" ref="K35:K66" si="5">A35&amp;"_"&amp;H35&amp;"h"</f>
        <v>Benjamin Buckland_44h</v>
      </c>
    </row>
    <row r="36" spans="1:12" x14ac:dyDescent="0.35">
      <c r="A36" s="2" t="s">
        <v>51</v>
      </c>
      <c r="B36" s="2" t="s">
        <v>83</v>
      </c>
      <c r="C36" s="2" t="s">
        <v>19</v>
      </c>
      <c r="D36" s="2" t="s">
        <v>20</v>
      </c>
      <c r="E36" s="2" t="s">
        <v>26</v>
      </c>
      <c r="F36" s="21" t="str">
        <f t="shared" si="3"/>
        <v>CGE-JUST01/P0303-00/MDG</v>
      </c>
      <c r="G36" s="117">
        <v>57.57</v>
      </c>
      <c r="H36" s="3">
        <v>21</v>
      </c>
      <c r="I36" s="114">
        <f t="shared" si="4"/>
        <v>1208.97</v>
      </c>
      <c r="J36"/>
      <c r="K36" t="str">
        <f t="shared" si="5"/>
        <v>Benjamin Buckland_21h</v>
      </c>
    </row>
    <row r="37" spans="1:12" x14ac:dyDescent="0.35">
      <c r="A37" s="2" t="s">
        <v>51</v>
      </c>
      <c r="B37" s="2" t="s">
        <v>31</v>
      </c>
      <c r="C37" s="2" t="s">
        <v>19</v>
      </c>
      <c r="D37" s="2" t="s">
        <v>20</v>
      </c>
      <c r="E37" s="2" t="s">
        <v>23</v>
      </c>
      <c r="F37" s="21" t="str">
        <f t="shared" si="3"/>
        <v>FCO-VULN02/P0303-00/ZAF</v>
      </c>
      <c r="G37" s="117">
        <v>57.57</v>
      </c>
      <c r="H37" s="3">
        <v>9</v>
      </c>
      <c r="I37" s="114">
        <f t="shared" si="4"/>
        <v>518.13</v>
      </c>
      <c r="J37"/>
      <c r="K37" t="str">
        <f t="shared" si="5"/>
        <v>Benjamin Buckland_9h</v>
      </c>
    </row>
    <row r="38" spans="1:12" x14ac:dyDescent="0.35">
      <c r="A38" s="2" t="s">
        <v>51</v>
      </c>
      <c r="B38" s="2" t="s">
        <v>31</v>
      </c>
      <c r="C38" s="2" t="s">
        <v>19</v>
      </c>
      <c r="D38" s="2" t="s">
        <v>20</v>
      </c>
      <c r="E38" s="2" t="s">
        <v>35</v>
      </c>
      <c r="F38" s="21" t="str">
        <f t="shared" si="3"/>
        <v>FCO-VULN02/P0303-00/RWA</v>
      </c>
      <c r="G38" s="117">
        <v>57.57</v>
      </c>
      <c r="H38" s="3">
        <v>2</v>
      </c>
      <c r="I38" s="114">
        <f t="shared" si="4"/>
        <v>115.14</v>
      </c>
      <c r="J38"/>
      <c r="K38" t="str">
        <f t="shared" si="5"/>
        <v>Benjamin Buckland_2h</v>
      </c>
    </row>
    <row r="39" spans="1:12" x14ac:dyDescent="0.35">
      <c r="A39" s="2" t="s">
        <v>51</v>
      </c>
      <c r="B39" s="2" t="s">
        <v>80</v>
      </c>
      <c r="C39" s="2" t="s">
        <v>12</v>
      </c>
      <c r="D39" s="2" t="s">
        <v>13</v>
      </c>
      <c r="E39" s="2" t="s">
        <v>14</v>
      </c>
      <c r="F39" s="21" t="str">
        <f t="shared" si="3"/>
        <v>ADM-UNRE01/A0902-00/ALL</v>
      </c>
      <c r="G39" s="117">
        <v>57.57</v>
      </c>
      <c r="H39" s="26">
        <v>28</v>
      </c>
      <c r="I39" s="114">
        <f t="shared" si="4"/>
        <v>1611.96</v>
      </c>
      <c r="J39"/>
      <c r="K39" t="str">
        <f t="shared" si="5"/>
        <v>Benjamin Buckland_28h</v>
      </c>
      <c r="L39" t="s">
        <v>222</v>
      </c>
    </row>
    <row r="40" spans="1:12" x14ac:dyDescent="0.35">
      <c r="A40" s="2" t="s">
        <v>51</v>
      </c>
      <c r="B40" s="2" t="s">
        <v>81</v>
      </c>
      <c r="C40" s="2" t="s">
        <v>19</v>
      </c>
      <c r="D40" s="2" t="s">
        <v>20</v>
      </c>
      <c r="E40" s="2" t="s">
        <v>18</v>
      </c>
      <c r="F40" s="21" t="str">
        <f t="shared" si="3"/>
        <v>EUR-ASIA01/P0303-00/PHL</v>
      </c>
      <c r="G40" s="117">
        <v>57.57</v>
      </c>
      <c r="H40" s="3">
        <v>30</v>
      </c>
      <c r="I40" s="114">
        <f t="shared" si="4"/>
        <v>1727.1</v>
      </c>
      <c r="J40"/>
      <c r="K40" t="str">
        <f t="shared" si="5"/>
        <v>Benjamin Buckland_30h</v>
      </c>
    </row>
    <row r="41" spans="1:12" x14ac:dyDescent="0.35">
      <c r="A41" s="2" t="s">
        <v>54</v>
      </c>
      <c r="B41" s="2" t="s">
        <v>81</v>
      </c>
      <c r="C41" s="2" t="s">
        <v>12</v>
      </c>
      <c r="D41" s="2" t="s">
        <v>13</v>
      </c>
      <c r="E41" s="2" t="s">
        <v>14</v>
      </c>
      <c r="F41" s="21" t="str">
        <f t="shared" si="3"/>
        <v>EUR-ASIA01/A0902-00/ALL</v>
      </c>
      <c r="G41" s="117">
        <v>76.094154535797969</v>
      </c>
      <c r="H41" s="3">
        <v>6.5</v>
      </c>
      <c r="I41" s="114">
        <f t="shared" si="4"/>
        <v>494.61200448268681</v>
      </c>
      <c r="J41"/>
      <c r="K41" t="str">
        <f t="shared" si="5"/>
        <v>Margaret Bünzli_6.5h</v>
      </c>
    </row>
    <row r="42" spans="1:12" x14ac:dyDescent="0.35">
      <c r="A42" s="2" t="s">
        <v>54</v>
      </c>
      <c r="B42" s="2" t="s">
        <v>80</v>
      </c>
      <c r="C42" s="2" t="s">
        <v>12</v>
      </c>
      <c r="D42" s="2" t="s">
        <v>13</v>
      </c>
      <c r="E42" s="2" t="s">
        <v>14</v>
      </c>
      <c r="F42" s="21" t="str">
        <f t="shared" si="3"/>
        <v>ADM-UNRE01/A0902-00/ALL</v>
      </c>
      <c r="G42" s="117">
        <v>76.094154535797969</v>
      </c>
      <c r="H42" s="3">
        <v>112</v>
      </c>
      <c r="I42" s="114">
        <f t="shared" si="4"/>
        <v>8522.5453080093721</v>
      </c>
      <c r="J42"/>
      <c r="K42" t="str">
        <f t="shared" si="5"/>
        <v>Margaret Bünzli_112h</v>
      </c>
    </row>
    <row r="43" spans="1:12" x14ac:dyDescent="0.35">
      <c r="A43" s="2" t="s">
        <v>54</v>
      </c>
      <c r="B43" s="2" t="s">
        <v>31</v>
      </c>
      <c r="C43" s="2" t="s">
        <v>12</v>
      </c>
      <c r="D43" s="2" t="s">
        <v>13</v>
      </c>
      <c r="E43" s="2" t="s">
        <v>14</v>
      </c>
      <c r="F43" s="21" t="str">
        <f t="shared" si="3"/>
        <v>FCO-VULN02/A0902-00/ALL</v>
      </c>
      <c r="G43" s="117">
        <v>76.094154535797969</v>
      </c>
      <c r="H43" s="3">
        <v>1.5</v>
      </c>
      <c r="I43" s="114">
        <f t="shared" si="4"/>
        <v>114.14123180369695</v>
      </c>
      <c r="J43"/>
      <c r="K43" t="str">
        <f t="shared" si="5"/>
        <v>Margaret Bünzli_1.5h</v>
      </c>
    </row>
    <row r="44" spans="1:12" x14ac:dyDescent="0.35">
      <c r="A44" s="2" t="s">
        <v>54</v>
      </c>
      <c r="B44" s="2" t="s">
        <v>79</v>
      </c>
      <c r="C44" s="2" t="s">
        <v>12</v>
      </c>
      <c r="D44" s="2" t="s">
        <v>13</v>
      </c>
      <c r="E44" s="2" t="s">
        <v>14</v>
      </c>
      <c r="F44" s="21" t="str">
        <f t="shared" si="3"/>
        <v>CAN-GEND01/A0902-00/ALL</v>
      </c>
      <c r="G44" s="117">
        <v>76.094154535797969</v>
      </c>
      <c r="H44" s="3">
        <v>6</v>
      </c>
      <c r="I44" s="114">
        <f t="shared" si="4"/>
        <v>456.56492721478782</v>
      </c>
      <c r="J44"/>
      <c r="K44" t="str">
        <f t="shared" si="5"/>
        <v>Margaret Bünzli_6h</v>
      </c>
    </row>
    <row r="45" spans="1:12" x14ac:dyDescent="0.35">
      <c r="A45" s="2" t="s">
        <v>54</v>
      </c>
      <c r="B45" s="2" t="s">
        <v>80</v>
      </c>
      <c r="C45" s="2" t="s">
        <v>37</v>
      </c>
      <c r="D45" s="2" t="s">
        <v>38</v>
      </c>
      <c r="E45" s="2" t="s">
        <v>14</v>
      </c>
      <c r="F45" s="21" t="str">
        <f t="shared" si="3"/>
        <v>ADM-UNRE01/A0902-01/ALL</v>
      </c>
      <c r="G45" s="117">
        <v>76.094154535797969</v>
      </c>
      <c r="H45" s="3">
        <v>2</v>
      </c>
      <c r="I45" s="114">
        <f t="shared" si="4"/>
        <v>152.18830907159594</v>
      </c>
      <c r="J45"/>
      <c r="K45" t="str">
        <f t="shared" si="5"/>
        <v>Margaret Bünzli_2h</v>
      </c>
    </row>
    <row r="46" spans="1:12" x14ac:dyDescent="0.35">
      <c r="A46" s="2" t="s">
        <v>55</v>
      </c>
      <c r="B46" s="2" t="s">
        <v>83</v>
      </c>
      <c r="C46" s="2" t="s">
        <v>24</v>
      </c>
      <c r="D46" s="2" t="s">
        <v>25</v>
      </c>
      <c r="E46" s="2" t="s">
        <v>14</v>
      </c>
      <c r="F46" s="21" t="str">
        <f t="shared" si="3"/>
        <v>CGE-JUST01/P0101-00/ALL</v>
      </c>
      <c r="G46" s="116">
        <v>58.38</v>
      </c>
      <c r="H46" s="3">
        <v>55</v>
      </c>
      <c r="I46" s="114">
        <f t="shared" si="4"/>
        <v>3210.9</v>
      </c>
      <c r="J46"/>
      <c r="K46" t="str">
        <f t="shared" si="5"/>
        <v>Valentina Cadelo_55h</v>
      </c>
    </row>
    <row r="47" spans="1:12" x14ac:dyDescent="0.35">
      <c r="A47" s="2" t="s">
        <v>55</v>
      </c>
      <c r="B47" s="2" t="s">
        <v>151</v>
      </c>
      <c r="C47" s="2" t="s">
        <v>24</v>
      </c>
      <c r="D47" s="2" t="s">
        <v>25</v>
      </c>
      <c r="E47" s="2" t="s">
        <v>14</v>
      </c>
      <c r="F47" s="21" t="str">
        <f t="shared" si="3"/>
        <v>EUR-CONS01/P0101-00/ALL</v>
      </c>
      <c r="G47" s="116">
        <v>58.38</v>
      </c>
      <c r="H47" s="3">
        <v>57</v>
      </c>
      <c r="I47" s="114">
        <f t="shared" si="4"/>
        <v>3327.6600000000003</v>
      </c>
      <c r="J47"/>
      <c r="K47" t="str">
        <f t="shared" si="5"/>
        <v>Valentina Cadelo_57h</v>
      </c>
    </row>
    <row r="48" spans="1:12" x14ac:dyDescent="0.35">
      <c r="A48" s="2" t="s">
        <v>55</v>
      </c>
      <c r="B48" s="22" t="s">
        <v>80</v>
      </c>
      <c r="C48" s="2" t="s">
        <v>12</v>
      </c>
      <c r="D48" s="2" t="s">
        <v>13</v>
      </c>
      <c r="E48" s="2" t="s">
        <v>14</v>
      </c>
      <c r="F48" s="21" t="str">
        <f t="shared" si="3"/>
        <v>ADM-UNRE01/A0902-00/ALL</v>
      </c>
      <c r="G48" s="116">
        <v>58.38</v>
      </c>
      <c r="H48" s="3">
        <v>31</v>
      </c>
      <c r="I48" s="114">
        <f t="shared" si="4"/>
        <v>1809.78</v>
      </c>
      <c r="J48"/>
      <c r="K48" t="str">
        <f t="shared" si="5"/>
        <v>Valentina Cadelo_31h</v>
      </c>
    </row>
    <row r="49" spans="1:13" x14ac:dyDescent="0.35">
      <c r="A49" s="2" t="s">
        <v>55</v>
      </c>
      <c r="B49" s="2" t="s">
        <v>31</v>
      </c>
      <c r="C49" s="2" t="s">
        <v>19</v>
      </c>
      <c r="D49" s="2" t="s">
        <v>20</v>
      </c>
      <c r="E49" s="2" t="s">
        <v>14</v>
      </c>
      <c r="F49" s="21" t="str">
        <f t="shared" si="3"/>
        <v>FCO-VULN02/P0303-00/ALL</v>
      </c>
      <c r="G49" s="116">
        <v>58.38</v>
      </c>
      <c r="H49" s="3">
        <v>4</v>
      </c>
      <c r="I49" s="114">
        <f t="shared" si="4"/>
        <v>233.52</v>
      </c>
      <c r="J49"/>
      <c r="K49" t="str">
        <f t="shared" si="5"/>
        <v>Valentina Cadelo_4h</v>
      </c>
    </row>
    <row r="50" spans="1:13" x14ac:dyDescent="0.35">
      <c r="A50" s="2" t="s">
        <v>55</v>
      </c>
      <c r="B50" s="2" t="s">
        <v>79</v>
      </c>
      <c r="C50" s="2" t="s">
        <v>8</v>
      </c>
      <c r="D50" s="2" t="s">
        <v>9</v>
      </c>
      <c r="E50" s="2" t="s">
        <v>14</v>
      </c>
      <c r="F50" s="21" t="str">
        <f t="shared" si="3"/>
        <v>CAN-GEND01/P0202-00/ALL</v>
      </c>
      <c r="G50" s="116">
        <v>58.38</v>
      </c>
      <c r="H50" s="3">
        <v>10</v>
      </c>
      <c r="I50" s="114">
        <f t="shared" si="4"/>
        <v>583.80000000000007</v>
      </c>
      <c r="J50"/>
      <c r="K50" t="str">
        <f t="shared" si="5"/>
        <v>Valentina Cadelo_10h</v>
      </c>
    </row>
    <row r="51" spans="1:13" x14ac:dyDescent="0.35">
      <c r="A51" s="2" t="s">
        <v>55</v>
      </c>
      <c r="B51" s="22" t="s">
        <v>83</v>
      </c>
      <c r="C51" s="2" t="s">
        <v>48</v>
      </c>
      <c r="D51" s="22" t="s">
        <v>49</v>
      </c>
      <c r="E51" s="2" t="s">
        <v>14</v>
      </c>
      <c r="F51" s="21" t="str">
        <f t="shared" si="3"/>
        <v>CGE-JUST01/P0707-00/ALL</v>
      </c>
      <c r="G51" s="116">
        <v>58.38</v>
      </c>
      <c r="H51" s="3">
        <v>11</v>
      </c>
      <c r="I51" s="114">
        <f t="shared" si="4"/>
        <v>642.18000000000006</v>
      </c>
      <c r="J51"/>
      <c r="K51" t="str">
        <f t="shared" si="5"/>
        <v>Valentina Cadelo_11h</v>
      </c>
      <c r="M51" t="s">
        <v>220</v>
      </c>
    </row>
    <row r="52" spans="1:13" x14ac:dyDescent="0.35">
      <c r="A52" s="2" t="s">
        <v>58</v>
      </c>
      <c r="B52" s="2" t="s">
        <v>97</v>
      </c>
      <c r="C52" s="2" t="s">
        <v>59</v>
      </c>
      <c r="D52" s="2" t="s">
        <v>60</v>
      </c>
      <c r="E52" s="2" t="s">
        <v>45</v>
      </c>
      <c r="F52" s="21" t="str">
        <f t="shared" si="3"/>
        <v>UNP-BRAZ01/P0401-00/BRA</v>
      </c>
      <c r="G52" s="116">
        <v>32.44</v>
      </c>
      <c r="H52" s="3">
        <v>17</v>
      </c>
      <c r="I52" s="114">
        <f t="shared" si="4"/>
        <v>551.48</v>
      </c>
      <c r="J52"/>
      <c r="K52" t="str">
        <f t="shared" si="5"/>
        <v>Sylvia Dias_17h</v>
      </c>
    </row>
    <row r="53" spans="1:13" x14ac:dyDescent="0.35">
      <c r="A53" s="2" t="s">
        <v>58</v>
      </c>
      <c r="B53" s="22" t="s">
        <v>80</v>
      </c>
      <c r="C53" s="2" t="s">
        <v>12</v>
      </c>
      <c r="D53" s="2" t="s">
        <v>13</v>
      </c>
      <c r="E53" s="2" t="s">
        <v>14</v>
      </c>
      <c r="F53" s="21" t="str">
        <f t="shared" si="3"/>
        <v>ADM-UNRE01/A0902-00/ALL</v>
      </c>
      <c r="G53" s="116">
        <v>32.44</v>
      </c>
      <c r="H53" s="3">
        <v>42</v>
      </c>
      <c r="I53" s="114">
        <f t="shared" si="4"/>
        <v>1362.48</v>
      </c>
      <c r="J53"/>
      <c r="K53" t="str">
        <f t="shared" si="5"/>
        <v>Sylvia Dias_42h</v>
      </c>
    </row>
    <row r="54" spans="1:13" x14ac:dyDescent="0.35">
      <c r="A54" s="2" t="s">
        <v>58</v>
      </c>
      <c r="B54" s="2" t="s">
        <v>31</v>
      </c>
      <c r="C54" s="2" t="s">
        <v>19</v>
      </c>
      <c r="D54" s="2" t="s">
        <v>20</v>
      </c>
      <c r="E54" s="2" t="s">
        <v>45</v>
      </c>
      <c r="F54" s="21" t="str">
        <f t="shared" si="3"/>
        <v>FCO-VULN02/P0303-00/BRA</v>
      </c>
      <c r="G54" s="116">
        <v>32.44</v>
      </c>
      <c r="H54" s="3">
        <v>37</v>
      </c>
      <c r="I54" s="114">
        <f t="shared" si="4"/>
        <v>1200.28</v>
      </c>
      <c r="J54"/>
      <c r="K54" t="str">
        <f t="shared" si="5"/>
        <v>Sylvia Dias_37h</v>
      </c>
    </row>
    <row r="55" spans="1:13" x14ac:dyDescent="0.35">
      <c r="A55" s="2" t="s">
        <v>58</v>
      </c>
      <c r="B55" s="2" t="s">
        <v>79</v>
      </c>
      <c r="C55" s="2" t="s">
        <v>8</v>
      </c>
      <c r="D55" s="2" t="s">
        <v>9</v>
      </c>
      <c r="E55" s="2" t="s">
        <v>45</v>
      </c>
      <c r="F55" s="21" t="str">
        <f t="shared" si="3"/>
        <v>CAN-GEND01/P0202-00/BRA</v>
      </c>
      <c r="G55" s="116">
        <v>32.44</v>
      </c>
      <c r="H55" s="3">
        <v>14</v>
      </c>
      <c r="I55" s="114">
        <f t="shared" si="4"/>
        <v>454.15999999999997</v>
      </c>
      <c r="J55"/>
      <c r="K55" t="str">
        <f t="shared" si="5"/>
        <v>Sylvia Dias_14h</v>
      </c>
    </row>
    <row r="56" spans="1:13" x14ac:dyDescent="0.35">
      <c r="A56" s="2" t="s">
        <v>58</v>
      </c>
      <c r="B56" s="22" t="s">
        <v>83</v>
      </c>
      <c r="C56" s="2" t="s">
        <v>70</v>
      </c>
      <c r="D56" s="2" t="s">
        <v>71</v>
      </c>
      <c r="E56" s="2" t="s">
        <v>45</v>
      </c>
      <c r="F56" s="21" t="str">
        <f t="shared" si="3"/>
        <v>CGE-JUST01/P0103-00/BRA</v>
      </c>
      <c r="G56" s="116">
        <v>32.44</v>
      </c>
      <c r="H56" s="3">
        <v>6</v>
      </c>
      <c r="I56" s="114">
        <f t="shared" si="4"/>
        <v>194.64</v>
      </c>
      <c r="J56"/>
      <c r="K56" t="str">
        <f t="shared" si="5"/>
        <v>Sylvia Dias_6h</v>
      </c>
    </row>
    <row r="57" spans="1:13" x14ac:dyDescent="0.35">
      <c r="A57" s="2" t="s">
        <v>61</v>
      </c>
      <c r="B57" s="2" t="s">
        <v>79</v>
      </c>
      <c r="C57" s="2" t="s">
        <v>8</v>
      </c>
      <c r="D57" s="2" t="s">
        <v>9</v>
      </c>
      <c r="E57" s="2" t="s">
        <v>14</v>
      </c>
      <c r="F57" s="21" t="str">
        <f t="shared" si="3"/>
        <v>CAN-GEND01/P0202-00/ALL</v>
      </c>
      <c r="G57" s="116">
        <v>57.57</v>
      </c>
      <c r="H57" s="3">
        <v>63</v>
      </c>
      <c r="I57" s="114">
        <f t="shared" si="4"/>
        <v>3626.91</v>
      </c>
      <c r="J57"/>
      <c r="K57" t="str">
        <f t="shared" si="5"/>
        <v>Veronica Filippeschi_63h</v>
      </c>
    </row>
    <row r="58" spans="1:13" x14ac:dyDescent="0.35">
      <c r="A58" s="2" t="s">
        <v>61</v>
      </c>
      <c r="B58" s="22" t="s">
        <v>80</v>
      </c>
      <c r="C58" s="2" t="s">
        <v>12</v>
      </c>
      <c r="D58" s="2" t="s">
        <v>13</v>
      </c>
      <c r="E58" s="2" t="s">
        <v>14</v>
      </c>
      <c r="F58" s="21" t="str">
        <f t="shared" si="3"/>
        <v>ADM-UNRE01/A0902-00/ALL</v>
      </c>
      <c r="G58" s="116">
        <v>57.57</v>
      </c>
      <c r="H58" s="3">
        <v>50</v>
      </c>
      <c r="I58" s="114">
        <f t="shared" si="4"/>
        <v>2878.5</v>
      </c>
      <c r="J58"/>
      <c r="K58" t="str">
        <f t="shared" si="5"/>
        <v>Veronica Filippeschi_50h</v>
      </c>
    </row>
    <row r="59" spans="1:13" x14ac:dyDescent="0.35">
      <c r="A59" s="2" t="s">
        <v>61</v>
      </c>
      <c r="B59" s="2" t="s">
        <v>79</v>
      </c>
      <c r="C59" s="2" t="s">
        <v>8</v>
      </c>
      <c r="D59" s="2" t="s">
        <v>9</v>
      </c>
      <c r="E59" s="2" t="s">
        <v>15</v>
      </c>
      <c r="F59" s="21" t="str">
        <f t="shared" si="3"/>
        <v>CAN-GEND01/P0202-00/MDV</v>
      </c>
      <c r="G59" s="116">
        <v>57.57</v>
      </c>
      <c r="H59" s="3">
        <v>7</v>
      </c>
      <c r="I59" s="114">
        <f t="shared" si="4"/>
        <v>402.99</v>
      </c>
      <c r="J59"/>
      <c r="K59" t="str">
        <f t="shared" si="5"/>
        <v>Veronica Filippeschi_7h</v>
      </c>
    </row>
    <row r="60" spans="1:13" x14ac:dyDescent="0.35">
      <c r="A60" s="2" t="s">
        <v>61</v>
      </c>
      <c r="B60" s="2" t="s">
        <v>88</v>
      </c>
      <c r="C60" s="2" t="s">
        <v>12</v>
      </c>
      <c r="D60" s="2" t="s">
        <v>13</v>
      </c>
      <c r="E60" s="2" t="s">
        <v>14</v>
      </c>
      <c r="F60" s="21" t="str">
        <f t="shared" si="3"/>
        <v>2BE-FUNDED/A0902-00/ALL</v>
      </c>
      <c r="G60" s="116">
        <v>57.57</v>
      </c>
      <c r="H60" s="3">
        <v>4</v>
      </c>
      <c r="I60" s="114">
        <f t="shared" si="4"/>
        <v>230.28</v>
      </c>
      <c r="J60"/>
      <c r="K60" t="str">
        <f t="shared" si="5"/>
        <v>Veronica Filippeschi_4h</v>
      </c>
    </row>
    <row r="61" spans="1:13" x14ac:dyDescent="0.35">
      <c r="A61" s="2" t="s">
        <v>61</v>
      </c>
      <c r="B61" s="22" t="s">
        <v>83</v>
      </c>
      <c r="C61" s="2" t="s">
        <v>59</v>
      </c>
      <c r="D61" s="2" t="s">
        <v>60</v>
      </c>
      <c r="E61" s="2" t="s">
        <v>45</v>
      </c>
      <c r="F61" s="21" t="str">
        <f t="shared" si="3"/>
        <v>CGE-JUST01/P0401-00/BRA</v>
      </c>
      <c r="G61" s="116">
        <v>57.57</v>
      </c>
      <c r="H61" s="3">
        <v>2</v>
      </c>
      <c r="I61" s="114">
        <f t="shared" si="4"/>
        <v>115.14</v>
      </c>
      <c r="J61"/>
      <c r="K61" t="str">
        <f t="shared" si="5"/>
        <v>Veronica Filippeschi_2h</v>
      </c>
    </row>
    <row r="62" spans="1:13" x14ac:dyDescent="0.35">
      <c r="A62" s="2" t="s">
        <v>61</v>
      </c>
      <c r="B62" s="22" t="s">
        <v>31</v>
      </c>
      <c r="C62" s="2" t="s">
        <v>48</v>
      </c>
      <c r="D62" s="2" t="s">
        <v>49</v>
      </c>
      <c r="E62" s="2" t="s">
        <v>14</v>
      </c>
      <c r="F62" s="21" t="str">
        <f t="shared" si="3"/>
        <v>FCO-VULN02/P0707-00/ALL</v>
      </c>
      <c r="G62" s="116">
        <v>57.57</v>
      </c>
      <c r="H62" s="3">
        <v>2</v>
      </c>
      <c r="I62" s="114">
        <f t="shared" si="4"/>
        <v>115.14</v>
      </c>
      <c r="J62"/>
      <c r="K62" t="str">
        <f t="shared" si="5"/>
        <v>Veronica Filippeschi_2h</v>
      </c>
    </row>
    <row r="63" spans="1:13" x14ac:dyDescent="0.35">
      <c r="A63" s="2" t="s">
        <v>65</v>
      </c>
      <c r="B63" s="2" t="s">
        <v>80</v>
      </c>
      <c r="C63" s="2" t="s">
        <v>12</v>
      </c>
      <c r="D63" s="2" t="s">
        <v>13</v>
      </c>
      <c r="E63" s="2" t="s">
        <v>14</v>
      </c>
      <c r="F63" s="21" t="str">
        <f t="shared" si="3"/>
        <v>ADM-UNRE01/A0902-00/ALL</v>
      </c>
      <c r="G63" s="115">
        <v>42.615850368013398</v>
      </c>
      <c r="H63" s="3">
        <v>8</v>
      </c>
      <c r="I63" s="114">
        <f t="shared" si="4"/>
        <v>340.92680294410718</v>
      </c>
      <c r="J63"/>
      <c r="K63" t="str">
        <f t="shared" si="5"/>
        <v>Almudena Garcia España_8h</v>
      </c>
    </row>
    <row r="64" spans="1:13" x14ac:dyDescent="0.35">
      <c r="A64" s="2" t="s">
        <v>68</v>
      </c>
      <c r="B64" s="2" t="s">
        <v>81</v>
      </c>
      <c r="C64" s="2" t="s">
        <v>24</v>
      </c>
      <c r="D64" s="2" t="s">
        <v>25</v>
      </c>
      <c r="E64" s="2" t="s">
        <v>18</v>
      </c>
      <c r="F64" s="21" t="str">
        <f t="shared" si="3"/>
        <v>EUR-ASIA01/P0101-00/PHL</v>
      </c>
      <c r="G64" s="115">
        <v>47.42</v>
      </c>
      <c r="H64" s="3">
        <v>8</v>
      </c>
      <c r="I64" s="114">
        <f t="shared" si="4"/>
        <v>379.36</v>
      </c>
      <c r="J64"/>
      <c r="K64" t="str">
        <f t="shared" si="5"/>
        <v>Nid Satjipanon_8h</v>
      </c>
    </row>
    <row r="65" spans="1:11" x14ac:dyDescent="0.35">
      <c r="A65" s="2" t="s">
        <v>68</v>
      </c>
      <c r="B65" s="2" t="s">
        <v>81</v>
      </c>
      <c r="C65" s="2" t="s">
        <v>16</v>
      </c>
      <c r="D65" s="2" t="s">
        <v>17</v>
      </c>
      <c r="E65" s="2" t="s">
        <v>18</v>
      </c>
      <c r="F65" s="21" t="str">
        <f t="shared" si="3"/>
        <v>EUR-ASIA01/P0102-00/PHL</v>
      </c>
      <c r="G65" s="115">
        <v>47.42</v>
      </c>
      <c r="H65" s="3">
        <v>64</v>
      </c>
      <c r="I65" s="114">
        <f t="shared" si="4"/>
        <v>3034.88</v>
      </c>
      <c r="J65"/>
      <c r="K65" t="str">
        <f t="shared" si="5"/>
        <v>Nid Satjipanon_64h</v>
      </c>
    </row>
    <row r="66" spans="1:11" x14ac:dyDescent="0.35">
      <c r="A66" s="2" t="s">
        <v>68</v>
      </c>
      <c r="B66" s="2" t="s">
        <v>81</v>
      </c>
      <c r="C66" s="2" t="s">
        <v>16</v>
      </c>
      <c r="D66" s="2" t="s">
        <v>17</v>
      </c>
      <c r="E66" s="2" t="s">
        <v>66</v>
      </c>
      <c r="F66" s="21" t="str">
        <f t="shared" si="3"/>
        <v>EUR-ASIA01/P0102-00/MYS</v>
      </c>
      <c r="G66" s="115">
        <v>47.42</v>
      </c>
      <c r="H66" s="3">
        <v>40</v>
      </c>
      <c r="I66" s="114">
        <f t="shared" si="4"/>
        <v>1896.8000000000002</v>
      </c>
      <c r="J66"/>
      <c r="K66" t="str">
        <f t="shared" si="5"/>
        <v>Nid Satjipanon_40h</v>
      </c>
    </row>
    <row r="67" spans="1:11" x14ac:dyDescent="0.35">
      <c r="A67" s="2" t="s">
        <v>68</v>
      </c>
      <c r="B67" s="2" t="s">
        <v>81</v>
      </c>
      <c r="C67" s="2" t="s">
        <v>16</v>
      </c>
      <c r="D67" s="2" t="s">
        <v>17</v>
      </c>
      <c r="E67" s="2" t="s">
        <v>39</v>
      </c>
      <c r="F67" s="21" t="str">
        <f t="shared" ref="F67:F94" si="6">B67&amp;"/"&amp;C67&amp;"/"&amp;E67</f>
        <v>EUR-ASIA01/P0102-00/THA</v>
      </c>
      <c r="G67" s="115">
        <v>47.42</v>
      </c>
      <c r="H67" s="3">
        <v>40</v>
      </c>
      <c r="I67" s="114">
        <f t="shared" ref="I67:I94" si="7">G67*H67</f>
        <v>1896.8000000000002</v>
      </c>
      <c r="J67"/>
      <c r="K67" t="str">
        <f t="shared" ref="K67:K94" si="8">A67&amp;"_"&amp;H67&amp;"h"</f>
        <v>Nid Satjipanon_40h</v>
      </c>
    </row>
    <row r="68" spans="1:11" x14ac:dyDescent="0.35">
      <c r="A68" s="2" t="s">
        <v>69</v>
      </c>
      <c r="B68" s="2" t="s">
        <v>81</v>
      </c>
      <c r="C68" s="2" t="s">
        <v>70</v>
      </c>
      <c r="D68" s="2" t="s">
        <v>71</v>
      </c>
      <c r="E68" s="2" t="s">
        <v>66</v>
      </c>
      <c r="F68" s="21" t="str">
        <f t="shared" si="6"/>
        <v>EUR-ASIA01/P0103-00/MYS</v>
      </c>
      <c r="G68" s="21">
        <v>60.01</v>
      </c>
      <c r="H68" s="3">
        <v>2</v>
      </c>
      <c r="I68" s="114">
        <f t="shared" si="7"/>
        <v>120.02</v>
      </c>
      <c r="J68"/>
      <c r="K68" t="str">
        <f t="shared" si="8"/>
        <v>Cécile Trochu Grasso_2h</v>
      </c>
    </row>
    <row r="69" spans="1:11" x14ac:dyDescent="0.35">
      <c r="A69" s="2" t="s">
        <v>69</v>
      </c>
      <c r="B69" s="2" t="s">
        <v>81</v>
      </c>
      <c r="C69" s="2" t="s">
        <v>70</v>
      </c>
      <c r="D69" s="2" t="s">
        <v>71</v>
      </c>
      <c r="E69" s="2" t="s">
        <v>18</v>
      </c>
      <c r="F69" s="21" t="str">
        <f t="shared" si="6"/>
        <v>EUR-ASIA01/P0103-00/PHL</v>
      </c>
      <c r="G69" s="21">
        <v>60.01</v>
      </c>
      <c r="H69" s="3">
        <v>2.5</v>
      </c>
      <c r="I69" s="114">
        <f t="shared" si="7"/>
        <v>150.02500000000001</v>
      </c>
      <c r="J69"/>
      <c r="K69" t="str">
        <f t="shared" si="8"/>
        <v>Cécile Trochu Grasso_2.5h</v>
      </c>
    </row>
    <row r="70" spans="1:11" x14ac:dyDescent="0.35">
      <c r="A70" s="2" t="s">
        <v>69</v>
      </c>
      <c r="B70" s="2" t="s">
        <v>81</v>
      </c>
      <c r="C70" s="2" t="s">
        <v>70</v>
      </c>
      <c r="D70" s="2" t="s">
        <v>71</v>
      </c>
      <c r="E70" s="2" t="s">
        <v>39</v>
      </c>
      <c r="F70" s="21" t="str">
        <f t="shared" si="6"/>
        <v>EUR-ASIA01/P0103-00/THA</v>
      </c>
      <c r="G70" s="21">
        <v>60.01</v>
      </c>
      <c r="H70" s="3">
        <v>3</v>
      </c>
      <c r="I70" s="114">
        <f t="shared" si="7"/>
        <v>180.03</v>
      </c>
      <c r="J70"/>
      <c r="K70" t="str">
        <f t="shared" si="8"/>
        <v>Cécile Trochu Grasso_3h</v>
      </c>
    </row>
    <row r="71" spans="1:11" x14ac:dyDescent="0.35">
      <c r="A71" s="2" t="s">
        <v>69</v>
      </c>
      <c r="B71" s="2" t="s">
        <v>151</v>
      </c>
      <c r="C71" s="2" t="s">
        <v>19</v>
      </c>
      <c r="D71" s="2" t="s">
        <v>20</v>
      </c>
      <c r="E71" s="2" t="s">
        <v>14</v>
      </c>
      <c r="F71" s="21" t="str">
        <f t="shared" si="6"/>
        <v>EUR-CONS01/P0303-00/ALL</v>
      </c>
      <c r="G71" s="21">
        <v>60.01</v>
      </c>
      <c r="H71" s="3">
        <v>2</v>
      </c>
      <c r="I71" s="114">
        <f t="shared" si="7"/>
        <v>120.02</v>
      </c>
      <c r="J71"/>
      <c r="K71" t="str">
        <f t="shared" si="8"/>
        <v>Cécile Trochu Grasso_2h</v>
      </c>
    </row>
    <row r="72" spans="1:11" x14ac:dyDescent="0.35">
      <c r="A72" s="2" t="s">
        <v>69</v>
      </c>
      <c r="B72" s="22" t="s">
        <v>80</v>
      </c>
      <c r="C72" s="2" t="s">
        <v>12</v>
      </c>
      <c r="D72" s="2" t="s">
        <v>13</v>
      </c>
      <c r="E72" s="2" t="s">
        <v>14</v>
      </c>
      <c r="F72" s="21" t="str">
        <f t="shared" si="6"/>
        <v>ADM-UNRE01/A0902-00/ALL</v>
      </c>
      <c r="G72" s="21">
        <v>60.01</v>
      </c>
      <c r="H72" s="3">
        <v>89</v>
      </c>
      <c r="I72" s="114">
        <f t="shared" si="7"/>
        <v>5340.8899999999994</v>
      </c>
      <c r="J72"/>
      <c r="K72" t="str">
        <f t="shared" si="8"/>
        <v>Cécile Trochu Grasso_89h</v>
      </c>
    </row>
    <row r="73" spans="1:11" x14ac:dyDescent="0.35">
      <c r="A73" s="2" t="s">
        <v>69</v>
      </c>
      <c r="B73" s="2" t="s">
        <v>79</v>
      </c>
      <c r="C73" s="2" t="s">
        <v>8</v>
      </c>
      <c r="D73" s="2" t="s">
        <v>9</v>
      </c>
      <c r="E73" s="2" t="s">
        <v>14</v>
      </c>
      <c r="F73" s="21" t="str">
        <f t="shared" si="6"/>
        <v>CAN-GEND01/P0202-00/ALL</v>
      </c>
      <c r="G73" s="21">
        <v>60.01</v>
      </c>
      <c r="H73" s="3">
        <v>26</v>
      </c>
      <c r="I73" s="114">
        <f t="shared" si="7"/>
        <v>1560.26</v>
      </c>
      <c r="J73"/>
      <c r="K73" t="str">
        <f t="shared" si="8"/>
        <v>Cécile Trochu Grasso_26h</v>
      </c>
    </row>
    <row r="74" spans="1:11" x14ac:dyDescent="0.35">
      <c r="A74" s="2" t="s">
        <v>69</v>
      </c>
      <c r="B74" s="2" t="s">
        <v>31</v>
      </c>
      <c r="C74" s="2" t="s">
        <v>19</v>
      </c>
      <c r="D74" s="2" t="s">
        <v>20</v>
      </c>
      <c r="E74" s="2" t="s">
        <v>14</v>
      </c>
      <c r="F74" s="21" t="str">
        <f t="shared" si="6"/>
        <v>FCO-VULN02/P0303-00/ALL</v>
      </c>
      <c r="G74" s="21">
        <v>60.01</v>
      </c>
      <c r="H74" s="3">
        <v>15.5</v>
      </c>
      <c r="I74" s="114">
        <f t="shared" si="7"/>
        <v>930.15499999999997</v>
      </c>
      <c r="J74"/>
      <c r="K74" t="str">
        <f t="shared" si="8"/>
        <v>Cécile Trochu Grasso_15.5h</v>
      </c>
    </row>
    <row r="75" spans="1:11" x14ac:dyDescent="0.35">
      <c r="A75" s="2" t="s">
        <v>69</v>
      </c>
      <c r="B75" s="2" t="s">
        <v>83</v>
      </c>
      <c r="C75" s="2" t="s">
        <v>70</v>
      </c>
      <c r="D75" s="2" t="s">
        <v>71</v>
      </c>
      <c r="E75" s="2" t="s">
        <v>14</v>
      </c>
      <c r="F75" s="21" t="str">
        <f t="shared" si="6"/>
        <v>CGE-JUST01/P0103-00/ALL</v>
      </c>
      <c r="G75" s="21">
        <v>60.01</v>
      </c>
      <c r="H75" s="3">
        <v>6.5</v>
      </c>
      <c r="I75" s="114">
        <f t="shared" si="7"/>
        <v>390.065</v>
      </c>
      <c r="J75"/>
      <c r="K75" t="str">
        <f t="shared" si="8"/>
        <v>Cécile Trochu Grasso_6.5h</v>
      </c>
    </row>
    <row r="76" spans="1:11" x14ac:dyDescent="0.35">
      <c r="A76" s="2" t="s">
        <v>69</v>
      </c>
      <c r="B76" s="2" t="s">
        <v>151</v>
      </c>
      <c r="C76" s="2" t="s">
        <v>24</v>
      </c>
      <c r="D76" s="2" t="s">
        <v>25</v>
      </c>
      <c r="E76" s="2" t="s">
        <v>14</v>
      </c>
      <c r="F76" s="21" t="str">
        <f t="shared" si="6"/>
        <v>EUR-CONS01/P0101-00/ALL</v>
      </c>
      <c r="G76" s="21">
        <v>60.01</v>
      </c>
      <c r="H76" s="3">
        <v>1</v>
      </c>
      <c r="I76" s="114">
        <f t="shared" si="7"/>
        <v>60.01</v>
      </c>
      <c r="J76"/>
      <c r="K76" t="str">
        <f t="shared" si="8"/>
        <v>Cécile Trochu Grasso_1h</v>
      </c>
    </row>
    <row r="77" spans="1:11" x14ac:dyDescent="0.35">
      <c r="A77" s="2" t="s">
        <v>69</v>
      </c>
      <c r="B77" s="2" t="s">
        <v>83</v>
      </c>
      <c r="C77" s="2" t="s">
        <v>16</v>
      </c>
      <c r="D77" s="2" t="s">
        <v>17</v>
      </c>
      <c r="E77" s="2" t="s">
        <v>45</v>
      </c>
      <c r="F77" s="21" t="str">
        <f t="shared" si="6"/>
        <v>CGE-JUST01/P0102-00/BRA</v>
      </c>
      <c r="G77" s="21">
        <v>60.01</v>
      </c>
      <c r="H77" s="3">
        <v>2.5</v>
      </c>
      <c r="I77" s="114">
        <f t="shared" si="7"/>
        <v>150.02500000000001</v>
      </c>
      <c r="J77"/>
      <c r="K77" t="str">
        <f t="shared" si="8"/>
        <v>Cécile Trochu Grasso_2.5h</v>
      </c>
    </row>
    <row r="78" spans="1:11" x14ac:dyDescent="0.35">
      <c r="A78" s="2" t="s">
        <v>69</v>
      </c>
      <c r="B78" s="22" t="s">
        <v>83</v>
      </c>
      <c r="C78" s="2" t="s">
        <v>16</v>
      </c>
      <c r="D78" s="2" t="s">
        <v>17</v>
      </c>
      <c r="E78" s="2" t="s">
        <v>45</v>
      </c>
      <c r="F78" s="21" t="str">
        <f t="shared" si="6"/>
        <v>CGE-JUST01/P0102-00/BRA</v>
      </c>
      <c r="G78" s="21">
        <v>60.01</v>
      </c>
      <c r="H78" s="3">
        <v>1</v>
      </c>
      <c r="I78" s="114">
        <f t="shared" si="7"/>
        <v>60.01</v>
      </c>
      <c r="J78"/>
      <c r="K78" t="str">
        <f t="shared" si="8"/>
        <v>Cécile Trochu Grasso_1h</v>
      </c>
    </row>
    <row r="79" spans="1:11" x14ac:dyDescent="0.35">
      <c r="A79" s="2" t="s">
        <v>69</v>
      </c>
      <c r="B79" s="2" t="s">
        <v>151</v>
      </c>
      <c r="C79" s="2" t="s">
        <v>70</v>
      </c>
      <c r="D79" s="2" t="s">
        <v>71</v>
      </c>
      <c r="E79" s="2" t="s">
        <v>14</v>
      </c>
      <c r="F79" s="21" t="str">
        <f t="shared" si="6"/>
        <v>EUR-CONS01/P0103-00/ALL</v>
      </c>
      <c r="G79" s="21">
        <v>60.01</v>
      </c>
      <c r="H79" s="3">
        <v>1</v>
      </c>
      <c r="I79" s="114">
        <f t="shared" si="7"/>
        <v>60.01</v>
      </c>
      <c r="J79"/>
      <c r="K79" t="str">
        <f t="shared" si="8"/>
        <v>Cécile Trochu Grasso_1h</v>
      </c>
    </row>
    <row r="80" spans="1:11" x14ac:dyDescent="0.35">
      <c r="A80" s="2" t="s">
        <v>72</v>
      </c>
      <c r="B80" s="2" t="s">
        <v>79</v>
      </c>
      <c r="C80" s="2" t="s">
        <v>8</v>
      </c>
      <c r="D80" s="2" t="s">
        <v>9</v>
      </c>
      <c r="E80" s="2" t="s">
        <v>40</v>
      </c>
      <c r="F80" s="21" t="str">
        <f t="shared" si="6"/>
        <v>CAN-GEND01/P0202-00/MEX</v>
      </c>
      <c r="G80" s="115">
        <v>23.73</v>
      </c>
      <c r="H80" s="3">
        <v>26</v>
      </c>
      <c r="I80" s="114">
        <f t="shared" si="7"/>
        <v>616.98</v>
      </c>
      <c r="J80"/>
      <c r="K80" t="str">
        <f t="shared" si="8"/>
        <v>Sara Vera Lopez_26h</v>
      </c>
    </row>
    <row r="81" spans="1:13" x14ac:dyDescent="0.35">
      <c r="A81" s="2" t="s">
        <v>72</v>
      </c>
      <c r="B81" s="2" t="s">
        <v>31</v>
      </c>
      <c r="C81" s="2" t="s">
        <v>19</v>
      </c>
      <c r="D81" s="2" t="s">
        <v>20</v>
      </c>
      <c r="E81" s="2" t="s">
        <v>50</v>
      </c>
      <c r="F81" s="21" t="str">
        <f t="shared" si="6"/>
        <v>FCO-VULN02/P0303-00/XOT</v>
      </c>
      <c r="G81" s="115">
        <v>23.73</v>
      </c>
      <c r="H81" s="3">
        <v>10.5</v>
      </c>
      <c r="I81" s="114">
        <f t="shared" si="7"/>
        <v>249.16499999999999</v>
      </c>
      <c r="J81"/>
      <c r="K81" t="str">
        <f t="shared" si="8"/>
        <v>Sara Vera Lopez_10.5h</v>
      </c>
    </row>
    <row r="82" spans="1:13" x14ac:dyDescent="0.35">
      <c r="A82" s="2" t="s">
        <v>72</v>
      </c>
      <c r="B82" s="2" t="s">
        <v>31</v>
      </c>
      <c r="C82" s="2" t="s">
        <v>19</v>
      </c>
      <c r="D82" s="2" t="s">
        <v>20</v>
      </c>
      <c r="E82" s="2" t="s">
        <v>64</v>
      </c>
      <c r="F82" s="21" t="str">
        <f t="shared" si="6"/>
        <v>FCO-VULN02/P0303-00/PAN</v>
      </c>
      <c r="G82" s="115">
        <v>23.73</v>
      </c>
      <c r="H82" s="3">
        <v>10</v>
      </c>
      <c r="I82" s="114">
        <f t="shared" si="7"/>
        <v>237.3</v>
      </c>
      <c r="J82"/>
      <c r="K82" t="str">
        <f t="shared" si="8"/>
        <v>Sara Vera Lopez_10h</v>
      </c>
    </row>
    <row r="83" spans="1:13" x14ac:dyDescent="0.35">
      <c r="A83" s="2" t="s">
        <v>72</v>
      </c>
      <c r="B83" s="2" t="s">
        <v>31</v>
      </c>
      <c r="C83" s="2" t="s">
        <v>19</v>
      </c>
      <c r="D83" s="2" t="s">
        <v>20</v>
      </c>
      <c r="E83" s="2" t="s">
        <v>40</v>
      </c>
      <c r="F83" s="21" t="str">
        <f t="shared" si="6"/>
        <v>FCO-VULN02/P0303-00/MEX</v>
      </c>
      <c r="G83" s="115">
        <v>23.73</v>
      </c>
      <c r="H83" s="3">
        <v>18</v>
      </c>
      <c r="I83" s="114">
        <f t="shared" si="7"/>
        <v>427.14</v>
      </c>
      <c r="J83"/>
      <c r="K83" t="str">
        <f t="shared" si="8"/>
        <v>Sara Vera Lopez_18h</v>
      </c>
    </row>
    <row r="84" spans="1:13" x14ac:dyDescent="0.35">
      <c r="A84" s="2" t="s">
        <v>72</v>
      </c>
      <c r="B84" s="2" t="s">
        <v>79</v>
      </c>
      <c r="C84" s="2" t="s">
        <v>8</v>
      </c>
      <c r="D84" s="2" t="s">
        <v>9</v>
      </c>
      <c r="E84" s="2" t="s">
        <v>64</v>
      </c>
      <c r="F84" s="21" t="str">
        <f t="shared" si="6"/>
        <v>CAN-GEND01/P0202-00/PAN</v>
      </c>
      <c r="G84" s="115">
        <v>23.73</v>
      </c>
      <c r="H84" s="3">
        <v>23.5</v>
      </c>
      <c r="I84" s="114">
        <f t="shared" si="7"/>
        <v>557.65499999999997</v>
      </c>
      <c r="J84"/>
      <c r="K84" t="str">
        <f t="shared" si="8"/>
        <v>Sara Vera Lopez_23.5h</v>
      </c>
    </row>
    <row r="85" spans="1:13" x14ac:dyDescent="0.35">
      <c r="A85" s="22" t="s">
        <v>72</v>
      </c>
      <c r="B85" s="22" t="s">
        <v>80</v>
      </c>
      <c r="C85" s="22" t="s">
        <v>12</v>
      </c>
      <c r="D85" s="22" t="s">
        <v>13</v>
      </c>
      <c r="E85" s="22" t="s">
        <v>14</v>
      </c>
      <c r="F85" s="21" t="str">
        <f t="shared" si="6"/>
        <v>ADM-UNRE01/A0902-00/ALL</v>
      </c>
      <c r="G85" s="115">
        <v>23.73</v>
      </c>
      <c r="H85" s="26">
        <v>32</v>
      </c>
      <c r="I85" s="114">
        <f t="shared" si="7"/>
        <v>759.36</v>
      </c>
      <c r="J85"/>
      <c r="K85" t="str">
        <f t="shared" si="8"/>
        <v>Sara Vera Lopez_32h</v>
      </c>
      <c r="M85" t="s">
        <v>223</v>
      </c>
    </row>
    <row r="86" spans="1:13" x14ac:dyDescent="0.35">
      <c r="A86" s="2" t="s">
        <v>73</v>
      </c>
      <c r="B86" s="2" t="s">
        <v>81</v>
      </c>
      <c r="C86" s="2" t="s">
        <v>21</v>
      </c>
      <c r="D86" s="2" t="s">
        <v>22</v>
      </c>
      <c r="E86" s="2" t="s">
        <v>14</v>
      </c>
      <c r="F86" s="21" t="str">
        <f t="shared" si="6"/>
        <v>EUR-ASIA01/P0501-00/ALL</v>
      </c>
      <c r="G86" s="115">
        <v>56.28</v>
      </c>
      <c r="H86" s="3">
        <v>2</v>
      </c>
      <c r="I86" s="114">
        <f t="shared" si="7"/>
        <v>112.56</v>
      </c>
      <c r="J86"/>
      <c r="K86" t="str">
        <f t="shared" si="8"/>
        <v>Jasmine Zik-Ikeorha_2h</v>
      </c>
    </row>
    <row r="87" spans="1:13" x14ac:dyDescent="0.35">
      <c r="A87" s="2" t="s">
        <v>73</v>
      </c>
      <c r="B87" s="2" t="s">
        <v>90</v>
      </c>
      <c r="C87" s="2" t="s">
        <v>21</v>
      </c>
      <c r="D87" s="2" t="s">
        <v>22</v>
      </c>
      <c r="E87" s="2" t="s">
        <v>14</v>
      </c>
      <c r="F87" s="21" t="str">
        <f t="shared" si="6"/>
        <v>WLD-CORE01/P0501-00/ALL</v>
      </c>
      <c r="G87" s="115">
        <v>56.28</v>
      </c>
      <c r="H87" s="3">
        <v>4</v>
      </c>
      <c r="I87" s="114">
        <f t="shared" si="7"/>
        <v>225.12</v>
      </c>
      <c r="J87"/>
      <c r="K87" t="str">
        <f t="shared" si="8"/>
        <v>Jasmine Zik-Ikeorha_4h</v>
      </c>
    </row>
    <row r="88" spans="1:13" x14ac:dyDescent="0.35">
      <c r="A88" s="2" t="s">
        <v>73</v>
      </c>
      <c r="B88" s="2" t="s">
        <v>79</v>
      </c>
      <c r="C88" s="2" t="s">
        <v>46</v>
      </c>
      <c r="D88" s="2" t="s">
        <v>47</v>
      </c>
      <c r="E88" s="2" t="s">
        <v>14</v>
      </c>
      <c r="F88" s="21" t="str">
        <f t="shared" si="6"/>
        <v>CAN-GEND01/P0201-00/ALL</v>
      </c>
      <c r="G88" s="115">
        <v>56.28</v>
      </c>
      <c r="H88" s="3">
        <v>2</v>
      </c>
      <c r="I88" s="114">
        <f t="shared" si="7"/>
        <v>112.56</v>
      </c>
      <c r="J88"/>
      <c r="K88" t="str">
        <f t="shared" si="8"/>
        <v>Jasmine Zik-Ikeorha_2h</v>
      </c>
    </row>
    <row r="89" spans="1:13" x14ac:dyDescent="0.35">
      <c r="A89" s="2" t="s">
        <v>73</v>
      </c>
      <c r="B89" s="22" t="s">
        <v>80</v>
      </c>
      <c r="C89" s="2" t="s">
        <v>12</v>
      </c>
      <c r="D89" s="2" t="s">
        <v>13</v>
      </c>
      <c r="E89" s="2" t="s">
        <v>14</v>
      </c>
      <c r="F89" s="21" t="str">
        <f t="shared" si="6"/>
        <v>ADM-UNRE01/A0902-00/ALL</v>
      </c>
      <c r="G89" s="115">
        <v>56.28</v>
      </c>
      <c r="H89" s="3">
        <v>60</v>
      </c>
      <c r="I89" s="114">
        <f t="shared" si="7"/>
        <v>3376.8</v>
      </c>
      <c r="J89"/>
      <c r="K89" t="str">
        <f t="shared" si="8"/>
        <v>Jasmine Zik-Ikeorha_60h</v>
      </c>
    </row>
    <row r="90" spans="1:13" x14ac:dyDescent="0.35">
      <c r="A90" s="2" t="s">
        <v>73</v>
      </c>
      <c r="B90" s="22" t="s">
        <v>79</v>
      </c>
      <c r="C90" s="2" t="s">
        <v>21</v>
      </c>
      <c r="D90" s="2" t="s">
        <v>22</v>
      </c>
      <c r="E90" s="2" t="s">
        <v>14</v>
      </c>
      <c r="F90" s="21" t="str">
        <f t="shared" si="6"/>
        <v>CAN-GEND01/P0501-00/ALL</v>
      </c>
      <c r="G90" s="115">
        <v>56.28</v>
      </c>
      <c r="H90" s="3">
        <v>16</v>
      </c>
      <c r="I90" s="114">
        <f t="shared" si="7"/>
        <v>900.48</v>
      </c>
      <c r="J90"/>
      <c r="K90" t="str">
        <f t="shared" si="8"/>
        <v>Jasmine Zik-Ikeorha_16h</v>
      </c>
    </row>
    <row r="91" spans="1:13" x14ac:dyDescent="0.35">
      <c r="A91" s="2" t="s">
        <v>73</v>
      </c>
      <c r="B91" s="2" t="s">
        <v>81</v>
      </c>
      <c r="C91" s="2" t="s">
        <v>21</v>
      </c>
      <c r="D91" s="2" t="s">
        <v>22</v>
      </c>
      <c r="E91" s="2" t="s">
        <v>18</v>
      </c>
      <c r="F91" s="21" t="str">
        <f t="shared" si="6"/>
        <v>EUR-ASIA01/P0501-00/PHL</v>
      </c>
      <c r="G91" s="115">
        <v>56.28</v>
      </c>
      <c r="H91" s="3">
        <v>25</v>
      </c>
      <c r="I91" s="114">
        <f t="shared" si="7"/>
        <v>1407</v>
      </c>
      <c r="J91"/>
      <c r="K91" t="str">
        <f t="shared" si="8"/>
        <v>Jasmine Zik-Ikeorha_25h</v>
      </c>
    </row>
    <row r="92" spans="1:13" x14ac:dyDescent="0.35">
      <c r="A92" s="2" t="s">
        <v>73</v>
      </c>
      <c r="B92" s="2" t="s">
        <v>79</v>
      </c>
      <c r="C92" s="2" t="s">
        <v>8</v>
      </c>
      <c r="D92" s="2" t="s">
        <v>9</v>
      </c>
      <c r="E92" s="2" t="s">
        <v>14</v>
      </c>
      <c r="F92" s="21" t="str">
        <f t="shared" si="6"/>
        <v>CAN-GEND01/P0202-00/ALL</v>
      </c>
      <c r="G92" s="115">
        <v>56.28</v>
      </c>
      <c r="H92" s="3">
        <v>6</v>
      </c>
      <c r="I92" s="114">
        <f t="shared" si="7"/>
        <v>337.68</v>
      </c>
      <c r="J92"/>
      <c r="K92" t="str">
        <f t="shared" si="8"/>
        <v>Jasmine Zik-Ikeorha_6h</v>
      </c>
    </row>
    <row r="93" spans="1:13" x14ac:dyDescent="0.35">
      <c r="A93" s="2" t="s">
        <v>73</v>
      </c>
      <c r="B93" s="2" t="s">
        <v>83</v>
      </c>
      <c r="C93" s="2" t="s">
        <v>46</v>
      </c>
      <c r="D93" s="2" t="s">
        <v>47</v>
      </c>
      <c r="E93" s="2" t="s">
        <v>14</v>
      </c>
      <c r="F93" s="21" t="str">
        <f t="shared" si="6"/>
        <v>CGE-JUST01/P0201-00/ALL</v>
      </c>
      <c r="G93" s="115">
        <v>56.28</v>
      </c>
      <c r="H93" s="3">
        <v>8</v>
      </c>
      <c r="I93" s="114">
        <f t="shared" si="7"/>
        <v>450.24</v>
      </c>
      <c r="J93"/>
      <c r="K93" t="str">
        <f t="shared" si="8"/>
        <v>Jasmine Zik-Ikeorha_8h</v>
      </c>
    </row>
    <row r="94" spans="1:13" x14ac:dyDescent="0.35">
      <c r="A94" s="2" t="s">
        <v>73</v>
      </c>
      <c r="B94" s="2" t="s">
        <v>81</v>
      </c>
      <c r="C94" s="2" t="s">
        <v>70</v>
      </c>
      <c r="D94" s="2" t="s">
        <v>71</v>
      </c>
      <c r="E94" s="2" t="s">
        <v>18</v>
      </c>
      <c r="F94" s="21" t="str">
        <f t="shared" si="6"/>
        <v>EUR-ASIA01/P0103-00/PHL</v>
      </c>
      <c r="G94" s="115">
        <v>56.28</v>
      </c>
      <c r="H94" s="3">
        <v>29</v>
      </c>
      <c r="I94" s="114">
        <f t="shared" si="7"/>
        <v>1632.1200000000001</v>
      </c>
      <c r="J94"/>
      <c r="K94" t="str">
        <f t="shared" si="8"/>
        <v>Jasmine Zik-Ikeorha_29h</v>
      </c>
    </row>
    <row r="95" spans="1:13" x14ac:dyDescent="0.35">
      <c r="E95"/>
      <c r="F95" s="21"/>
      <c r="G95" s="21"/>
      <c r="H95"/>
      <c r="I95" s="114"/>
      <c r="J95"/>
      <c r="K95"/>
    </row>
    <row r="96" spans="1:13" x14ac:dyDescent="0.35">
      <c r="E96"/>
      <c r="F96" s="21"/>
      <c r="G96" s="21"/>
      <c r="H96" s="43">
        <f>SUM(H3:H95)</f>
        <v>1764</v>
      </c>
      <c r="I96" s="113">
        <f>SUM(I3:I95)</f>
        <v>94871.778583526204</v>
      </c>
      <c r="J96"/>
      <c r="K96"/>
    </row>
  </sheetData>
  <autoFilter ref="A2:K94" xr:uid="{ECB60142-4A78-4F6D-B90C-C1A8045E6BD7}"/>
  <mergeCells count="7">
    <mergeCell ref="G1:G2"/>
    <mergeCell ref="A1:A2"/>
    <mergeCell ref="B1:B2"/>
    <mergeCell ref="C1:C2"/>
    <mergeCell ref="D1:D2"/>
    <mergeCell ref="E1:E2"/>
    <mergeCell ref="F1:F2"/>
  </mergeCells>
  <pageMargins left="0.75" right="0.75" top="0.75" bottom="0.5" header="0.5" footer="0.7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4ABB-3C13-4770-BA13-C3B159431085}">
  <dimension ref="A1:M94"/>
  <sheetViews>
    <sheetView zoomScale="110" zoomScaleNormal="110" workbookViewId="0">
      <selection activeCell="L97" sqref="L97"/>
    </sheetView>
  </sheetViews>
  <sheetFormatPr defaultRowHeight="14.5" x14ac:dyDescent="0.35"/>
  <cols>
    <col min="1" max="1" width="18.26953125" bestFit="1" customWidth="1"/>
    <col min="2" max="2" width="14.7265625" customWidth="1"/>
    <col min="3" max="3" width="13.54296875" customWidth="1"/>
    <col min="4" max="4" width="45.08984375" customWidth="1"/>
    <col min="5" max="5" width="13.453125" customWidth="1"/>
    <col min="6" max="6" width="25.7265625" bestFit="1" customWidth="1"/>
    <col min="7" max="7" width="17.1796875" customWidth="1"/>
    <col min="8" max="8" width="21.81640625" customWidth="1"/>
    <col min="9" max="9" width="10.453125" style="5" customWidth="1"/>
    <col min="10" max="10" width="5.26953125" customWidth="1"/>
    <col min="11" max="11" width="23.7265625" bestFit="1" customWidth="1"/>
  </cols>
  <sheetData>
    <row r="1" spans="1:11" x14ac:dyDescent="0.35">
      <c r="A1" s="131" t="s">
        <v>0</v>
      </c>
      <c r="B1" s="131" t="s">
        <v>1</v>
      </c>
      <c r="C1" s="131" t="s">
        <v>2</v>
      </c>
      <c r="D1" s="131" t="s">
        <v>3</v>
      </c>
      <c r="E1" s="131" t="s">
        <v>4</v>
      </c>
      <c r="F1" s="143" t="s">
        <v>184</v>
      </c>
      <c r="G1" s="131" t="s">
        <v>5</v>
      </c>
      <c r="H1" s="45" t="s">
        <v>389</v>
      </c>
    </row>
    <row r="2" spans="1:11" s="81" customFormat="1" x14ac:dyDescent="0.35">
      <c r="A2" s="131"/>
      <c r="B2" s="131"/>
      <c r="C2" s="131"/>
      <c r="D2" s="131"/>
      <c r="E2" s="131"/>
      <c r="F2" s="143"/>
      <c r="G2" s="131"/>
      <c r="H2" s="62" t="s">
        <v>6</v>
      </c>
      <c r="I2" s="50"/>
    </row>
    <row r="3" spans="1:11" x14ac:dyDescent="0.35">
      <c r="A3" s="2" t="s">
        <v>7</v>
      </c>
      <c r="B3" s="2" t="s">
        <v>80</v>
      </c>
      <c r="C3" s="2" t="s">
        <v>12</v>
      </c>
      <c r="D3" s="2" t="s">
        <v>13</v>
      </c>
      <c r="E3" s="2" t="s">
        <v>14</v>
      </c>
      <c r="F3" s="21" t="str">
        <f t="shared" ref="F3:F66" si="0">B3&amp;"/"&amp;C3&amp;"/"&amp;E3</f>
        <v>ADM-UNRE01/A0902-00/ALL</v>
      </c>
      <c r="G3" s="117">
        <v>55.48</v>
      </c>
      <c r="H3" s="3">
        <v>18.5</v>
      </c>
      <c r="I3" s="5">
        <f>H3*G3</f>
        <v>1026.3799999999999</v>
      </c>
      <c r="K3" t="str">
        <f t="shared" ref="K3:K66" si="1">A3&amp;"_"&amp;H3&amp;"h"</f>
        <v>Luce Ahouangnimon_18.5h</v>
      </c>
    </row>
    <row r="4" spans="1:11" x14ac:dyDescent="0.35">
      <c r="A4" s="2" t="s">
        <v>7</v>
      </c>
      <c r="B4" s="2" t="s">
        <v>151</v>
      </c>
      <c r="C4" s="2" t="s">
        <v>24</v>
      </c>
      <c r="D4" s="2" t="s">
        <v>25</v>
      </c>
      <c r="E4" s="2" t="s">
        <v>11</v>
      </c>
      <c r="F4" s="21" t="str">
        <f t="shared" si="0"/>
        <v>EUR-CONS01/P0101-00/TGO</v>
      </c>
      <c r="G4" s="117">
        <v>55.48</v>
      </c>
      <c r="H4" s="3">
        <v>29</v>
      </c>
      <c r="I4" s="5">
        <f t="shared" ref="I4:I67" si="2">H4*G4</f>
        <v>1608.9199999999998</v>
      </c>
      <c r="K4" t="str">
        <f t="shared" si="1"/>
        <v>Luce Ahouangnimon_29h</v>
      </c>
    </row>
    <row r="5" spans="1:11" x14ac:dyDescent="0.35">
      <c r="A5" s="2" t="s">
        <v>7</v>
      </c>
      <c r="B5" s="22" t="s">
        <v>83</v>
      </c>
      <c r="C5" s="2" t="s">
        <v>16</v>
      </c>
      <c r="D5" s="2" t="s">
        <v>17</v>
      </c>
      <c r="E5" s="2" t="s">
        <v>26</v>
      </c>
      <c r="F5" s="21" t="str">
        <f t="shared" si="0"/>
        <v>CGE-JUST01/P0102-00/MDG</v>
      </c>
      <c r="G5" s="117">
        <v>55.48</v>
      </c>
      <c r="H5" s="3">
        <v>72</v>
      </c>
      <c r="I5" s="5">
        <f t="shared" si="2"/>
        <v>3994.56</v>
      </c>
      <c r="K5" t="str">
        <f t="shared" si="1"/>
        <v>Luce Ahouangnimon_72h</v>
      </c>
    </row>
    <row r="6" spans="1:11" x14ac:dyDescent="0.35">
      <c r="A6" s="2" t="s">
        <v>7</v>
      </c>
      <c r="B6" s="2" t="s">
        <v>79</v>
      </c>
      <c r="C6" s="2" t="s">
        <v>8</v>
      </c>
      <c r="D6" s="2" t="s">
        <v>9</v>
      </c>
      <c r="E6" s="2" t="s">
        <v>11</v>
      </c>
      <c r="F6" s="21" t="str">
        <f t="shared" si="0"/>
        <v>CAN-GEND01/P0202-00/TGO</v>
      </c>
      <c r="G6" s="117">
        <v>55.48</v>
      </c>
      <c r="H6" s="3">
        <v>38.5</v>
      </c>
      <c r="I6" s="5">
        <f t="shared" si="2"/>
        <v>2135.98</v>
      </c>
      <c r="K6" t="str">
        <f t="shared" si="1"/>
        <v>Luce Ahouangnimon_38.5h</v>
      </c>
    </row>
    <row r="7" spans="1:11" x14ac:dyDescent="0.35">
      <c r="A7" s="2" t="s">
        <v>7</v>
      </c>
      <c r="B7" s="2" t="s">
        <v>31</v>
      </c>
      <c r="C7" s="2" t="s">
        <v>19</v>
      </c>
      <c r="D7" s="2" t="s">
        <v>20</v>
      </c>
      <c r="E7" s="2" t="s">
        <v>11</v>
      </c>
      <c r="F7" s="21" t="str">
        <f t="shared" si="0"/>
        <v>FCO-VULN02/P0303-00/TGO</v>
      </c>
      <c r="G7" s="117">
        <v>55.48</v>
      </c>
      <c r="H7" s="3">
        <v>18</v>
      </c>
      <c r="I7" s="5">
        <f t="shared" si="2"/>
        <v>998.64</v>
      </c>
      <c r="K7" t="str">
        <f t="shared" si="1"/>
        <v>Luce Ahouangnimon_18h</v>
      </c>
    </row>
    <row r="8" spans="1:11" x14ac:dyDescent="0.35">
      <c r="A8" s="2" t="s">
        <v>27</v>
      </c>
      <c r="B8" s="2" t="s">
        <v>80</v>
      </c>
      <c r="C8" s="2" t="s">
        <v>12</v>
      </c>
      <c r="D8" s="2" t="s">
        <v>13</v>
      </c>
      <c r="E8" s="2" t="s">
        <v>14</v>
      </c>
      <c r="F8" s="21" t="str">
        <f t="shared" si="0"/>
        <v>ADM-UNRE01/A0902-00/ALL</v>
      </c>
      <c r="G8" s="121">
        <v>38.299999999999997</v>
      </c>
      <c r="H8" s="3">
        <v>162.5</v>
      </c>
      <c r="I8" s="5">
        <f t="shared" si="2"/>
        <v>6223.7499999999991</v>
      </c>
      <c r="K8" t="str">
        <f t="shared" si="1"/>
        <v>Linda Asamoah_162.5h</v>
      </c>
    </row>
    <row r="9" spans="1:11" x14ac:dyDescent="0.35">
      <c r="A9" s="2" t="s">
        <v>27</v>
      </c>
      <c r="B9" s="22" t="s">
        <v>80</v>
      </c>
      <c r="C9" s="2" t="s">
        <v>12</v>
      </c>
      <c r="D9" s="2" t="s">
        <v>13</v>
      </c>
      <c r="E9" s="2" t="s">
        <v>14</v>
      </c>
      <c r="F9" s="21" t="str">
        <f t="shared" si="0"/>
        <v>ADM-UNRE01/A0902-00/ALL</v>
      </c>
      <c r="G9" s="121">
        <v>38.299999999999997</v>
      </c>
      <c r="H9" s="3">
        <v>2</v>
      </c>
      <c r="I9" s="5">
        <f t="shared" si="2"/>
        <v>76.599999999999994</v>
      </c>
      <c r="K9" t="str">
        <f t="shared" si="1"/>
        <v>Linda Asamoah_2h</v>
      </c>
    </row>
    <row r="10" spans="1:11" x14ac:dyDescent="0.35">
      <c r="A10" s="2" t="s">
        <v>27</v>
      </c>
      <c r="B10" s="2" t="s">
        <v>79</v>
      </c>
      <c r="C10" s="2" t="s">
        <v>12</v>
      </c>
      <c r="D10" s="2" t="s">
        <v>13</v>
      </c>
      <c r="E10" s="2" t="s">
        <v>14</v>
      </c>
      <c r="F10" s="21" t="str">
        <f t="shared" si="0"/>
        <v>CAN-GEND01/A0902-00/ALL</v>
      </c>
      <c r="G10" s="121">
        <v>38.299999999999997</v>
      </c>
      <c r="H10" s="3">
        <v>3.5</v>
      </c>
      <c r="I10" s="5">
        <f t="shared" si="2"/>
        <v>134.04999999999998</v>
      </c>
      <c r="K10" t="str">
        <f t="shared" si="1"/>
        <v>Linda Asamoah_3.5h</v>
      </c>
    </row>
    <row r="11" spans="1:11" x14ac:dyDescent="0.35">
      <c r="A11" s="2" t="s">
        <v>30</v>
      </c>
      <c r="B11" s="22" t="s">
        <v>151</v>
      </c>
      <c r="C11" s="2" t="s">
        <v>19</v>
      </c>
      <c r="D11" s="2" t="s">
        <v>20</v>
      </c>
      <c r="E11" s="2" t="s">
        <v>14</v>
      </c>
      <c r="F11" s="21" t="str">
        <f t="shared" si="0"/>
        <v>EUR-CONS01/P0303-00/ALL</v>
      </c>
      <c r="G11" s="117">
        <v>34.65</v>
      </c>
      <c r="H11" s="3">
        <v>123</v>
      </c>
      <c r="I11" s="5">
        <f t="shared" si="2"/>
        <v>4261.95</v>
      </c>
      <c r="K11" t="str">
        <f t="shared" si="1"/>
        <v>Juvenal Babona_123h</v>
      </c>
    </row>
    <row r="12" spans="1:11" x14ac:dyDescent="0.35">
      <c r="A12" s="2" t="s">
        <v>30</v>
      </c>
      <c r="B12" s="2" t="s">
        <v>31</v>
      </c>
      <c r="C12" s="2" t="s">
        <v>19</v>
      </c>
      <c r="D12" s="2" t="s">
        <v>20</v>
      </c>
      <c r="E12" s="2" t="s">
        <v>50</v>
      </c>
      <c r="F12" s="21" t="str">
        <f t="shared" si="0"/>
        <v>FCO-VULN02/P0303-00/XOT</v>
      </c>
      <c r="G12" s="117">
        <v>34.65</v>
      </c>
      <c r="H12" s="3">
        <v>33</v>
      </c>
      <c r="I12" s="5">
        <f t="shared" si="2"/>
        <v>1143.45</v>
      </c>
      <c r="K12" t="str">
        <f t="shared" si="1"/>
        <v>Juvenal Babona_33h</v>
      </c>
    </row>
    <row r="13" spans="1:11" x14ac:dyDescent="0.35">
      <c r="A13" s="2" t="s">
        <v>30</v>
      </c>
      <c r="B13" s="2" t="s">
        <v>31</v>
      </c>
      <c r="C13" s="2" t="s">
        <v>19</v>
      </c>
      <c r="D13" s="2" t="s">
        <v>20</v>
      </c>
      <c r="E13" s="2" t="s">
        <v>32</v>
      </c>
      <c r="F13" s="21" t="str">
        <f t="shared" si="0"/>
        <v>FCO-VULN02/P0303-00/GAB</v>
      </c>
      <c r="G13" s="117">
        <v>34.65</v>
      </c>
      <c r="H13" s="3">
        <v>4</v>
      </c>
      <c r="I13" s="5">
        <f t="shared" si="2"/>
        <v>138.6</v>
      </c>
      <c r="K13" t="str">
        <f t="shared" si="1"/>
        <v>Juvenal Babona_4h</v>
      </c>
    </row>
    <row r="14" spans="1:11" x14ac:dyDescent="0.35">
      <c r="A14" s="2" t="s">
        <v>36</v>
      </c>
      <c r="B14" s="2" t="s">
        <v>80</v>
      </c>
      <c r="C14" s="2" t="s">
        <v>28</v>
      </c>
      <c r="D14" s="2" t="s">
        <v>29</v>
      </c>
      <c r="E14" s="2" t="s">
        <v>14</v>
      </c>
      <c r="F14" s="21" t="str">
        <f t="shared" si="0"/>
        <v>ADM-UNRE01/A0901-00/ALL</v>
      </c>
      <c r="G14" s="21">
        <v>99.73</v>
      </c>
      <c r="H14" s="3">
        <v>5</v>
      </c>
      <c r="I14" s="5">
        <f t="shared" si="2"/>
        <v>498.65000000000003</v>
      </c>
      <c r="K14" t="str">
        <f t="shared" si="1"/>
        <v>Barbara Bernath_5h</v>
      </c>
    </row>
    <row r="15" spans="1:11" x14ac:dyDescent="0.35">
      <c r="A15" s="2" t="s">
        <v>36</v>
      </c>
      <c r="B15" s="2" t="s">
        <v>80</v>
      </c>
      <c r="C15" s="2" t="s">
        <v>12</v>
      </c>
      <c r="D15" s="2" t="s">
        <v>13</v>
      </c>
      <c r="E15" s="2" t="s">
        <v>14</v>
      </c>
      <c r="F15" s="21" t="str">
        <f t="shared" si="0"/>
        <v>ADM-UNRE01/A0902-00/ALL</v>
      </c>
      <c r="G15" s="21">
        <v>99.73</v>
      </c>
      <c r="H15" s="3">
        <v>33</v>
      </c>
      <c r="I15" s="5">
        <f t="shared" si="2"/>
        <v>3291.09</v>
      </c>
      <c r="K15" t="str">
        <f t="shared" si="1"/>
        <v>Barbara Bernath_33h</v>
      </c>
    </row>
    <row r="16" spans="1:11" x14ac:dyDescent="0.35">
      <c r="A16" s="2" t="s">
        <v>36</v>
      </c>
      <c r="B16" s="2" t="s">
        <v>83</v>
      </c>
      <c r="C16" s="2" t="s">
        <v>24</v>
      </c>
      <c r="D16" s="2" t="s">
        <v>25</v>
      </c>
      <c r="E16" s="2" t="s">
        <v>14</v>
      </c>
      <c r="F16" s="21" t="str">
        <f t="shared" si="0"/>
        <v>CGE-JUST01/P0101-00/ALL</v>
      </c>
      <c r="G16" s="21">
        <v>99.73</v>
      </c>
      <c r="H16" s="3">
        <v>20</v>
      </c>
      <c r="I16" s="5">
        <f t="shared" si="2"/>
        <v>1994.6000000000001</v>
      </c>
      <c r="K16" t="str">
        <f t="shared" si="1"/>
        <v>Barbara Bernath_20h</v>
      </c>
    </row>
    <row r="17" spans="1:12" x14ac:dyDescent="0.35">
      <c r="A17" s="2" t="s">
        <v>36</v>
      </c>
      <c r="B17" s="2" t="s">
        <v>81</v>
      </c>
      <c r="C17" s="2" t="s">
        <v>24</v>
      </c>
      <c r="D17" s="2" t="s">
        <v>25</v>
      </c>
      <c r="E17" s="2" t="s">
        <v>39</v>
      </c>
      <c r="F17" s="21" t="str">
        <f t="shared" si="0"/>
        <v>EUR-ASIA01/P0101-00/THA</v>
      </c>
      <c r="G17" s="21">
        <v>99.73</v>
      </c>
      <c r="H17" s="3">
        <v>5</v>
      </c>
      <c r="I17" s="5">
        <f t="shared" si="2"/>
        <v>498.65000000000003</v>
      </c>
      <c r="K17" t="str">
        <f t="shared" si="1"/>
        <v>Barbara Bernath_5h</v>
      </c>
    </row>
    <row r="18" spans="1:12" x14ac:dyDescent="0.35">
      <c r="A18" s="2" t="s">
        <v>36</v>
      </c>
      <c r="B18" s="22" t="s">
        <v>392</v>
      </c>
      <c r="C18" s="2" t="s">
        <v>19</v>
      </c>
      <c r="D18" s="2" t="s">
        <v>20</v>
      </c>
      <c r="E18" s="2" t="s">
        <v>14</v>
      </c>
      <c r="F18" s="21" t="str">
        <f t="shared" si="0"/>
        <v>DFA-CORE01/P0303-00/ALL</v>
      </c>
      <c r="G18" s="21">
        <v>99.73</v>
      </c>
      <c r="H18" s="3">
        <v>14</v>
      </c>
      <c r="I18" s="5">
        <f t="shared" si="2"/>
        <v>1396.22</v>
      </c>
      <c r="K18" t="str">
        <f t="shared" si="1"/>
        <v>Barbara Bernath_14h</v>
      </c>
      <c r="L18" s="146"/>
    </row>
    <row r="19" spans="1:12" x14ac:dyDescent="0.35">
      <c r="A19" s="2" t="s">
        <v>36</v>
      </c>
      <c r="B19" s="2" t="s">
        <v>81</v>
      </c>
      <c r="C19" s="2" t="s">
        <v>19</v>
      </c>
      <c r="D19" s="2" t="s">
        <v>20</v>
      </c>
      <c r="E19" s="2" t="s">
        <v>18</v>
      </c>
      <c r="F19" s="21" t="str">
        <f t="shared" si="0"/>
        <v>EUR-ASIA01/P0303-00/PHL</v>
      </c>
      <c r="G19" s="21">
        <v>99.73</v>
      </c>
      <c r="H19" s="3">
        <v>5</v>
      </c>
      <c r="I19" s="5">
        <f t="shared" si="2"/>
        <v>498.65000000000003</v>
      </c>
      <c r="K19" t="str">
        <f t="shared" si="1"/>
        <v>Barbara Bernath_5h</v>
      </c>
    </row>
    <row r="20" spans="1:12" x14ac:dyDescent="0.35">
      <c r="A20" s="2" t="s">
        <v>36</v>
      </c>
      <c r="B20" s="2" t="s">
        <v>83</v>
      </c>
      <c r="C20" s="2" t="s">
        <v>59</v>
      </c>
      <c r="D20" s="2" t="s">
        <v>60</v>
      </c>
      <c r="E20" s="2" t="s">
        <v>45</v>
      </c>
      <c r="F20" s="21" t="str">
        <f t="shared" si="0"/>
        <v>CGE-JUST01/P0401-00/BRA</v>
      </c>
      <c r="G20" s="21">
        <v>99.73</v>
      </c>
      <c r="H20" s="3">
        <v>7</v>
      </c>
      <c r="I20" s="5">
        <f t="shared" si="2"/>
        <v>698.11</v>
      </c>
      <c r="K20" t="str">
        <f t="shared" si="1"/>
        <v>Barbara Bernath_7h</v>
      </c>
    </row>
    <row r="21" spans="1:12" x14ac:dyDescent="0.35">
      <c r="A21" s="2" t="s">
        <v>36</v>
      </c>
      <c r="B21" s="2" t="s">
        <v>80</v>
      </c>
      <c r="C21" s="2" t="s">
        <v>43</v>
      </c>
      <c r="D21" s="2" t="s">
        <v>44</v>
      </c>
      <c r="E21" s="2" t="s">
        <v>14</v>
      </c>
      <c r="F21" s="21" t="str">
        <f t="shared" si="0"/>
        <v>ADM-UNRE01/P0702-00/ALL</v>
      </c>
      <c r="G21" s="21">
        <v>99.73</v>
      </c>
      <c r="H21" s="3">
        <v>6</v>
      </c>
      <c r="I21" s="5">
        <f t="shared" si="2"/>
        <v>598.38</v>
      </c>
      <c r="K21" t="str">
        <f t="shared" si="1"/>
        <v>Barbara Bernath_6h</v>
      </c>
    </row>
    <row r="22" spans="1:12" x14ac:dyDescent="0.35">
      <c r="A22" s="2" t="s">
        <v>36</v>
      </c>
      <c r="B22" s="22" t="s">
        <v>392</v>
      </c>
      <c r="C22" s="2" t="s">
        <v>19</v>
      </c>
      <c r="D22" s="2" t="s">
        <v>20</v>
      </c>
      <c r="E22" s="2" t="s">
        <v>23</v>
      </c>
      <c r="F22" s="21" t="str">
        <f t="shared" si="0"/>
        <v>DFA-CORE01/P0303-00/ZAF</v>
      </c>
      <c r="G22" s="21">
        <v>99.73</v>
      </c>
      <c r="H22" s="3">
        <v>4</v>
      </c>
      <c r="I22" s="5">
        <f t="shared" si="2"/>
        <v>398.92</v>
      </c>
      <c r="K22" t="str">
        <f t="shared" si="1"/>
        <v>Barbara Bernath_4h</v>
      </c>
      <c r="L22" s="146"/>
    </row>
    <row r="23" spans="1:12" x14ac:dyDescent="0.35">
      <c r="A23" s="2" t="s">
        <v>36</v>
      </c>
      <c r="B23" s="22" t="s">
        <v>151</v>
      </c>
      <c r="C23" s="2" t="s">
        <v>385</v>
      </c>
      <c r="D23" s="2" t="s">
        <v>386</v>
      </c>
      <c r="E23" s="22" t="s">
        <v>14</v>
      </c>
      <c r="F23" s="21" t="str">
        <f t="shared" si="0"/>
        <v>EUR-CONS01/A0902-05/ALL</v>
      </c>
      <c r="G23" s="21">
        <v>99.73</v>
      </c>
      <c r="H23" s="3">
        <v>3</v>
      </c>
      <c r="I23" s="5">
        <f t="shared" si="2"/>
        <v>299.19</v>
      </c>
      <c r="K23" t="str">
        <f t="shared" si="1"/>
        <v>Barbara Bernath_3h</v>
      </c>
    </row>
    <row r="24" spans="1:12" x14ac:dyDescent="0.35">
      <c r="A24" s="2" t="s">
        <v>36</v>
      </c>
      <c r="B24" s="2" t="s">
        <v>83</v>
      </c>
      <c r="C24" s="2" t="s">
        <v>48</v>
      </c>
      <c r="D24" s="2" t="s">
        <v>49</v>
      </c>
      <c r="E24" s="2" t="s">
        <v>14</v>
      </c>
      <c r="F24" s="21" t="str">
        <f t="shared" si="0"/>
        <v>CGE-JUST01/P0707-00/ALL</v>
      </c>
      <c r="G24" s="21">
        <v>99.73</v>
      </c>
      <c r="H24" s="3">
        <v>2</v>
      </c>
      <c r="I24" s="5">
        <f t="shared" si="2"/>
        <v>199.46</v>
      </c>
      <c r="K24" t="str">
        <f t="shared" si="1"/>
        <v>Barbara Bernath_2h</v>
      </c>
    </row>
    <row r="25" spans="1:12" x14ac:dyDescent="0.35">
      <c r="A25" s="2" t="s">
        <v>36</v>
      </c>
      <c r="B25" s="2" t="s">
        <v>79</v>
      </c>
      <c r="C25" s="2" t="s">
        <v>8</v>
      </c>
      <c r="D25" s="2" t="s">
        <v>9</v>
      </c>
      <c r="E25" s="2" t="s">
        <v>14</v>
      </c>
      <c r="F25" s="21" t="str">
        <f t="shared" si="0"/>
        <v>CAN-GEND01/P0202-00/ALL</v>
      </c>
      <c r="G25" s="21">
        <v>99.73</v>
      </c>
      <c r="H25" s="3">
        <v>3</v>
      </c>
      <c r="I25" s="5">
        <f t="shared" si="2"/>
        <v>299.19</v>
      </c>
      <c r="K25" t="str">
        <f t="shared" si="1"/>
        <v>Barbara Bernath_3h</v>
      </c>
    </row>
    <row r="26" spans="1:12" x14ac:dyDescent="0.35">
      <c r="A26" s="2" t="s">
        <v>36</v>
      </c>
      <c r="B26" s="2" t="s">
        <v>79</v>
      </c>
      <c r="C26" s="2" t="s">
        <v>8</v>
      </c>
      <c r="D26" s="2" t="s">
        <v>9</v>
      </c>
      <c r="E26" s="2" t="s">
        <v>15</v>
      </c>
      <c r="F26" s="21" t="str">
        <f t="shared" si="0"/>
        <v>CAN-GEND01/P0202-00/MDV</v>
      </c>
      <c r="G26" s="21">
        <v>99.73</v>
      </c>
      <c r="H26" s="3">
        <v>1</v>
      </c>
      <c r="I26" s="5">
        <f t="shared" si="2"/>
        <v>99.73</v>
      </c>
      <c r="K26" t="str">
        <f t="shared" si="1"/>
        <v>Barbara Bernath_1h</v>
      </c>
    </row>
    <row r="27" spans="1:12" x14ac:dyDescent="0.35">
      <c r="A27" s="2" t="s">
        <v>36</v>
      </c>
      <c r="B27" s="2" t="s">
        <v>31</v>
      </c>
      <c r="C27" s="2" t="s">
        <v>19</v>
      </c>
      <c r="D27" s="2" t="s">
        <v>20</v>
      </c>
      <c r="E27" s="2" t="s">
        <v>40</v>
      </c>
      <c r="F27" s="21" t="str">
        <f t="shared" si="0"/>
        <v>FCO-VULN02/P0303-00/MEX</v>
      </c>
      <c r="G27" s="21">
        <v>99.73</v>
      </c>
      <c r="H27" s="3">
        <v>4</v>
      </c>
      <c r="I27" s="5">
        <f t="shared" si="2"/>
        <v>398.92</v>
      </c>
      <c r="K27" t="str">
        <f t="shared" si="1"/>
        <v>Barbara Bernath_4h</v>
      </c>
    </row>
    <row r="28" spans="1:12" x14ac:dyDescent="0.35">
      <c r="A28" s="2" t="s">
        <v>36</v>
      </c>
      <c r="B28" s="22" t="s">
        <v>79</v>
      </c>
      <c r="C28" s="2" t="s">
        <v>19</v>
      </c>
      <c r="D28" s="2" t="s">
        <v>20</v>
      </c>
      <c r="E28" s="2" t="s">
        <v>11</v>
      </c>
      <c r="F28" s="21" t="str">
        <f t="shared" si="0"/>
        <v>CAN-GEND01/P0303-00/TGO</v>
      </c>
      <c r="G28" s="21">
        <v>99.73</v>
      </c>
      <c r="H28" s="3">
        <v>2</v>
      </c>
      <c r="I28" s="5">
        <f t="shared" si="2"/>
        <v>199.46</v>
      </c>
      <c r="K28" t="str">
        <f t="shared" si="1"/>
        <v>Barbara Bernath_2h</v>
      </c>
    </row>
    <row r="29" spans="1:12" x14ac:dyDescent="0.35">
      <c r="A29" s="2" t="s">
        <v>36</v>
      </c>
      <c r="B29" s="2" t="s">
        <v>80</v>
      </c>
      <c r="C29" s="2" t="s">
        <v>37</v>
      </c>
      <c r="D29" s="2" t="s">
        <v>38</v>
      </c>
      <c r="E29" s="2" t="s">
        <v>14</v>
      </c>
      <c r="F29" s="21" t="str">
        <f t="shared" si="0"/>
        <v>ADM-UNRE01/A0902-01/ALL</v>
      </c>
      <c r="G29" s="21">
        <v>99.73</v>
      </c>
      <c r="H29" s="3">
        <v>3</v>
      </c>
      <c r="I29" s="5">
        <f t="shared" si="2"/>
        <v>299.19</v>
      </c>
      <c r="K29" t="str">
        <f t="shared" si="1"/>
        <v>Barbara Bernath_3h</v>
      </c>
    </row>
    <row r="30" spans="1:12" x14ac:dyDescent="0.35">
      <c r="A30" s="2" t="s">
        <v>36</v>
      </c>
      <c r="B30" s="2" t="s">
        <v>387</v>
      </c>
      <c r="C30" s="2" t="s">
        <v>48</v>
      </c>
      <c r="D30" s="2" t="s">
        <v>49</v>
      </c>
      <c r="E30" s="2" t="s">
        <v>50</v>
      </c>
      <c r="F30" s="21" t="str">
        <f t="shared" si="0"/>
        <v>CHB-PROJ01/P0707-00/XOT</v>
      </c>
      <c r="G30" s="21">
        <v>99.73</v>
      </c>
      <c r="H30" s="3">
        <v>2</v>
      </c>
      <c r="I30" s="5">
        <f t="shared" si="2"/>
        <v>199.46</v>
      </c>
      <c r="K30" t="str">
        <f t="shared" si="1"/>
        <v>Barbara Bernath_2h</v>
      </c>
    </row>
    <row r="31" spans="1:12" x14ac:dyDescent="0.35">
      <c r="A31" s="2" t="s">
        <v>36</v>
      </c>
      <c r="B31" s="2" t="s">
        <v>83</v>
      </c>
      <c r="C31" s="2" t="s">
        <v>24</v>
      </c>
      <c r="D31" s="2" t="s">
        <v>25</v>
      </c>
      <c r="E31" s="2" t="s">
        <v>26</v>
      </c>
      <c r="F31" s="21" t="str">
        <f t="shared" si="0"/>
        <v>CGE-JUST01/P0101-00/MDG</v>
      </c>
      <c r="G31" s="21">
        <v>99.73</v>
      </c>
      <c r="H31" s="3">
        <v>1</v>
      </c>
      <c r="I31" s="5">
        <f t="shared" si="2"/>
        <v>99.73</v>
      </c>
      <c r="K31" t="str">
        <f t="shared" si="1"/>
        <v>Barbara Bernath_1h</v>
      </c>
    </row>
    <row r="32" spans="1:12" x14ac:dyDescent="0.35">
      <c r="A32" s="2" t="s">
        <v>36</v>
      </c>
      <c r="B32" s="2" t="s">
        <v>80</v>
      </c>
      <c r="C32" s="2" t="s">
        <v>41</v>
      </c>
      <c r="D32" s="2" t="s">
        <v>42</v>
      </c>
      <c r="E32" s="2" t="s">
        <v>14</v>
      </c>
      <c r="F32" s="21" t="str">
        <f t="shared" si="0"/>
        <v>ADM-UNRE01/P0602-00/ALL</v>
      </c>
      <c r="G32" s="21">
        <v>99.73</v>
      </c>
      <c r="H32" s="3">
        <v>4</v>
      </c>
      <c r="I32" s="5">
        <f t="shared" si="2"/>
        <v>398.92</v>
      </c>
      <c r="K32" t="str">
        <f t="shared" si="1"/>
        <v>Barbara Bernath_4h</v>
      </c>
    </row>
    <row r="33" spans="1:12" x14ac:dyDescent="0.35">
      <c r="A33" s="2" t="s">
        <v>36</v>
      </c>
      <c r="B33" s="2" t="s">
        <v>83</v>
      </c>
      <c r="C33" s="2" t="s">
        <v>24</v>
      </c>
      <c r="D33" s="2" t="s">
        <v>25</v>
      </c>
      <c r="E33" s="2" t="s">
        <v>18</v>
      </c>
      <c r="F33" s="21" t="str">
        <f t="shared" si="0"/>
        <v>CGE-JUST01/P0101-00/PHL</v>
      </c>
      <c r="G33" s="21">
        <v>99.73</v>
      </c>
      <c r="H33" s="3">
        <v>2</v>
      </c>
      <c r="I33" s="5">
        <f t="shared" si="2"/>
        <v>199.46</v>
      </c>
      <c r="K33" t="str">
        <f t="shared" si="1"/>
        <v>Barbara Bernath_2h</v>
      </c>
    </row>
    <row r="34" spans="1:12" x14ac:dyDescent="0.35">
      <c r="A34" s="2" t="s">
        <v>36</v>
      </c>
      <c r="B34" s="2" t="s">
        <v>83</v>
      </c>
      <c r="C34" s="2" t="s">
        <v>24</v>
      </c>
      <c r="D34" s="2" t="s">
        <v>25</v>
      </c>
      <c r="E34" s="2" t="s">
        <v>23</v>
      </c>
      <c r="F34" s="21" t="str">
        <f t="shared" si="0"/>
        <v>CGE-JUST01/P0101-00/ZAF</v>
      </c>
      <c r="G34" s="21">
        <v>99.73</v>
      </c>
      <c r="H34" s="3">
        <v>2</v>
      </c>
      <c r="I34" s="5">
        <f t="shared" si="2"/>
        <v>199.46</v>
      </c>
      <c r="K34" t="str">
        <f t="shared" si="1"/>
        <v>Barbara Bernath_2h</v>
      </c>
    </row>
    <row r="35" spans="1:12" x14ac:dyDescent="0.35">
      <c r="A35" s="2" t="s">
        <v>51</v>
      </c>
      <c r="B35" s="2" t="s">
        <v>81</v>
      </c>
      <c r="C35" s="2" t="s">
        <v>19</v>
      </c>
      <c r="D35" s="2" t="s">
        <v>20</v>
      </c>
      <c r="E35" s="2" t="s">
        <v>18</v>
      </c>
      <c r="F35" s="21" t="str">
        <f t="shared" si="0"/>
        <v>EUR-ASIA01/P0303-00/PHL</v>
      </c>
      <c r="G35" s="117">
        <v>57.57</v>
      </c>
      <c r="H35" s="3">
        <v>105</v>
      </c>
      <c r="I35" s="5">
        <f t="shared" si="2"/>
        <v>6044.85</v>
      </c>
      <c r="K35" t="str">
        <f t="shared" si="1"/>
        <v>Benjamin Buckland_105h</v>
      </c>
    </row>
    <row r="36" spans="1:12" x14ac:dyDescent="0.35">
      <c r="A36" s="2" t="s">
        <v>51</v>
      </c>
      <c r="B36" s="22" t="s">
        <v>392</v>
      </c>
      <c r="C36" s="2" t="s">
        <v>19</v>
      </c>
      <c r="D36" s="2" t="s">
        <v>20</v>
      </c>
      <c r="E36" s="2" t="s">
        <v>14</v>
      </c>
      <c r="F36" s="21" t="str">
        <f t="shared" si="0"/>
        <v>DFA-CORE01/P0303-00/ALL</v>
      </c>
      <c r="G36" s="117">
        <v>57.57</v>
      </c>
      <c r="H36" s="3">
        <v>38</v>
      </c>
      <c r="I36" s="5">
        <f t="shared" si="2"/>
        <v>2187.66</v>
      </c>
      <c r="K36" t="str">
        <f t="shared" si="1"/>
        <v>Benjamin Buckland_38h</v>
      </c>
      <c r="L36" s="146"/>
    </row>
    <row r="37" spans="1:12" x14ac:dyDescent="0.35">
      <c r="A37" s="2" t="s">
        <v>51</v>
      </c>
      <c r="B37" s="2" t="s">
        <v>98</v>
      </c>
      <c r="C37" s="2" t="s">
        <v>46</v>
      </c>
      <c r="D37" s="2" t="s">
        <v>47</v>
      </c>
      <c r="E37" s="2" t="s">
        <v>15</v>
      </c>
      <c r="F37" s="21" t="str">
        <f t="shared" si="0"/>
        <v>OPC-MLDV01/P0201-00/MDV</v>
      </c>
      <c r="G37" s="117">
        <v>57.57</v>
      </c>
      <c r="H37" s="3">
        <v>1</v>
      </c>
      <c r="I37" s="5">
        <f t="shared" si="2"/>
        <v>57.57</v>
      </c>
      <c r="K37" t="str">
        <f t="shared" si="1"/>
        <v>Benjamin Buckland_1h</v>
      </c>
    </row>
    <row r="38" spans="1:12" x14ac:dyDescent="0.35">
      <c r="A38" s="2" t="s">
        <v>51</v>
      </c>
      <c r="B38" s="22" t="s">
        <v>392</v>
      </c>
      <c r="C38" s="2" t="s">
        <v>19</v>
      </c>
      <c r="D38" s="2" t="s">
        <v>20</v>
      </c>
      <c r="E38" s="2" t="s">
        <v>23</v>
      </c>
      <c r="F38" s="21" t="str">
        <f t="shared" si="0"/>
        <v>DFA-CORE01/P0303-00/ZAF</v>
      </c>
      <c r="G38" s="117">
        <v>57.57</v>
      </c>
      <c r="H38" s="3">
        <v>16</v>
      </c>
      <c r="I38" s="5">
        <f t="shared" si="2"/>
        <v>921.12</v>
      </c>
      <c r="K38" t="str">
        <f t="shared" si="1"/>
        <v>Benjamin Buckland_16h</v>
      </c>
      <c r="L38" s="146"/>
    </row>
    <row r="39" spans="1:12" x14ac:dyDescent="0.35">
      <c r="A39" s="2" t="s">
        <v>54</v>
      </c>
      <c r="B39" s="2" t="s">
        <v>80</v>
      </c>
      <c r="C39" s="2" t="s">
        <v>12</v>
      </c>
      <c r="D39" s="2" t="s">
        <v>13</v>
      </c>
      <c r="E39" s="2" t="s">
        <v>14</v>
      </c>
      <c r="F39" s="21" t="str">
        <f t="shared" si="0"/>
        <v>ADM-UNRE01/A0902-00/ALL</v>
      </c>
      <c r="G39" s="117">
        <v>76.094154535797969</v>
      </c>
      <c r="H39" s="3">
        <v>90</v>
      </c>
      <c r="I39" s="5">
        <f t="shared" si="2"/>
        <v>6848.4739082218175</v>
      </c>
      <c r="K39" t="str">
        <f t="shared" si="1"/>
        <v>Margaret Bünzli_90h</v>
      </c>
    </row>
    <row r="40" spans="1:12" x14ac:dyDescent="0.35">
      <c r="A40" s="2" t="s">
        <v>54</v>
      </c>
      <c r="B40" s="2" t="s">
        <v>80</v>
      </c>
      <c r="C40" s="2" t="s">
        <v>28</v>
      </c>
      <c r="D40" s="2" t="s">
        <v>29</v>
      </c>
      <c r="E40" s="2" t="s">
        <v>14</v>
      </c>
      <c r="F40" s="21" t="str">
        <f t="shared" si="0"/>
        <v>ADM-UNRE01/A0901-00/ALL</v>
      </c>
      <c r="G40" s="117">
        <v>76.094154535797969</v>
      </c>
      <c r="H40" s="3">
        <v>6</v>
      </c>
      <c r="I40" s="5">
        <f t="shared" si="2"/>
        <v>456.56492721478782</v>
      </c>
      <c r="K40" t="str">
        <f t="shared" si="1"/>
        <v>Margaret Bünzli_6h</v>
      </c>
    </row>
    <row r="41" spans="1:12" x14ac:dyDescent="0.35">
      <c r="A41" s="2" t="s">
        <v>54</v>
      </c>
      <c r="B41" s="22" t="s">
        <v>80</v>
      </c>
      <c r="C41" s="2" t="s">
        <v>12</v>
      </c>
      <c r="D41" s="2" t="s">
        <v>13</v>
      </c>
      <c r="E41" s="2" t="s">
        <v>14</v>
      </c>
      <c r="F41" s="21" t="str">
        <f t="shared" si="0"/>
        <v>ADM-UNRE01/A0902-00/ALL</v>
      </c>
      <c r="G41" s="117">
        <v>76.094154535797969</v>
      </c>
      <c r="H41" s="3">
        <v>6</v>
      </c>
      <c r="I41" s="5">
        <f t="shared" si="2"/>
        <v>456.56492721478782</v>
      </c>
      <c r="K41" t="str">
        <f t="shared" si="1"/>
        <v>Margaret Bünzli_6h</v>
      </c>
    </row>
    <row r="42" spans="1:12" x14ac:dyDescent="0.35">
      <c r="A42" s="2" t="s">
        <v>54</v>
      </c>
      <c r="B42" s="2" t="s">
        <v>80</v>
      </c>
      <c r="C42" s="2" t="s">
        <v>37</v>
      </c>
      <c r="D42" s="2" t="s">
        <v>38</v>
      </c>
      <c r="E42" s="2" t="s">
        <v>14</v>
      </c>
      <c r="F42" s="21" t="str">
        <f t="shared" si="0"/>
        <v>ADM-UNRE01/A0902-01/ALL</v>
      </c>
      <c r="G42" s="117">
        <v>76.094154535797969</v>
      </c>
      <c r="H42" s="3">
        <v>2</v>
      </c>
      <c r="I42" s="5">
        <f t="shared" si="2"/>
        <v>152.18830907159594</v>
      </c>
      <c r="K42" t="str">
        <f t="shared" si="1"/>
        <v>Margaret Bünzli_2h</v>
      </c>
    </row>
    <row r="43" spans="1:12" x14ac:dyDescent="0.35">
      <c r="A43" s="2" t="s">
        <v>55</v>
      </c>
      <c r="B43" s="2" t="s">
        <v>83</v>
      </c>
      <c r="C43" s="2" t="s">
        <v>24</v>
      </c>
      <c r="D43" s="2" t="s">
        <v>25</v>
      </c>
      <c r="E43" s="2" t="s">
        <v>14</v>
      </c>
      <c r="F43" s="21" t="str">
        <f t="shared" si="0"/>
        <v>CGE-JUST01/P0101-00/ALL</v>
      </c>
      <c r="G43" s="116">
        <v>58.38</v>
      </c>
      <c r="H43" s="3">
        <v>63</v>
      </c>
      <c r="I43" s="5">
        <f t="shared" si="2"/>
        <v>3677.94</v>
      </c>
      <c r="K43" t="str">
        <f t="shared" si="1"/>
        <v>Valentina Cadelo_63h</v>
      </c>
    </row>
    <row r="44" spans="1:12" x14ac:dyDescent="0.35">
      <c r="A44" s="2" t="s">
        <v>55</v>
      </c>
      <c r="B44" s="2" t="s">
        <v>151</v>
      </c>
      <c r="C44" s="2" t="s">
        <v>24</v>
      </c>
      <c r="D44" s="2" t="s">
        <v>25</v>
      </c>
      <c r="E44" s="2" t="s">
        <v>14</v>
      </c>
      <c r="F44" s="21" t="str">
        <f t="shared" si="0"/>
        <v>EUR-CONS01/P0101-00/ALL</v>
      </c>
      <c r="G44" s="116">
        <v>58.38</v>
      </c>
      <c r="H44" s="3">
        <v>69</v>
      </c>
      <c r="I44" s="5">
        <f t="shared" si="2"/>
        <v>4028.2200000000003</v>
      </c>
      <c r="K44" t="str">
        <f t="shared" si="1"/>
        <v>Valentina Cadelo_69h</v>
      </c>
    </row>
    <row r="45" spans="1:12" x14ac:dyDescent="0.35">
      <c r="A45" s="2" t="s">
        <v>55</v>
      </c>
      <c r="B45" s="22" t="s">
        <v>151</v>
      </c>
      <c r="C45" s="2" t="s">
        <v>19</v>
      </c>
      <c r="D45" s="2" t="s">
        <v>20</v>
      </c>
      <c r="E45" s="2" t="s">
        <v>14</v>
      </c>
      <c r="F45" s="21" t="str">
        <f t="shared" si="0"/>
        <v>EUR-CONS01/P0303-00/ALL</v>
      </c>
      <c r="G45" s="116">
        <v>58.38</v>
      </c>
      <c r="H45" s="3">
        <v>5</v>
      </c>
      <c r="I45" s="5">
        <f t="shared" si="2"/>
        <v>291.90000000000003</v>
      </c>
      <c r="K45" t="str">
        <f t="shared" si="1"/>
        <v>Valentina Cadelo_5h</v>
      </c>
    </row>
    <row r="46" spans="1:12" x14ac:dyDescent="0.35">
      <c r="A46" s="2" t="s">
        <v>55</v>
      </c>
      <c r="B46" s="2" t="s">
        <v>79</v>
      </c>
      <c r="C46" s="2" t="s">
        <v>8</v>
      </c>
      <c r="D46" s="2" t="s">
        <v>9</v>
      </c>
      <c r="E46" s="2" t="s">
        <v>14</v>
      </c>
      <c r="F46" s="21" t="str">
        <f t="shared" si="0"/>
        <v>CAN-GEND01/P0202-00/ALL</v>
      </c>
      <c r="G46" s="116">
        <v>58.38</v>
      </c>
      <c r="H46" s="3">
        <v>12</v>
      </c>
      <c r="I46" s="5">
        <f t="shared" si="2"/>
        <v>700.56000000000006</v>
      </c>
      <c r="K46" t="str">
        <f t="shared" si="1"/>
        <v>Valentina Cadelo_12h</v>
      </c>
    </row>
    <row r="47" spans="1:12" x14ac:dyDescent="0.35">
      <c r="A47" s="2" t="s">
        <v>55</v>
      </c>
      <c r="B47" s="22" t="s">
        <v>80</v>
      </c>
      <c r="C47" s="2" t="s">
        <v>12</v>
      </c>
      <c r="D47" s="2" t="s">
        <v>13</v>
      </c>
      <c r="E47" s="2" t="s">
        <v>14</v>
      </c>
      <c r="F47" s="21" t="str">
        <f t="shared" si="0"/>
        <v>ADM-UNRE01/A0902-00/ALL</v>
      </c>
      <c r="G47" s="116">
        <v>58.38</v>
      </c>
      <c r="H47" s="3">
        <v>12</v>
      </c>
      <c r="I47" s="5">
        <f t="shared" si="2"/>
        <v>700.56000000000006</v>
      </c>
      <c r="K47" t="str">
        <f t="shared" si="1"/>
        <v>Valentina Cadelo_12h</v>
      </c>
    </row>
    <row r="48" spans="1:12" x14ac:dyDescent="0.35">
      <c r="A48" s="2" t="s">
        <v>55</v>
      </c>
      <c r="B48" s="22" t="s">
        <v>151</v>
      </c>
      <c r="C48" s="2" t="s">
        <v>48</v>
      </c>
      <c r="D48" s="2" t="s">
        <v>49</v>
      </c>
      <c r="E48" s="2" t="s">
        <v>14</v>
      </c>
      <c r="F48" s="21" t="str">
        <f t="shared" si="0"/>
        <v>EUR-CONS01/P0707-00/ALL</v>
      </c>
      <c r="G48" s="116">
        <v>58.38</v>
      </c>
      <c r="H48" s="3">
        <v>7</v>
      </c>
      <c r="I48" s="5">
        <f t="shared" si="2"/>
        <v>408.66</v>
      </c>
      <c r="K48" t="str">
        <f t="shared" si="1"/>
        <v>Valentina Cadelo_7h</v>
      </c>
    </row>
    <row r="49" spans="1:11" s="30" customFormat="1" x14ac:dyDescent="0.35">
      <c r="A49" s="22" t="s">
        <v>388</v>
      </c>
      <c r="B49" s="22" t="s">
        <v>80</v>
      </c>
      <c r="C49" s="22" t="s">
        <v>12</v>
      </c>
      <c r="D49" s="22" t="s">
        <v>44</v>
      </c>
      <c r="E49" s="22" t="s">
        <v>14</v>
      </c>
      <c r="F49" s="24" t="str">
        <f t="shared" si="0"/>
        <v>ADM-UNRE01/A0902-00/ALL</v>
      </c>
      <c r="G49" s="122">
        <v>54.91</v>
      </c>
      <c r="H49" s="26">
        <v>160</v>
      </c>
      <c r="I49" s="27">
        <f t="shared" si="2"/>
        <v>8785.5999999999985</v>
      </c>
      <c r="K49" s="30" t="str">
        <f t="shared" si="1"/>
        <v>Emilio Congco_160h</v>
      </c>
    </row>
    <row r="50" spans="1:11" x14ac:dyDescent="0.35">
      <c r="A50" s="2" t="s">
        <v>58</v>
      </c>
      <c r="B50" s="2" t="s">
        <v>79</v>
      </c>
      <c r="C50" s="2" t="s">
        <v>8</v>
      </c>
      <c r="D50" s="2" t="s">
        <v>9</v>
      </c>
      <c r="E50" s="2" t="s">
        <v>45</v>
      </c>
      <c r="F50" s="21" t="str">
        <f t="shared" si="0"/>
        <v>CAN-GEND01/P0202-00/BRA</v>
      </c>
      <c r="G50" s="116">
        <v>32.44</v>
      </c>
      <c r="H50" s="3">
        <v>21</v>
      </c>
      <c r="I50" s="5">
        <f t="shared" si="2"/>
        <v>681.24</v>
      </c>
      <c r="K50" t="str">
        <f t="shared" si="1"/>
        <v>Sylvia Dias_21h</v>
      </c>
    </row>
    <row r="51" spans="1:11" x14ac:dyDescent="0.35">
      <c r="A51" s="2" t="s">
        <v>58</v>
      </c>
      <c r="B51" s="22" t="s">
        <v>151</v>
      </c>
      <c r="C51" s="2" t="s">
        <v>19</v>
      </c>
      <c r="D51" s="2" t="s">
        <v>20</v>
      </c>
      <c r="E51" s="2" t="s">
        <v>45</v>
      </c>
      <c r="F51" s="21" t="str">
        <f t="shared" si="0"/>
        <v>EUR-CONS01/P0303-00/BRA</v>
      </c>
      <c r="G51" s="116">
        <v>32.44</v>
      </c>
      <c r="H51" s="3">
        <v>91</v>
      </c>
      <c r="I51" s="5">
        <f t="shared" si="2"/>
        <v>2952.04</v>
      </c>
      <c r="K51" t="str">
        <f t="shared" si="1"/>
        <v>Sylvia Dias_91h</v>
      </c>
    </row>
    <row r="52" spans="1:11" x14ac:dyDescent="0.35">
      <c r="A52" s="2" t="s">
        <v>58</v>
      </c>
      <c r="B52" s="2" t="s">
        <v>83</v>
      </c>
      <c r="C52" s="2" t="s">
        <v>70</v>
      </c>
      <c r="D52" s="2" t="s">
        <v>71</v>
      </c>
      <c r="E52" s="2" t="s">
        <v>45</v>
      </c>
      <c r="F52" s="21" t="str">
        <f t="shared" si="0"/>
        <v>CGE-JUST01/P0103-00/BRA</v>
      </c>
      <c r="G52" s="116">
        <v>32.44</v>
      </c>
      <c r="H52" s="3">
        <v>13</v>
      </c>
      <c r="I52" s="5">
        <f t="shared" si="2"/>
        <v>421.71999999999997</v>
      </c>
      <c r="K52" t="str">
        <f t="shared" si="1"/>
        <v>Sylvia Dias_13h</v>
      </c>
    </row>
    <row r="53" spans="1:11" x14ac:dyDescent="0.35">
      <c r="A53" s="2" t="s">
        <v>58</v>
      </c>
      <c r="B53" s="22" t="s">
        <v>80</v>
      </c>
      <c r="C53" s="2" t="s">
        <v>12</v>
      </c>
      <c r="D53" s="2" t="s">
        <v>13</v>
      </c>
      <c r="E53" s="2" t="s">
        <v>14</v>
      </c>
      <c r="F53" s="21" t="str">
        <f t="shared" si="0"/>
        <v>ADM-UNRE01/A0902-00/ALL</v>
      </c>
      <c r="G53" s="116">
        <v>32.44</v>
      </c>
      <c r="H53" s="3">
        <v>17</v>
      </c>
      <c r="I53" s="5">
        <f t="shared" si="2"/>
        <v>551.48</v>
      </c>
      <c r="K53" t="str">
        <f t="shared" si="1"/>
        <v>Sylvia Dias_17h</v>
      </c>
    </row>
    <row r="54" spans="1:11" x14ac:dyDescent="0.35">
      <c r="A54" s="2" t="s">
        <v>58</v>
      </c>
      <c r="B54" s="2" t="s">
        <v>97</v>
      </c>
      <c r="C54" s="2" t="s">
        <v>100</v>
      </c>
      <c r="D54" s="2" t="s">
        <v>60</v>
      </c>
      <c r="E54" s="2" t="s">
        <v>45</v>
      </c>
      <c r="F54" s="21" t="str">
        <f t="shared" si="0"/>
        <v>UNP-BRAZ01/P0401-08/BRA</v>
      </c>
      <c r="G54" s="116">
        <v>32.44</v>
      </c>
      <c r="H54" s="3">
        <v>17</v>
      </c>
      <c r="I54" s="5">
        <f t="shared" si="2"/>
        <v>551.48</v>
      </c>
      <c r="K54" t="str">
        <f t="shared" si="1"/>
        <v>Sylvia Dias_17h</v>
      </c>
    </row>
    <row r="55" spans="1:11" x14ac:dyDescent="0.35">
      <c r="A55" s="2" t="s">
        <v>58</v>
      </c>
      <c r="B55" s="2" t="s">
        <v>83</v>
      </c>
      <c r="C55" s="2" t="s">
        <v>16</v>
      </c>
      <c r="D55" s="2" t="s">
        <v>17</v>
      </c>
      <c r="E55" s="2" t="s">
        <v>45</v>
      </c>
      <c r="F55" s="21" t="str">
        <f t="shared" si="0"/>
        <v>CGE-JUST01/P0102-00/BRA</v>
      </c>
      <c r="G55" s="116">
        <v>32.44</v>
      </c>
      <c r="H55" s="3">
        <v>1</v>
      </c>
      <c r="I55" s="5">
        <f t="shared" si="2"/>
        <v>32.44</v>
      </c>
      <c r="K55" t="str">
        <f t="shared" si="1"/>
        <v>Sylvia Dias_1h</v>
      </c>
    </row>
    <row r="56" spans="1:11" x14ac:dyDescent="0.35">
      <c r="A56" s="2" t="s">
        <v>61</v>
      </c>
      <c r="B56" s="2" t="s">
        <v>98</v>
      </c>
      <c r="C56" s="2" t="s">
        <v>8</v>
      </c>
      <c r="D56" s="2" t="s">
        <v>9</v>
      </c>
      <c r="E56" s="2" t="s">
        <v>15</v>
      </c>
      <c r="F56" s="21" t="str">
        <f t="shared" si="0"/>
        <v>OPC-MLDV01/P0202-00/MDV</v>
      </c>
      <c r="G56" s="116">
        <v>57.57</v>
      </c>
      <c r="H56" s="3">
        <v>33</v>
      </c>
      <c r="I56" s="5">
        <f t="shared" si="2"/>
        <v>1899.81</v>
      </c>
      <c r="K56" t="str">
        <f t="shared" si="1"/>
        <v>Veronica Filippeschi_33h</v>
      </c>
    </row>
    <row r="57" spans="1:11" x14ac:dyDescent="0.35">
      <c r="A57" s="2" t="s">
        <v>61</v>
      </c>
      <c r="B57" s="2" t="s">
        <v>79</v>
      </c>
      <c r="C57" s="2" t="s">
        <v>8</v>
      </c>
      <c r="D57" s="2" t="s">
        <v>9</v>
      </c>
      <c r="E57" s="2" t="s">
        <v>14</v>
      </c>
      <c r="F57" s="21" t="str">
        <f t="shared" si="0"/>
        <v>CAN-GEND01/P0202-00/ALL</v>
      </c>
      <c r="G57" s="116">
        <v>57.57</v>
      </c>
      <c r="H57" s="3">
        <v>52.5</v>
      </c>
      <c r="I57" s="5">
        <f t="shared" si="2"/>
        <v>3022.4250000000002</v>
      </c>
      <c r="K57" t="str">
        <f t="shared" si="1"/>
        <v>Veronica Filippeschi_52.5h</v>
      </c>
    </row>
    <row r="58" spans="1:11" x14ac:dyDescent="0.35">
      <c r="A58" s="2" t="s">
        <v>61</v>
      </c>
      <c r="B58" s="22" t="s">
        <v>80</v>
      </c>
      <c r="C58" s="2" t="s">
        <v>12</v>
      </c>
      <c r="D58" s="2" t="s">
        <v>13</v>
      </c>
      <c r="E58" s="2" t="s">
        <v>14</v>
      </c>
      <c r="F58" s="21" t="str">
        <f t="shared" si="0"/>
        <v>ADM-UNRE01/A0902-00/ALL</v>
      </c>
      <c r="G58" s="116">
        <v>57.57</v>
      </c>
      <c r="H58" s="3">
        <v>13</v>
      </c>
      <c r="I58" s="5">
        <f t="shared" si="2"/>
        <v>748.41</v>
      </c>
      <c r="K58" t="str">
        <f t="shared" si="1"/>
        <v>Veronica Filippeschi_13h</v>
      </c>
    </row>
    <row r="59" spans="1:11" x14ac:dyDescent="0.35">
      <c r="A59" s="2" t="s">
        <v>61</v>
      </c>
      <c r="B59" s="22" t="s">
        <v>151</v>
      </c>
      <c r="C59" s="2" t="s">
        <v>48</v>
      </c>
      <c r="D59" s="2" t="s">
        <v>49</v>
      </c>
      <c r="E59" s="2" t="s">
        <v>14</v>
      </c>
      <c r="F59" s="21" t="str">
        <f t="shared" si="0"/>
        <v>EUR-CONS01/P0707-00/ALL</v>
      </c>
      <c r="G59" s="116">
        <v>57.57</v>
      </c>
      <c r="H59" s="3">
        <v>9</v>
      </c>
      <c r="I59" s="5">
        <f t="shared" si="2"/>
        <v>518.13</v>
      </c>
      <c r="K59" t="str">
        <f t="shared" si="1"/>
        <v>Veronica Filippeschi_9h</v>
      </c>
    </row>
    <row r="60" spans="1:11" x14ac:dyDescent="0.35">
      <c r="A60" s="2" t="s">
        <v>61</v>
      </c>
      <c r="B60" s="2" t="s">
        <v>79</v>
      </c>
      <c r="C60" s="2" t="s">
        <v>8</v>
      </c>
      <c r="D60" s="2" t="s">
        <v>9</v>
      </c>
      <c r="E60" s="2" t="s">
        <v>15</v>
      </c>
      <c r="F60" s="21" t="str">
        <f t="shared" si="0"/>
        <v>CAN-GEND01/P0202-00/MDV</v>
      </c>
      <c r="G60" s="116">
        <v>57.57</v>
      </c>
      <c r="H60" s="3">
        <v>6</v>
      </c>
      <c r="I60" s="5">
        <f t="shared" si="2"/>
        <v>345.42</v>
      </c>
      <c r="K60" t="str">
        <f t="shared" si="1"/>
        <v>Veronica Filippeschi_6h</v>
      </c>
    </row>
    <row r="61" spans="1:11" x14ac:dyDescent="0.35">
      <c r="A61" s="2" t="s">
        <v>61</v>
      </c>
      <c r="B61" s="22" t="s">
        <v>151</v>
      </c>
      <c r="C61" s="2" t="s">
        <v>62</v>
      </c>
      <c r="D61" s="2" t="s">
        <v>63</v>
      </c>
      <c r="E61" s="2" t="s">
        <v>14</v>
      </c>
      <c r="F61" s="21" t="str">
        <f t="shared" si="0"/>
        <v>EUR-CONS01/P0302-00/ALL</v>
      </c>
      <c r="G61" s="116">
        <v>57.57</v>
      </c>
      <c r="H61" s="3">
        <v>16</v>
      </c>
      <c r="I61" s="5">
        <f t="shared" si="2"/>
        <v>921.12</v>
      </c>
      <c r="K61" t="str">
        <f t="shared" si="1"/>
        <v>Veronica Filippeschi_16h</v>
      </c>
    </row>
    <row r="62" spans="1:11" x14ac:dyDescent="0.35">
      <c r="A62" s="2" t="s">
        <v>61</v>
      </c>
      <c r="B62" s="22" t="s">
        <v>151</v>
      </c>
      <c r="C62" s="2" t="s">
        <v>62</v>
      </c>
      <c r="D62" s="2" t="s">
        <v>63</v>
      </c>
      <c r="E62" s="2" t="s">
        <v>50</v>
      </c>
      <c r="F62" s="21" t="str">
        <f t="shared" si="0"/>
        <v>EUR-CONS01/P0302-00/XOT</v>
      </c>
      <c r="G62" s="116">
        <v>57.57</v>
      </c>
      <c r="H62" s="3">
        <v>1</v>
      </c>
      <c r="I62" s="5">
        <f t="shared" si="2"/>
        <v>57.57</v>
      </c>
      <c r="K62" t="str">
        <f t="shared" si="1"/>
        <v>Veronica Filippeschi_1h</v>
      </c>
    </row>
    <row r="63" spans="1:11" x14ac:dyDescent="0.35">
      <c r="A63" s="2" t="s">
        <v>61</v>
      </c>
      <c r="B63" s="22" t="s">
        <v>80</v>
      </c>
      <c r="C63" s="2" t="s">
        <v>28</v>
      </c>
      <c r="D63" s="2" t="s">
        <v>29</v>
      </c>
      <c r="E63" s="2" t="s">
        <v>14</v>
      </c>
      <c r="F63" s="21" t="str">
        <f t="shared" si="0"/>
        <v>ADM-UNRE01/A0901-00/ALL</v>
      </c>
      <c r="G63" s="116">
        <v>57.57</v>
      </c>
      <c r="H63" s="3">
        <v>1.5</v>
      </c>
      <c r="I63" s="5">
        <f t="shared" si="2"/>
        <v>86.355000000000004</v>
      </c>
      <c r="K63" t="str">
        <f t="shared" si="1"/>
        <v>Veronica Filippeschi_1.5h</v>
      </c>
    </row>
    <row r="64" spans="1:11" x14ac:dyDescent="0.35">
      <c r="A64" s="2" t="s">
        <v>68</v>
      </c>
      <c r="B64" s="2" t="s">
        <v>81</v>
      </c>
      <c r="C64" s="2" t="s">
        <v>24</v>
      </c>
      <c r="D64" s="2" t="s">
        <v>25</v>
      </c>
      <c r="E64" s="2" t="s">
        <v>66</v>
      </c>
      <c r="F64" s="21" t="str">
        <f t="shared" si="0"/>
        <v>EUR-ASIA01/P0101-00/MYS</v>
      </c>
      <c r="G64" s="115">
        <v>47.42</v>
      </c>
      <c r="H64" s="3">
        <v>40</v>
      </c>
      <c r="I64" s="5">
        <f t="shared" si="2"/>
        <v>1896.8000000000002</v>
      </c>
      <c r="K64" t="str">
        <f t="shared" si="1"/>
        <v>Nid Satjipanon_40h</v>
      </c>
    </row>
    <row r="65" spans="1:12" x14ac:dyDescent="0.35">
      <c r="A65" s="2" t="s">
        <v>68</v>
      </c>
      <c r="B65" s="2" t="s">
        <v>81</v>
      </c>
      <c r="C65" s="2" t="s">
        <v>24</v>
      </c>
      <c r="D65" s="2" t="s">
        <v>25</v>
      </c>
      <c r="E65" s="2" t="s">
        <v>18</v>
      </c>
      <c r="F65" s="21" t="str">
        <f t="shared" si="0"/>
        <v>EUR-ASIA01/P0101-00/PHL</v>
      </c>
      <c r="G65" s="115">
        <v>47.42</v>
      </c>
      <c r="H65" s="3">
        <v>72</v>
      </c>
      <c r="I65" s="5">
        <f t="shared" si="2"/>
        <v>3414.2400000000002</v>
      </c>
      <c r="K65" t="str">
        <f t="shared" si="1"/>
        <v>Nid Satjipanon_72h</v>
      </c>
    </row>
    <row r="66" spans="1:12" x14ac:dyDescent="0.35">
      <c r="A66" s="2" t="s">
        <v>68</v>
      </c>
      <c r="B66" s="2" t="s">
        <v>81</v>
      </c>
      <c r="C66" s="2" t="s">
        <v>24</v>
      </c>
      <c r="D66" s="2" t="s">
        <v>25</v>
      </c>
      <c r="E66" s="2" t="s">
        <v>39</v>
      </c>
      <c r="F66" s="21" t="str">
        <f t="shared" si="0"/>
        <v>EUR-ASIA01/P0101-00/THA</v>
      </c>
      <c r="G66" s="115">
        <v>47.42</v>
      </c>
      <c r="H66" s="3">
        <v>40</v>
      </c>
      <c r="I66" s="5">
        <f t="shared" si="2"/>
        <v>1896.8000000000002</v>
      </c>
      <c r="K66" t="str">
        <f t="shared" si="1"/>
        <v>Nid Satjipanon_40h</v>
      </c>
    </row>
    <row r="67" spans="1:12" x14ac:dyDescent="0.35">
      <c r="A67" s="2" t="s">
        <v>69</v>
      </c>
      <c r="B67" s="22" t="s">
        <v>80</v>
      </c>
      <c r="C67" s="2" t="s">
        <v>12</v>
      </c>
      <c r="D67" s="2" t="s">
        <v>13</v>
      </c>
      <c r="E67" s="2" t="s">
        <v>14</v>
      </c>
      <c r="F67" s="21" t="str">
        <f t="shared" ref="F67:F92" si="3">B67&amp;"/"&amp;C67&amp;"/"&amp;E67</f>
        <v>ADM-UNRE01/A0902-00/ALL</v>
      </c>
      <c r="G67" s="21">
        <v>60.01</v>
      </c>
      <c r="H67" s="3">
        <v>90</v>
      </c>
      <c r="I67" s="5">
        <f t="shared" si="2"/>
        <v>5400.9</v>
      </c>
      <c r="K67" t="str">
        <f t="shared" ref="K67:K92" si="4">A67&amp;"_"&amp;H67&amp;"h"</f>
        <v>Cécile Trochu Grasso_90h</v>
      </c>
    </row>
    <row r="68" spans="1:12" x14ac:dyDescent="0.35">
      <c r="A68" s="2" t="s">
        <v>69</v>
      </c>
      <c r="B68" s="2" t="s">
        <v>83</v>
      </c>
      <c r="C68" s="2" t="s">
        <v>70</v>
      </c>
      <c r="D68" s="2" t="s">
        <v>71</v>
      </c>
      <c r="E68" s="2" t="s">
        <v>14</v>
      </c>
      <c r="F68" s="21" t="str">
        <f t="shared" si="3"/>
        <v>CGE-JUST01/P0103-00/ALL</v>
      </c>
      <c r="G68" s="21">
        <v>60.01</v>
      </c>
      <c r="H68" s="3">
        <v>11</v>
      </c>
      <c r="I68" s="5">
        <f t="shared" ref="I68:I92" si="5">H68*G68</f>
        <v>660.11</v>
      </c>
      <c r="K68" t="str">
        <f t="shared" si="4"/>
        <v>Cécile Trochu Grasso_11h</v>
      </c>
    </row>
    <row r="69" spans="1:12" x14ac:dyDescent="0.35">
      <c r="A69" s="2" t="s">
        <v>69</v>
      </c>
      <c r="B69" s="2" t="s">
        <v>151</v>
      </c>
      <c r="C69" s="2" t="s">
        <v>19</v>
      </c>
      <c r="D69" s="2" t="s">
        <v>20</v>
      </c>
      <c r="E69" s="2" t="s">
        <v>14</v>
      </c>
      <c r="F69" s="21" t="str">
        <f t="shared" si="3"/>
        <v>EUR-CONS01/P0303-00/ALL</v>
      </c>
      <c r="G69" s="21">
        <v>60.01</v>
      </c>
      <c r="H69" s="3">
        <v>2</v>
      </c>
      <c r="I69" s="5">
        <f t="shared" si="5"/>
        <v>120.02</v>
      </c>
      <c r="K69" t="str">
        <f t="shared" si="4"/>
        <v>Cécile Trochu Grasso_2h</v>
      </c>
    </row>
    <row r="70" spans="1:12" x14ac:dyDescent="0.35">
      <c r="A70" s="2" t="s">
        <v>69</v>
      </c>
      <c r="B70" s="22" t="s">
        <v>392</v>
      </c>
      <c r="C70" s="2" t="s">
        <v>19</v>
      </c>
      <c r="D70" s="2" t="s">
        <v>20</v>
      </c>
      <c r="E70" s="2" t="s">
        <v>14</v>
      </c>
      <c r="F70" s="21" t="str">
        <f t="shared" si="3"/>
        <v>DFA-CORE01/P0303-00/ALL</v>
      </c>
      <c r="G70" s="21">
        <v>60.01</v>
      </c>
      <c r="H70" s="3">
        <v>14</v>
      </c>
      <c r="I70" s="5">
        <f t="shared" si="5"/>
        <v>840.14</v>
      </c>
      <c r="K70" t="str">
        <f t="shared" si="4"/>
        <v>Cécile Trochu Grasso_14h</v>
      </c>
      <c r="L70" s="146"/>
    </row>
    <row r="71" spans="1:12" x14ac:dyDescent="0.35">
      <c r="A71" s="2" t="s">
        <v>69</v>
      </c>
      <c r="B71" s="2" t="s">
        <v>79</v>
      </c>
      <c r="C71" s="2" t="s">
        <v>8</v>
      </c>
      <c r="D71" s="2" t="s">
        <v>9</v>
      </c>
      <c r="E71" s="2" t="s">
        <v>14</v>
      </c>
      <c r="F71" s="21" t="str">
        <f t="shared" si="3"/>
        <v>CAN-GEND01/P0202-00/ALL</v>
      </c>
      <c r="G71" s="21">
        <v>60.01</v>
      </c>
      <c r="H71" s="3">
        <v>11</v>
      </c>
      <c r="I71" s="5">
        <f t="shared" si="5"/>
        <v>660.11</v>
      </c>
      <c r="K71" t="str">
        <f t="shared" si="4"/>
        <v>Cécile Trochu Grasso_11h</v>
      </c>
    </row>
    <row r="72" spans="1:12" x14ac:dyDescent="0.35">
      <c r="A72" s="2" t="s">
        <v>69</v>
      </c>
      <c r="B72" s="2" t="s">
        <v>151</v>
      </c>
      <c r="C72" s="2" t="s">
        <v>70</v>
      </c>
      <c r="D72" s="2" t="s">
        <v>71</v>
      </c>
      <c r="E72" s="2" t="s">
        <v>14</v>
      </c>
      <c r="F72" s="21" t="str">
        <f t="shared" si="3"/>
        <v>EUR-CONS01/P0103-00/ALL</v>
      </c>
      <c r="G72" s="21">
        <v>60.01</v>
      </c>
      <c r="H72" s="3">
        <v>4</v>
      </c>
      <c r="I72" s="5">
        <f t="shared" si="5"/>
        <v>240.04</v>
      </c>
      <c r="K72" t="str">
        <f t="shared" si="4"/>
        <v>Cécile Trochu Grasso_4h</v>
      </c>
    </row>
    <row r="73" spans="1:12" x14ac:dyDescent="0.35">
      <c r="A73" s="2" t="s">
        <v>69</v>
      </c>
      <c r="B73" s="2" t="s">
        <v>81</v>
      </c>
      <c r="C73" s="2" t="s">
        <v>70</v>
      </c>
      <c r="D73" s="2" t="s">
        <v>71</v>
      </c>
      <c r="E73" s="2" t="s">
        <v>66</v>
      </c>
      <c r="F73" s="21" t="str">
        <f t="shared" si="3"/>
        <v>EUR-ASIA01/P0103-00/MYS</v>
      </c>
      <c r="G73" s="21">
        <v>60.01</v>
      </c>
      <c r="H73" s="3">
        <v>0.5</v>
      </c>
      <c r="I73" s="5">
        <f t="shared" si="5"/>
        <v>30.004999999999999</v>
      </c>
      <c r="K73" t="str">
        <f t="shared" si="4"/>
        <v>Cécile Trochu Grasso_0.5h</v>
      </c>
    </row>
    <row r="74" spans="1:12" x14ac:dyDescent="0.35">
      <c r="A74" s="2" t="s">
        <v>69</v>
      </c>
      <c r="B74" s="2" t="s">
        <v>81</v>
      </c>
      <c r="C74" s="2" t="s">
        <v>70</v>
      </c>
      <c r="D74" s="2" t="s">
        <v>71</v>
      </c>
      <c r="E74" s="2" t="s">
        <v>18</v>
      </c>
      <c r="F74" s="21" t="str">
        <f t="shared" si="3"/>
        <v>EUR-ASIA01/P0103-00/PHL</v>
      </c>
      <c r="G74" s="21">
        <v>60.01</v>
      </c>
      <c r="H74" s="3">
        <v>0.5</v>
      </c>
      <c r="I74" s="5">
        <f t="shared" si="5"/>
        <v>30.004999999999999</v>
      </c>
      <c r="K74" t="str">
        <f t="shared" si="4"/>
        <v>Cécile Trochu Grasso_0.5h</v>
      </c>
    </row>
    <row r="75" spans="1:12" x14ac:dyDescent="0.35">
      <c r="A75" s="2" t="s">
        <v>69</v>
      </c>
      <c r="B75" s="2" t="s">
        <v>81</v>
      </c>
      <c r="C75" s="2" t="s">
        <v>70</v>
      </c>
      <c r="D75" s="2" t="s">
        <v>71</v>
      </c>
      <c r="E75" s="2" t="s">
        <v>39</v>
      </c>
      <c r="F75" s="21" t="str">
        <f t="shared" si="3"/>
        <v>EUR-ASIA01/P0103-00/THA</v>
      </c>
      <c r="G75" s="21">
        <v>60.01</v>
      </c>
      <c r="H75" s="3">
        <v>0.5</v>
      </c>
      <c r="I75" s="5">
        <f t="shared" si="5"/>
        <v>30.004999999999999</v>
      </c>
      <c r="K75" t="str">
        <f t="shared" si="4"/>
        <v>Cécile Trochu Grasso_0.5h</v>
      </c>
    </row>
    <row r="76" spans="1:12" x14ac:dyDescent="0.35">
      <c r="A76" s="2" t="s">
        <v>69</v>
      </c>
      <c r="B76" s="2" t="s">
        <v>96</v>
      </c>
      <c r="C76" s="2" t="s">
        <v>16</v>
      </c>
      <c r="D76" s="2" t="s">
        <v>17</v>
      </c>
      <c r="E76" s="2" t="s">
        <v>26</v>
      </c>
      <c r="F76" s="21" t="str">
        <f t="shared" si="3"/>
        <v>PLO-MDGR01/P0102-00/MDG</v>
      </c>
      <c r="G76" s="21">
        <v>60.01</v>
      </c>
      <c r="H76" s="3">
        <v>1</v>
      </c>
      <c r="I76" s="5">
        <f t="shared" si="5"/>
        <v>60.01</v>
      </c>
      <c r="K76" t="str">
        <f t="shared" si="4"/>
        <v>Cécile Trochu Grasso_1h</v>
      </c>
    </row>
    <row r="77" spans="1:12" x14ac:dyDescent="0.35">
      <c r="A77" s="2" t="s">
        <v>69</v>
      </c>
      <c r="B77" s="22" t="s">
        <v>83</v>
      </c>
      <c r="C77" s="2" t="s">
        <v>16</v>
      </c>
      <c r="D77" s="2" t="s">
        <v>17</v>
      </c>
      <c r="E77" s="2" t="s">
        <v>45</v>
      </c>
      <c r="F77" s="21" t="str">
        <f t="shared" si="3"/>
        <v>CGE-JUST01/P0102-00/BRA</v>
      </c>
      <c r="G77" s="21">
        <v>60.01</v>
      </c>
      <c r="H77" s="3">
        <v>0.5</v>
      </c>
      <c r="I77" s="5">
        <f t="shared" si="5"/>
        <v>30.004999999999999</v>
      </c>
      <c r="K77" t="str">
        <f t="shared" si="4"/>
        <v>Cécile Trochu Grasso_0.5h</v>
      </c>
    </row>
    <row r="78" spans="1:12" x14ac:dyDescent="0.35">
      <c r="A78" s="2" t="s">
        <v>69</v>
      </c>
      <c r="B78" s="2" t="s">
        <v>151</v>
      </c>
      <c r="C78" s="2" t="s">
        <v>16</v>
      </c>
      <c r="D78" s="2" t="s">
        <v>17</v>
      </c>
      <c r="E78" s="2" t="s">
        <v>45</v>
      </c>
      <c r="F78" s="21" t="str">
        <f t="shared" si="3"/>
        <v>EUR-CONS01/P0102-00/BRA</v>
      </c>
      <c r="G78" s="21">
        <v>60.01</v>
      </c>
      <c r="H78" s="3">
        <v>1.5</v>
      </c>
      <c r="I78" s="5">
        <f t="shared" si="5"/>
        <v>90.015000000000001</v>
      </c>
      <c r="K78" t="str">
        <f t="shared" si="4"/>
        <v>Cécile Trochu Grasso_1.5h</v>
      </c>
    </row>
    <row r="79" spans="1:12" x14ac:dyDescent="0.35">
      <c r="A79" s="2" t="s">
        <v>69</v>
      </c>
      <c r="B79" s="2" t="s">
        <v>83</v>
      </c>
      <c r="C79" s="2" t="s">
        <v>24</v>
      </c>
      <c r="D79" s="2" t="s">
        <v>25</v>
      </c>
      <c r="E79" s="2" t="s">
        <v>14</v>
      </c>
      <c r="F79" s="21" t="str">
        <f t="shared" si="3"/>
        <v>CGE-JUST01/P0101-00/ALL</v>
      </c>
      <c r="G79" s="21">
        <v>60.01</v>
      </c>
      <c r="H79" s="3">
        <v>2</v>
      </c>
      <c r="I79" s="5">
        <f t="shared" si="5"/>
        <v>120.02</v>
      </c>
      <c r="K79" t="str">
        <f t="shared" si="4"/>
        <v>Cécile Trochu Grasso_2h</v>
      </c>
    </row>
    <row r="80" spans="1:12" x14ac:dyDescent="0.35">
      <c r="A80" s="2" t="s">
        <v>69</v>
      </c>
      <c r="B80" s="2" t="s">
        <v>151</v>
      </c>
      <c r="C80" s="2" t="s">
        <v>24</v>
      </c>
      <c r="D80" s="2" t="s">
        <v>25</v>
      </c>
      <c r="E80" s="2" t="s">
        <v>14</v>
      </c>
      <c r="F80" s="21" t="str">
        <f t="shared" si="3"/>
        <v>EUR-CONS01/P0101-00/ALL</v>
      </c>
      <c r="G80" s="21">
        <v>60.01</v>
      </c>
      <c r="H80" s="3">
        <v>1.5</v>
      </c>
      <c r="I80" s="5">
        <f t="shared" si="5"/>
        <v>90.015000000000001</v>
      </c>
      <c r="K80" t="str">
        <f t="shared" si="4"/>
        <v>Cécile Trochu Grasso_1.5h</v>
      </c>
    </row>
    <row r="81" spans="1:13" x14ac:dyDescent="0.35">
      <c r="A81" s="2" t="s">
        <v>72</v>
      </c>
      <c r="B81" s="2" t="s">
        <v>79</v>
      </c>
      <c r="C81" s="2" t="s">
        <v>8</v>
      </c>
      <c r="D81" s="2" t="s">
        <v>9</v>
      </c>
      <c r="E81" s="2" t="s">
        <v>40</v>
      </c>
      <c r="F81" s="21" t="str">
        <f t="shared" si="3"/>
        <v>CAN-GEND01/P0202-00/MEX</v>
      </c>
      <c r="G81" s="115">
        <v>23.73</v>
      </c>
      <c r="H81" s="3">
        <v>15</v>
      </c>
      <c r="I81" s="5">
        <f t="shared" si="5"/>
        <v>355.95</v>
      </c>
      <c r="K81" t="str">
        <f t="shared" si="4"/>
        <v>Sara Vera Lopez_15h</v>
      </c>
      <c r="L81" s="30"/>
      <c r="M81" t="s">
        <v>390</v>
      </c>
    </row>
    <row r="82" spans="1:13" x14ac:dyDescent="0.35">
      <c r="A82" s="2" t="s">
        <v>72</v>
      </c>
      <c r="B82" s="2" t="s">
        <v>79</v>
      </c>
      <c r="C82" s="2" t="s">
        <v>8</v>
      </c>
      <c r="D82" s="2" t="s">
        <v>9</v>
      </c>
      <c r="E82" s="2" t="s">
        <v>64</v>
      </c>
      <c r="F82" s="21" t="str">
        <f t="shared" si="3"/>
        <v>CAN-GEND01/P0202-00/PAN</v>
      </c>
      <c r="G82" s="115">
        <v>23.73</v>
      </c>
      <c r="H82" s="3">
        <v>52.5</v>
      </c>
      <c r="I82" s="5">
        <f t="shared" si="5"/>
        <v>1245.825</v>
      </c>
      <c r="K82" t="str">
        <f t="shared" si="4"/>
        <v>Sara Vera Lopez_52.5h</v>
      </c>
      <c r="L82" s="30"/>
      <c r="M82" t="s">
        <v>391</v>
      </c>
    </row>
    <row r="83" spans="1:13" x14ac:dyDescent="0.35">
      <c r="A83" s="2" t="s">
        <v>72</v>
      </c>
      <c r="B83" s="2" t="s">
        <v>31</v>
      </c>
      <c r="C83" s="2" t="s">
        <v>19</v>
      </c>
      <c r="D83" s="2" t="s">
        <v>20</v>
      </c>
      <c r="E83" s="2" t="s">
        <v>40</v>
      </c>
      <c r="F83" s="21" t="str">
        <f t="shared" si="3"/>
        <v>FCO-VULN02/P0303-00/MEX</v>
      </c>
      <c r="G83" s="115">
        <v>23.73</v>
      </c>
      <c r="H83" s="3">
        <v>32</v>
      </c>
      <c r="I83" s="5">
        <f t="shared" si="5"/>
        <v>759.36</v>
      </c>
      <c r="K83" t="str">
        <f t="shared" si="4"/>
        <v>Sara Vera Lopez_32h</v>
      </c>
    </row>
    <row r="84" spans="1:13" x14ac:dyDescent="0.35">
      <c r="A84" s="2" t="s">
        <v>72</v>
      </c>
      <c r="B84" s="2" t="s">
        <v>31</v>
      </c>
      <c r="C84" s="2" t="s">
        <v>19</v>
      </c>
      <c r="D84" s="2" t="s">
        <v>20</v>
      </c>
      <c r="E84" s="2" t="s">
        <v>50</v>
      </c>
      <c r="F84" s="21" t="str">
        <f t="shared" si="3"/>
        <v>FCO-VULN02/P0303-00/XOT</v>
      </c>
      <c r="G84" s="115">
        <v>23.73</v>
      </c>
      <c r="H84" s="3">
        <v>68</v>
      </c>
      <c r="I84" s="5">
        <f t="shared" si="5"/>
        <v>1613.64</v>
      </c>
      <c r="K84" t="str">
        <f t="shared" si="4"/>
        <v>Sara Vera Lopez_68h</v>
      </c>
    </row>
    <row r="85" spans="1:13" x14ac:dyDescent="0.35">
      <c r="A85" s="2" t="s">
        <v>72</v>
      </c>
      <c r="B85" s="2" t="s">
        <v>79</v>
      </c>
      <c r="C85" s="2" t="s">
        <v>62</v>
      </c>
      <c r="D85" s="2" t="s">
        <v>63</v>
      </c>
      <c r="E85" s="2" t="s">
        <v>64</v>
      </c>
      <c r="F85" s="21" t="str">
        <f t="shared" si="3"/>
        <v>CAN-GEND01/P0302-00/PAN</v>
      </c>
      <c r="G85" s="115">
        <v>23.73</v>
      </c>
      <c r="H85" s="3">
        <v>8.5</v>
      </c>
      <c r="I85" s="5">
        <f t="shared" si="5"/>
        <v>201.70500000000001</v>
      </c>
      <c r="K85" t="str">
        <f t="shared" si="4"/>
        <v>Sara Vera Lopez_8.5h</v>
      </c>
      <c r="L85" s="30"/>
    </row>
    <row r="86" spans="1:13" x14ac:dyDescent="0.35">
      <c r="A86" s="2" t="s">
        <v>73</v>
      </c>
      <c r="B86" s="2" t="s">
        <v>81</v>
      </c>
      <c r="C86" s="2" t="s">
        <v>16</v>
      </c>
      <c r="D86" s="2" t="s">
        <v>17</v>
      </c>
      <c r="E86" s="2" t="s">
        <v>18</v>
      </c>
      <c r="F86" s="21" t="str">
        <f t="shared" si="3"/>
        <v>EUR-ASIA01/P0102-00/PHL</v>
      </c>
      <c r="G86" s="115">
        <v>56.28</v>
      </c>
      <c r="H86" s="3">
        <v>85</v>
      </c>
      <c r="I86" s="5">
        <f t="shared" si="5"/>
        <v>4783.8</v>
      </c>
      <c r="K86" t="str">
        <f t="shared" si="4"/>
        <v>Jasmine Zik-Ikeorha_85h</v>
      </c>
    </row>
    <row r="87" spans="1:13" x14ac:dyDescent="0.35">
      <c r="A87" s="2" t="s">
        <v>73</v>
      </c>
      <c r="B87" s="22" t="s">
        <v>80</v>
      </c>
      <c r="C87" s="2" t="s">
        <v>12</v>
      </c>
      <c r="D87" s="2" t="s">
        <v>13</v>
      </c>
      <c r="E87" s="2" t="s">
        <v>14</v>
      </c>
      <c r="F87" s="21" t="str">
        <f t="shared" si="3"/>
        <v>ADM-UNRE01/A0902-00/ALL</v>
      </c>
      <c r="G87" s="115">
        <v>56.28</v>
      </c>
      <c r="H87" s="3">
        <v>18</v>
      </c>
      <c r="I87" s="5">
        <f t="shared" si="5"/>
        <v>1013.04</v>
      </c>
      <c r="K87" t="str">
        <f t="shared" si="4"/>
        <v>Jasmine Zik-Ikeorha_18h</v>
      </c>
    </row>
    <row r="88" spans="1:13" x14ac:dyDescent="0.35">
      <c r="A88" s="2" t="s">
        <v>73</v>
      </c>
      <c r="B88" s="2" t="s">
        <v>79</v>
      </c>
      <c r="C88" s="2" t="s">
        <v>8</v>
      </c>
      <c r="D88" s="2" t="s">
        <v>9</v>
      </c>
      <c r="E88" s="2" t="s">
        <v>14</v>
      </c>
      <c r="F88" s="21" t="str">
        <f t="shared" si="3"/>
        <v>CAN-GEND01/P0202-00/ALL</v>
      </c>
      <c r="G88" s="115">
        <v>56.28</v>
      </c>
      <c r="H88" s="3">
        <v>10</v>
      </c>
      <c r="I88" s="5">
        <f t="shared" si="5"/>
        <v>562.79999999999995</v>
      </c>
      <c r="K88" t="str">
        <f t="shared" si="4"/>
        <v>Jasmine Zik-Ikeorha_10h</v>
      </c>
    </row>
    <row r="89" spans="1:13" x14ac:dyDescent="0.35">
      <c r="A89" s="2" t="s">
        <v>73</v>
      </c>
      <c r="B89" s="22" t="s">
        <v>151</v>
      </c>
      <c r="C89" s="2" t="s">
        <v>21</v>
      </c>
      <c r="D89" s="2" t="s">
        <v>22</v>
      </c>
      <c r="E89" s="2" t="s">
        <v>14</v>
      </c>
      <c r="F89" s="21" t="str">
        <f t="shared" si="3"/>
        <v>EUR-CONS01/P0501-00/ALL</v>
      </c>
      <c r="G89" s="115">
        <v>56.28</v>
      </c>
      <c r="H89" s="3">
        <v>13</v>
      </c>
      <c r="I89" s="5">
        <f t="shared" si="5"/>
        <v>731.64</v>
      </c>
      <c r="K89" t="str">
        <f t="shared" si="4"/>
        <v>Jasmine Zik-Ikeorha_13h</v>
      </c>
    </row>
    <row r="90" spans="1:13" x14ac:dyDescent="0.35">
      <c r="A90" s="2" t="s">
        <v>73</v>
      </c>
      <c r="B90" s="2" t="s">
        <v>81</v>
      </c>
      <c r="C90" s="2" t="s">
        <v>21</v>
      </c>
      <c r="D90" s="2" t="s">
        <v>22</v>
      </c>
      <c r="E90" s="2" t="s">
        <v>18</v>
      </c>
      <c r="F90" s="21" t="str">
        <f t="shared" si="3"/>
        <v>EUR-ASIA01/P0501-00/PHL</v>
      </c>
      <c r="G90" s="115">
        <v>56.28</v>
      </c>
      <c r="H90" s="3">
        <v>30</v>
      </c>
      <c r="I90" s="5">
        <f t="shared" si="5"/>
        <v>1688.4</v>
      </c>
      <c r="K90" t="str">
        <f t="shared" si="4"/>
        <v>Jasmine Zik-Ikeorha_30h</v>
      </c>
    </row>
    <row r="91" spans="1:13" x14ac:dyDescent="0.35">
      <c r="A91" s="2" t="s">
        <v>73</v>
      </c>
      <c r="B91" s="2" t="s">
        <v>83</v>
      </c>
      <c r="C91" s="2" t="s">
        <v>46</v>
      </c>
      <c r="D91" s="2" t="s">
        <v>47</v>
      </c>
      <c r="E91" s="2" t="s">
        <v>14</v>
      </c>
      <c r="F91" s="21" t="str">
        <f t="shared" si="3"/>
        <v>CGE-JUST01/P0201-00/ALL</v>
      </c>
      <c r="G91" s="115">
        <v>56.28</v>
      </c>
      <c r="H91" s="3">
        <v>10</v>
      </c>
      <c r="I91" s="5">
        <f t="shared" si="5"/>
        <v>562.79999999999995</v>
      </c>
      <c r="K91" t="str">
        <f t="shared" si="4"/>
        <v>Jasmine Zik-Ikeorha_10h</v>
      </c>
    </row>
    <row r="92" spans="1:13" x14ac:dyDescent="0.35">
      <c r="A92" s="2" t="s">
        <v>73</v>
      </c>
      <c r="B92" s="2" t="s">
        <v>79</v>
      </c>
      <c r="C92" s="2" t="s">
        <v>21</v>
      </c>
      <c r="D92" s="2" t="s">
        <v>22</v>
      </c>
      <c r="E92" s="2" t="s">
        <v>14</v>
      </c>
      <c r="F92" s="21" t="str">
        <f t="shared" si="3"/>
        <v>CAN-GEND01/P0501-00/ALL</v>
      </c>
      <c r="G92" s="115">
        <v>56.28</v>
      </c>
      <c r="H92" s="3">
        <v>2</v>
      </c>
      <c r="I92" s="5">
        <f t="shared" si="5"/>
        <v>112.56</v>
      </c>
      <c r="K92" t="str">
        <f t="shared" si="4"/>
        <v>Jasmine Zik-Ikeorha_2h</v>
      </c>
    </row>
    <row r="94" spans="1:13" x14ac:dyDescent="0.35">
      <c r="H94" s="43">
        <f>SUM(H3:H93)</f>
        <v>2152</v>
      </c>
      <c r="I94" s="52">
        <f>SUM(I3:I93)</f>
        <v>112257.152071723</v>
      </c>
    </row>
  </sheetData>
  <autoFilter ref="A2:K92" xr:uid="{85E44ABB-3C13-4770-BA13-C3B159431085}"/>
  <mergeCells count="7">
    <mergeCell ref="G1:G2"/>
    <mergeCell ref="A1:A2"/>
    <mergeCell ref="B1:B2"/>
    <mergeCell ref="C1:C2"/>
    <mergeCell ref="D1:D2"/>
    <mergeCell ref="E1:E2"/>
    <mergeCell ref="F1:F2"/>
  </mergeCells>
  <pageMargins left="0.75" right="0.75" top="0.75" bottom="0.5" header="0.5" footer="0.7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C237A-B58A-444E-AC1D-147921EA5117}">
  <sheetPr filterMode="1"/>
  <dimension ref="A1:Q111"/>
  <sheetViews>
    <sheetView workbookViewId="0">
      <selection activeCell="F119" sqref="F119"/>
    </sheetView>
  </sheetViews>
  <sheetFormatPr defaultRowHeight="14.5" x14ac:dyDescent="0.35"/>
  <cols>
    <col min="1" max="1" width="18.26953125" bestFit="1" customWidth="1"/>
    <col min="2" max="2" width="13.54296875" bestFit="1" customWidth="1"/>
    <col min="3" max="3" width="12.08984375" bestFit="1" customWidth="1"/>
    <col min="4" max="4" width="43.7265625" bestFit="1" customWidth="1"/>
    <col min="5" max="5" width="12.1796875" bestFit="1" customWidth="1"/>
    <col min="6" max="6" width="25.90625" bestFit="1" customWidth="1"/>
    <col min="7" max="7" width="15.81640625" bestFit="1" customWidth="1"/>
    <col min="8" max="8" width="25.08984375" bestFit="1" customWidth="1"/>
    <col min="9" max="9" width="10.7265625" style="48" bestFit="1" customWidth="1"/>
    <col min="10" max="10" width="4.81640625" customWidth="1"/>
    <col min="11" max="11" width="22.1796875" bestFit="1" customWidth="1"/>
  </cols>
  <sheetData>
    <row r="1" spans="1:11" x14ac:dyDescent="0.35">
      <c r="A1" s="131" t="s">
        <v>0</v>
      </c>
      <c r="B1" s="131" t="s">
        <v>1</v>
      </c>
      <c r="C1" s="131" t="s">
        <v>2</v>
      </c>
      <c r="D1" s="131" t="s">
        <v>3</v>
      </c>
      <c r="E1" s="131" t="s">
        <v>4</v>
      </c>
      <c r="F1" s="131" t="s">
        <v>393</v>
      </c>
      <c r="G1" s="131" t="s">
        <v>5</v>
      </c>
      <c r="H1" s="1" t="s">
        <v>394</v>
      </c>
    </row>
    <row r="2" spans="1:11" x14ac:dyDescent="0.35">
      <c r="A2" s="131"/>
      <c r="B2" s="131"/>
      <c r="C2" s="131"/>
      <c r="D2" s="131"/>
      <c r="E2" s="131"/>
      <c r="F2" s="131"/>
      <c r="G2" s="131"/>
      <c r="H2" s="1" t="s">
        <v>6</v>
      </c>
    </row>
    <row r="3" spans="1:11" hidden="1" x14ac:dyDescent="0.35">
      <c r="A3" s="2" t="s">
        <v>7</v>
      </c>
      <c r="B3" s="2" t="s">
        <v>83</v>
      </c>
      <c r="C3" s="2" t="s">
        <v>16</v>
      </c>
      <c r="D3" s="2" t="s">
        <v>17</v>
      </c>
      <c r="E3" s="2" t="s">
        <v>26</v>
      </c>
      <c r="F3" s="21" t="str">
        <f t="shared" ref="F3:F66" si="0">B3&amp;"/"&amp;C3&amp;"/"&amp;E3</f>
        <v>CGE-JUST01/P0102-00/MDG</v>
      </c>
      <c r="G3" s="117">
        <v>55.48</v>
      </c>
      <c r="H3" s="3">
        <v>26</v>
      </c>
      <c r="I3" s="5">
        <f>H3*G3</f>
        <v>1442.48</v>
      </c>
      <c r="K3" t="str">
        <f t="shared" ref="K3:K66" si="1">A3&amp;"_"&amp;H3&amp;"h"</f>
        <v>Luce Ahouangnimon_26h</v>
      </c>
    </row>
    <row r="4" spans="1:11" hidden="1" x14ac:dyDescent="0.35">
      <c r="A4" s="2" t="s">
        <v>7</v>
      </c>
      <c r="B4" s="2" t="s">
        <v>79</v>
      </c>
      <c r="C4" s="2" t="s">
        <v>8</v>
      </c>
      <c r="D4" s="2" t="s">
        <v>9</v>
      </c>
      <c r="E4" s="2" t="s">
        <v>11</v>
      </c>
      <c r="F4" s="21" t="str">
        <f t="shared" si="0"/>
        <v>CAN-GEND01/P0202-00/TGO</v>
      </c>
      <c r="G4" s="117">
        <v>55.48</v>
      </c>
      <c r="H4" s="3">
        <v>12</v>
      </c>
      <c r="I4" s="5">
        <f t="shared" ref="I4:I67" si="2">H4*G4</f>
        <v>665.76</v>
      </c>
      <c r="K4" t="str">
        <f t="shared" si="1"/>
        <v>Luce Ahouangnimon_12h</v>
      </c>
    </row>
    <row r="5" spans="1:11" hidden="1" x14ac:dyDescent="0.35">
      <c r="A5" s="2" t="s">
        <v>7</v>
      </c>
      <c r="B5" s="2" t="s">
        <v>79</v>
      </c>
      <c r="C5" s="2" t="s">
        <v>19</v>
      </c>
      <c r="D5" s="2" t="s">
        <v>20</v>
      </c>
      <c r="E5" s="2" t="s">
        <v>11</v>
      </c>
      <c r="F5" s="21" t="str">
        <f t="shared" si="0"/>
        <v>CAN-GEND01/P0303-00/TGO</v>
      </c>
      <c r="G5" s="117">
        <v>55.48</v>
      </c>
      <c r="H5" s="3">
        <v>29</v>
      </c>
      <c r="I5" s="5">
        <f t="shared" si="2"/>
        <v>1608.9199999999998</v>
      </c>
      <c r="K5" t="str">
        <f t="shared" si="1"/>
        <v>Luce Ahouangnimon_29h</v>
      </c>
    </row>
    <row r="6" spans="1:11" hidden="1" x14ac:dyDescent="0.35">
      <c r="A6" s="2" t="s">
        <v>7</v>
      </c>
      <c r="B6" s="2" t="s">
        <v>96</v>
      </c>
      <c r="C6" s="2" t="s">
        <v>24</v>
      </c>
      <c r="D6" s="2" t="s">
        <v>25</v>
      </c>
      <c r="E6" s="2" t="s">
        <v>11</v>
      </c>
      <c r="F6" s="21" t="str">
        <f t="shared" si="0"/>
        <v>PLO-MDGR01/P0101-00/TGO</v>
      </c>
      <c r="G6" s="117">
        <v>55.48</v>
      </c>
      <c r="H6" s="3">
        <v>29</v>
      </c>
      <c r="I6" s="5">
        <f t="shared" si="2"/>
        <v>1608.9199999999998</v>
      </c>
      <c r="K6" t="str">
        <f t="shared" si="1"/>
        <v>Luce Ahouangnimon_29h</v>
      </c>
    </row>
    <row r="7" spans="1:11" hidden="1" x14ac:dyDescent="0.35">
      <c r="A7" s="2" t="s">
        <v>7</v>
      </c>
      <c r="B7" s="2" t="s">
        <v>96</v>
      </c>
      <c r="C7" s="2" t="s">
        <v>16</v>
      </c>
      <c r="D7" s="2" t="s">
        <v>17</v>
      </c>
      <c r="E7" s="2" t="s">
        <v>26</v>
      </c>
      <c r="F7" s="21" t="str">
        <f t="shared" si="0"/>
        <v>PLO-MDGR01/P0102-00/MDG</v>
      </c>
      <c r="G7" s="117">
        <v>55.48</v>
      </c>
      <c r="H7" s="3">
        <v>15</v>
      </c>
      <c r="I7" s="5">
        <f t="shared" si="2"/>
        <v>832.19999999999993</v>
      </c>
      <c r="K7" t="str">
        <f t="shared" si="1"/>
        <v>Luce Ahouangnimon_15h</v>
      </c>
    </row>
    <row r="8" spans="1:11" hidden="1" x14ac:dyDescent="0.35">
      <c r="A8" s="2" t="s">
        <v>7</v>
      </c>
      <c r="B8" s="2" t="s">
        <v>151</v>
      </c>
      <c r="C8" s="2" t="s">
        <v>24</v>
      </c>
      <c r="D8" s="2" t="s">
        <v>25</v>
      </c>
      <c r="E8" s="2" t="s">
        <v>11</v>
      </c>
      <c r="F8" s="21" t="str">
        <f t="shared" si="0"/>
        <v>EUR-CONS01/P0101-00/TGO</v>
      </c>
      <c r="G8" s="117">
        <v>55.48</v>
      </c>
      <c r="H8" s="3">
        <v>16</v>
      </c>
      <c r="I8" s="5">
        <f t="shared" si="2"/>
        <v>887.68</v>
      </c>
      <c r="K8" t="str">
        <f t="shared" si="1"/>
        <v>Luce Ahouangnimon_16h</v>
      </c>
    </row>
    <row r="9" spans="1:11" hidden="1" x14ac:dyDescent="0.35">
      <c r="A9" s="2" t="s">
        <v>7</v>
      </c>
      <c r="B9" s="2" t="s">
        <v>80</v>
      </c>
      <c r="C9" s="2" t="s">
        <v>12</v>
      </c>
      <c r="D9" s="2" t="s">
        <v>13</v>
      </c>
      <c r="E9" s="2" t="s">
        <v>14</v>
      </c>
      <c r="F9" s="21" t="str">
        <f t="shared" si="0"/>
        <v>ADM-UNRE01/A0902-00/ALL</v>
      </c>
      <c r="G9" s="117">
        <v>55.48</v>
      </c>
      <c r="H9" s="3">
        <v>4</v>
      </c>
      <c r="I9" s="5">
        <f t="shared" si="2"/>
        <v>221.92</v>
      </c>
      <c r="K9" t="str">
        <f t="shared" si="1"/>
        <v>Luce Ahouangnimon_4h</v>
      </c>
    </row>
    <row r="10" spans="1:11" hidden="1" x14ac:dyDescent="0.35">
      <c r="A10" s="2" t="s">
        <v>7</v>
      </c>
      <c r="B10" s="2" t="s">
        <v>31</v>
      </c>
      <c r="C10" s="2" t="s">
        <v>19</v>
      </c>
      <c r="D10" s="2" t="s">
        <v>20</v>
      </c>
      <c r="E10" s="2" t="s">
        <v>11</v>
      </c>
      <c r="F10" s="21" t="str">
        <f t="shared" si="0"/>
        <v>FCO-VULN02/P0303-00/TGO</v>
      </c>
      <c r="G10" s="117">
        <v>55.48</v>
      </c>
      <c r="H10" s="3">
        <v>21</v>
      </c>
      <c r="I10" s="5">
        <f t="shared" si="2"/>
        <v>1165.08</v>
      </c>
      <c r="K10" t="str">
        <f t="shared" si="1"/>
        <v>Luce Ahouangnimon_21h</v>
      </c>
    </row>
    <row r="11" spans="1:11" hidden="1" x14ac:dyDescent="0.35">
      <c r="A11" s="2" t="s">
        <v>7</v>
      </c>
      <c r="B11" s="2" t="s">
        <v>80</v>
      </c>
      <c r="C11" s="2" t="s">
        <v>28</v>
      </c>
      <c r="D11" s="2" t="s">
        <v>29</v>
      </c>
      <c r="E11" s="2" t="s">
        <v>14</v>
      </c>
      <c r="F11" s="21" t="str">
        <f t="shared" si="0"/>
        <v>ADM-UNRE01/A0901-00/ALL</v>
      </c>
      <c r="G11" s="117">
        <v>55.48</v>
      </c>
      <c r="H11" s="3">
        <v>5</v>
      </c>
      <c r="I11" s="5">
        <f t="shared" si="2"/>
        <v>277.39999999999998</v>
      </c>
      <c r="K11" t="str">
        <f t="shared" si="1"/>
        <v>Luce Ahouangnimon_5h</v>
      </c>
    </row>
    <row r="12" spans="1:11" hidden="1" x14ac:dyDescent="0.35">
      <c r="A12" s="2" t="s">
        <v>7</v>
      </c>
      <c r="B12" s="22" t="s">
        <v>80</v>
      </c>
      <c r="C12" s="2" t="s">
        <v>19</v>
      </c>
      <c r="D12" s="2" t="s">
        <v>20</v>
      </c>
      <c r="E12" s="2" t="s">
        <v>14</v>
      </c>
      <c r="F12" s="21" t="str">
        <f t="shared" si="0"/>
        <v>ADM-UNRE01/P0303-00/ALL</v>
      </c>
      <c r="G12" s="117">
        <v>55.48</v>
      </c>
      <c r="H12" s="3">
        <v>19</v>
      </c>
      <c r="I12" s="5">
        <f t="shared" si="2"/>
        <v>1054.1199999999999</v>
      </c>
      <c r="K12" t="str">
        <f t="shared" si="1"/>
        <v>Luce Ahouangnimon_19h</v>
      </c>
    </row>
    <row r="13" spans="1:11" hidden="1" x14ac:dyDescent="0.35">
      <c r="A13" s="2" t="s">
        <v>27</v>
      </c>
      <c r="B13" s="2" t="s">
        <v>80</v>
      </c>
      <c r="C13" s="2" t="s">
        <v>12</v>
      </c>
      <c r="D13" s="2" t="s">
        <v>13</v>
      </c>
      <c r="E13" s="2" t="s">
        <v>14</v>
      </c>
      <c r="F13" s="21" t="str">
        <f t="shared" si="0"/>
        <v>ADM-UNRE01/A0902-00/ALL</v>
      </c>
      <c r="G13" s="121">
        <v>38.299999999999997</v>
      </c>
      <c r="H13" s="3">
        <v>122.5</v>
      </c>
      <c r="I13" s="5">
        <f t="shared" si="2"/>
        <v>4691.75</v>
      </c>
      <c r="K13" t="str">
        <f t="shared" si="1"/>
        <v>Linda Asamoah_122.5h</v>
      </c>
    </row>
    <row r="14" spans="1:11" hidden="1" x14ac:dyDescent="0.35">
      <c r="A14" s="2" t="s">
        <v>27</v>
      </c>
      <c r="B14" s="2" t="s">
        <v>79</v>
      </c>
      <c r="C14" s="2" t="s">
        <v>12</v>
      </c>
      <c r="D14" s="2" t="s">
        <v>13</v>
      </c>
      <c r="E14" s="2" t="s">
        <v>14</v>
      </c>
      <c r="F14" s="21" t="str">
        <f t="shared" si="0"/>
        <v>CAN-GEND01/A0902-00/ALL</v>
      </c>
      <c r="G14" s="121">
        <v>38.299999999999997</v>
      </c>
      <c r="H14" s="3">
        <v>3.5</v>
      </c>
      <c r="I14" s="5">
        <f t="shared" si="2"/>
        <v>134.04999999999998</v>
      </c>
      <c r="K14" t="str">
        <f t="shared" si="1"/>
        <v>Linda Asamoah_3.5h</v>
      </c>
    </row>
    <row r="15" spans="1:11" hidden="1" x14ac:dyDescent="0.35">
      <c r="A15" s="2" t="s">
        <v>27</v>
      </c>
      <c r="B15" s="2" t="s">
        <v>31</v>
      </c>
      <c r="C15" s="2" t="s">
        <v>12</v>
      </c>
      <c r="D15" s="2" t="s">
        <v>13</v>
      </c>
      <c r="E15" s="2" t="s">
        <v>14</v>
      </c>
      <c r="F15" s="21" t="str">
        <f t="shared" si="0"/>
        <v>FCO-VULN02/A0902-00/ALL</v>
      </c>
      <c r="G15" s="121">
        <v>38.299999999999997</v>
      </c>
      <c r="H15" s="3">
        <v>2</v>
      </c>
      <c r="I15" s="5">
        <f t="shared" si="2"/>
        <v>76.599999999999994</v>
      </c>
      <c r="K15" t="str">
        <f t="shared" si="1"/>
        <v>Linda Asamoah_2h</v>
      </c>
    </row>
    <row r="16" spans="1:11" hidden="1" x14ac:dyDescent="0.35">
      <c r="A16" s="2" t="s">
        <v>30</v>
      </c>
      <c r="B16" s="2" t="s">
        <v>31</v>
      </c>
      <c r="C16" s="2" t="s">
        <v>19</v>
      </c>
      <c r="D16" s="2" t="s">
        <v>20</v>
      </c>
      <c r="E16" s="2" t="s">
        <v>32</v>
      </c>
      <c r="F16" s="21" t="str">
        <f t="shared" si="0"/>
        <v>FCO-VULN02/P0303-00/GAB</v>
      </c>
      <c r="G16" s="117">
        <v>34.65</v>
      </c>
      <c r="H16" s="3">
        <v>10</v>
      </c>
      <c r="I16" s="5">
        <f t="shared" si="2"/>
        <v>346.5</v>
      </c>
      <c r="K16" t="str">
        <f t="shared" si="1"/>
        <v>Juvenal Babona_10h</v>
      </c>
    </row>
    <row r="17" spans="1:11" hidden="1" x14ac:dyDescent="0.35">
      <c r="A17" s="2" t="s">
        <v>30</v>
      </c>
      <c r="B17" s="2" t="s">
        <v>31</v>
      </c>
      <c r="C17" s="2" t="s">
        <v>19</v>
      </c>
      <c r="D17" s="2" t="s">
        <v>20</v>
      </c>
      <c r="E17" s="2" t="s">
        <v>14</v>
      </c>
      <c r="F17" s="21" t="str">
        <f t="shared" si="0"/>
        <v>FCO-VULN02/P0303-00/ALL</v>
      </c>
      <c r="G17" s="117">
        <v>34.65</v>
      </c>
      <c r="H17" s="3">
        <v>97</v>
      </c>
      <c r="I17" s="5">
        <f t="shared" si="2"/>
        <v>3361.0499999999997</v>
      </c>
      <c r="K17" t="str">
        <f t="shared" si="1"/>
        <v>Juvenal Babona_97h</v>
      </c>
    </row>
    <row r="18" spans="1:11" hidden="1" x14ac:dyDescent="0.35">
      <c r="A18" s="2" t="s">
        <v>30</v>
      </c>
      <c r="B18" s="2" t="s">
        <v>31</v>
      </c>
      <c r="C18" s="2" t="s">
        <v>19</v>
      </c>
      <c r="D18" s="2" t="s">
        <v>20</v>
      </c>
      <c r="E18" s="2" t="s">
        <v>50</v>
      </c>
      <c r="F18" s="21" t="str">
        <f t="shared" si="0"/>
        <v>FCO-VULN02/P0303-00/XOT</v>
      </c>
      <c r="G18" s="117">
        <v>34.65</v>
      </c>
      <c r="H18" s="3">
        <v>45</v>
      </c>
      <c r="I18" s="5">
        <f t="shared" si="2"/>
        <v>1559.25</v>
      </c>
      <c r="K18" t="str">
        <f t="shared" si="1"/>
        <v>Juvenal Babona_45h</v>
      </c>
    </row>
    <row r="19" spans="1:11" hidden="1" x14ac:dyDescent="0.35">
      <c r="A19" s="2" t="s">
        <v>36</v>
      </c>
      <c r="B19" s="22" t="s">
        <v>392</v>
      </c>
      <c r="C19" s="2" t="s">
        <v>19</v>
      </c>
      <c r="D19" s="2" t="s">
        <v>20</v>
      </c>
      <c r="E19" s="2" t="s">
        <v>45</v>
      </c>
      <c r="F19" s="21" t="str">
        <f t="shared" si="0"/>
        <v>DFA-CORE01/P0303-00/BRA</v>
      </c>
      <c r="G19" s="21">
        <v>99.73</v>
      </c>
      <c r="H19" s="3">
        <v>2</v>
      </c>
      <c r="I19" s="5">
        <f t="shared" si="2"/>
        <v>199.46</v>
      </c>
      <c r="K19" t="str">
        <f t="shared" si="1"/>
        <v>Barbara Bernath_2h</v>
      </c>
    </row>
    <row r="20" spans="1:11" hidden="1" x14ac:dyDescent="0.35">
      <c r="A20" s="2" t="s">
        <v>36</v>
      </c>
      <c r="B20" s="2" t="s">
        <v>80</v>
      </c>
      <c r="C20" s="2" t="s">
        <v>12</v>
      </c>
      <c r="D20" s="2" t="s">
        <v>13</v>
      </c>
      <c r="E20" s="2" t="s">
        <v>14</v>
      </c>
      <c r="F20" s="21" t="str">
        <f t="shared" si="0"/>
        <v>ADM-UNRE01/A0902-00/ALL</v>
      </c>
      <c r="G20" s="21">
        <v>99.73</v>
      </c>
      <c r="H20" s="3">
        <v>44</v>
      </c>
      <c r="I20" s="5">
        <f t="shared" si="2"/>
        <v>4388.12</v>
      </c>
      <c r="K20" t="str">
        <f t="shared" si="1"/>
        <v>Barbara Bernath_44h</v>
      </c>
    </row>
    <row r="21" spans="1:11" hidden="1" x14ac:dyDescent="0.35">
      <c r="A21" s="2" t="s">
        <v>36</v>
      </c>
      <c r="B21" s="2" t="s">
        <v>387</v>
      </c>
      <c r="C21" s="2" t="s">
        <v>48</v>
      </c>
      <c r="D21" s="2" t="s">
        <v>49</v>
      </c>
      <c r="E21" s="2" t="s">
        <v>50</v>
      </c>
      <c r="F21" s="21" t="str">
        <f t="shared" si="0"/>
        <v>CHB-PROJ01/P0707-00/XOT</v>
      </c>
      <c r="G21" s="21">
        <v>99.73</v>
      </c>
      <c r="H21" s="3">
        <v>5</v>
      </c>
      <c r="I21" s="5">
        <f t="shared" si="2"/>
        <v>498.65000000000003</v>
      </c>
      <c r="K21" t="str">
        <f t="shared" si="1"/>
        <v>Barbara Bernath_5h</v>
      </c>
    </row>
    <row r="22" spans="1:11" hidden="1" x14ac:dyDescent="0.35">
      <c r="A22" s="2" t="s">
        <v>36</v>
      </c>
      <c r="B22" s="2" t="s">
        <v>98</v>
      </c>
      <c r="C22" s="2" t="s">
        <v>8</v>
      </c>
      <c r="D22" s="2" t="s">
        <v>9</v>
      </c>
      <c r="E22" s="2" t="s">
        <v>15</v>
      </c>
      <c r="F22" s="21" t="str">
        <f t="shared" si="0"/>
        <v>OPC-MLDV01/P0202-00/MDV</v>
      </c>
      <c r="G22" s="21">
        <v>99.73</v>
      </c>
      <c r="H22" s="3">
        <v>6</v>
      </c>
      <c r="I22" s="5">
        <f t="shared" si="2"/>
        <v>598.38</v>
      </c>
      <c r="K22" t="str">
        <f t="shared" si="1"/>
        <v>Barbara Bernath_6h</v>
      </c>
    </row>
    <row r="23" spans="1:11" hidden="1" x14ac:dyDescent="0.35">
      <c r="A23" s="2" t="s">
        <v>36</v>
      </c>
      <c r="B23" s="22" t="s">
        <v>392</v>
      </c>
      <c r="C23" s="2" t="s">
        <v>19</v>
      </c>
      <c r="D23" s="2" t="s">
        <v>20</v>
      </c>
      <c r="E23" s="2" t="s">
        <v>14</v>
      </c>
      <c r="F23" s="21" t="str">
        <f t="shared" si="0"/>
        <v>DFA-CORE01/P0303-00/ALL</v>
      </c>
      <c r="G23" s="21">
        <v>99.73</v>
      </c>
      <c r="H23" s="3">
        <v>42</v>
      </c>
      <c r="I23" s="5">
        <f t="shared" si="2"/>
        <v>4188.66</v>
      </c>
      <c r="K23" t="str">
        <f t="shared" si="1"/>
        <v>Barbara Bernath_42h</v>
      </c>
    </row>
    <row r="24" spans="1:11" hidden="1" x14ac:dyDescent="0.35">
      <c r="A24" s="2" t="s">
        <v>36</v>
      </c>
      <c r="B24" s="22" t="s">
        <v>392</v>
      </c>
      <c r="C24" s="2" t="s">
        <v>19</v>
      </c>
      <c r="D24" s="2" t="s">
        <v>20</v>
      </c>
      <c r="E24" s="2" t="s">
        <v>23</v>
      </c>
      <c r="F24" s="21" t="str">
        <f t="shared" si="0"/>
        <v>DFA-CORE01/P0303-00/ZAF</v>
      </c>
      <c r="G24" s="21">
        <v>99.73</v>
      </c>
      <c r="H24" s="3">
        <v>6</v>
      </c>
      <c r="I24" s="5">
        <f t="shared" si="2"/>
        <v>598.38</v>
      </c>
      <c r="K24" t="str">
        <f t="shared" si="1"/>
        <v>Barbara Bernath_6h</v>
      </c>
    </row>
    <row r="25" spans="1:11" hidden="1" x14ac:dyDescent="0.35">
      <c r="A25" s="2" t="s">
        <v>36</v>
      </c>
      <c r="B25" s="22" t="s">
        <v>392</v>
      </c>
      <c r="C25" s="2" t="s">
        <v>19</v>
      </c>
      <c r="D25" s="2" t="s">
        <v>20</v>
      </c>
      <c r="E25" s="2" t="s">
        <v>40</v>
      </c>
      <c r="F25" s="21" t="str">
        <f t="shared" si="0"/>
        <v>DFA-CORE01/P0303-00/MEX</v>
      </c>
      <c r="G25" s="21">
        <v>99.73</v>
      </c>
      <c r="H25" s="3">
        <v>4</v>
      </c>
      <c r="I25" s="5">
        <f t="shared" si="2"/>
        <v>398.92</v>
      </c>
      <c r="K25" t="str">
        <f t="shared" si="1"/>
        <v>Barbara Bernath_4h</v>
      </c>
    </row>
    <row r="26" spans="1:11" hidden="1" x14ac:dyDescent="0.35">
      <c r="A26" s="2" t="s">
        <v>36</v>
      </c>
      <c r="B26" s="2" t="s">
        <v>83</v>
      </c>
      <c r="C26" s="2" t="s">
        <v>59</v>
      </c>
      <c r="D26" s="2" t="s">
        <v>60</v>
      </c>
      <c r="E26" s="2" t="s">
        <v>45</v>
      </c>
      <c r="F26" s="21" t="str">
        <f t="shared" si="0"/>
        <v>CGE-JUST01/P0401-00/BRA</v>
      </c>
      <c r="G26" s="21">
        <v>99.73</v>
      </c>
      <c r="H26" s="3">
        <v>2</v>
      </c>
      <c r="I26" s="5">
        <f t="shared" si="2"/>
        <v>199.46</v>
      </c>
      <c r="K26" t="str">
        <f t="shared" si="1"/>
        <v>Barbara Bernath_2h</v>
      </c>
    </row>
    <row r="27" spans="1:11" hidden="1" x14ac:dyDescent="0.35">
      <c r="A27" s="2" t="s">
        <v>36</v>
      </c>
      <c r="B27" s="2" t="s">
        <v>83</v>
      </c>
      <c r="C27" s="2" t="s">
        <v>24</v>
      </c>
      <c r="D27" s="2" t="s">
        <v>25</v>
      </c>
      <c r="E27" s="2" t="s">
        <v>14</v>
      </c>
      <c r="F27" s="21" t="str">
        <f t="shared" si="0"/>
        <v>CGE-JUST01/P0101-00/ALL</v>
      </c>
      <c r="G27" s="21">
        <v>99.73</v>
      </c>
      <c r="H27" s="3">
        <v>6</v>
      </c>
      <c r="I27" s="5">
        <f t="shared" si="2"/>
        <v>598.38</v>
      </c>
      <c r="K27" t="str">
        <f t="shared" si="1"/>
        <v>Barbara Bernath_6h</v>
      </c>
    </row>
    <row r="28" spans="1:11" hidden="1" x14ac:dyDescent="0.35">
      <c r="A28" s="2" t="s">
        <v>36</v>
      </c>
      <c r="B28" s="2" t="s">
        <v>79</v>
      </c>
      <c r="C28" s="2" t="s">
        <v>8</v>
      </c>
      <c r="D28" s="2" t="s">
        <v>9</v>
      </c>
      <c r="E28" s="2" t="s">
        <v>14</v>
      </c>
      <c r="F28" s="21" t="str">
        <f t="shared" si="0"/>
        <v>CAN-GEND01/P0202-00/ALL</v>
      </c>
      <c r="G28" s="21">
        <v>99.73</v>
      </c>
      <c r="H28" s="3">
        <v>4</v>
      </c>
      <c r="I28" s="5">
        <f t="shared" si="2"/>
        <v>398.92</v>
      </c>
      <c r="K28" t="str">
        <f t="shared" si="1"/>
        <v>Barbara Bernath_4h</v>
      </c>
    </row>
    <row r="29" spans="1:11" hidden="1" x14ac:dyDescent="0.35">
      <c r="A29" s="2" t="s">
        <v>36</v>
      </c>
      <c r="B29" s="2" t="s">
        <v>80</v>
      </c>
      <c r="C29" s="2" t="s">
        <v>28</v>
      </c>
      <c r="D29" s="2" t="s">
        <v>29</v>
      </c>
      <c r="E29" s="2" t="s">
        <v>14</v>
      </c>
      <c r="F29" s="21" t="str">
        <f t="shared" si="0"/>
        <v>ADM-UNRE01/A0901-00/ALL</v>
      </c>
      <c r="G29" s="21">
        <v>99.73</v>
      </c>
      <c r="H29" s="3">
        <v>13</v>
      </c>
      <c r="I29" s="5">
        <f t="shared" si="2"/>
        <v>1296.49</v>
      </c>
      <c r="K29" t="str">
        <f t="shared" si="1"/>
        <v>Barbara Bernath_13h</v>
      </c>
    </row>
    <row r="30" spans="1:11" hidden="1" x14ac:dyDescent="0.35">
      <c r="A30" s="2" t="s">
        <v>36</v>
      </c>
      <c r="B30" s="2" t="s">
        <v>79</v>
      </c>
      <c r="C30" s="2" t="s">
        <v>8</v>
      </c>
      <c r="D30" s="2" t="s">
        <v>9</v>
      </c>
      <c r="E30" s="2" t="s">
        <v>15</v>
      </c>
      <c r="F30" s="21" t="str">
        <f t="shared" si="0"/>
        <v>CAN-GEND01/P0202-00/MDV</v>
      </c>
      <c r="G30" s="21">
        <v>99.73</v>
      </c>
      <c r="H30" s="3">
        <v>1</v>
      </c>
      <c r="I30" s="5">
        <f t="shared" si="2"/>
        <v>99.73</v>
      </c>
      <c r="K30" t="str">
        <f t="shared" si="1"/>
        <v>Barbara Bernath_1h</v>
      </c>
    </row>
    <row r="31" spans="1:11" hidden="1" x14ac:dyDescent="0.35">
      <c r="A31" s="2" t="s">
        <v>36</v>
      </c>
      <c r="B31" s="2" t="s">
        <v>80</v>
      </c>
      <c r="C31" s="2" t="s">
        <v>43</v>
      </c>
      <c r="D31" s="2" t="s">
        <v>44</v>
      </c>
      <c r="E31" s="2" t="s">
        <v>14</v>
      </c>
      <c r="F31" s="21" t="str">
        <f t="shared" si="0"/>
        <v>ADM-UNRE01/P0702-00/ALL</v>
      </c>
      <c r="G31" s="21">
        <v>99.73</v>
      </c>
      <c r="H31" s="3">
        <v>4</v>
      </c>
      <c r="I31" s="5">
        <f t="shared" si="2"/>
        <v>398.92</v>
      </c>
      <c r="K31" t="str">
        <f t="shared" si="1"/>
        <v>Barbara Bernath_4h</v>
      </c>
    </row>
    <row r="32" spans="1:11" hidden="1" x14ac:dyDescent="0.35">
      <c r="A32" s="2" t="s">
        <v>36</v>
      </c>
      <c r="B32" s="2" t="s">
        <v>81</v>
      </c>
      <c r="C32" s="2" t="s">
        <v>24</v>
      </c>
      <c r="D32" s="2" t="s">
        <v>25</v>
      </c>
      <c r="E32" s="2" t="s">
        <v>39</v>
      </c>
      <c r="F32" s="21" t="str">
        <f t="shared" si="0"/>
        <v>EUR-ASIA01/P0101-00/THA</v>
      </c>
      <c r="G32" s="21">
        <v>99.73</v>
      </c>
      <c r="H32" s="3">
        <v>8</v>
      </c>
      <c r="I32" s="5">
        <f t="shared" si="2"/>
        <v>797.84</v>
      </c>
      <c r="K32" t="str">
        <f t="shared" si="1"/>
        <v>Barbara Bernath_8h</v>
      </c>
    </row>
    <row r="33" spans="1:17" hidden="1" x14ac:dyDescent="0.35">
      <c r="A33" s="2" t="s">
        <v>36</v>
      </c>
      <c r="B33" s="2" t="s">
        <v>80</v>
      </c>
      <c r="C33" s="2" t="s">
        <v>41</v>
      </c>
      <c r="D33" s="2" t="s">
        <v>42</v>
      </c>
      <c r="E33" s="2" t="s">
        <v>14</v>
      </c>
      <c r="F33" s="21" t="str">
        <f t="shared" si="0"/>
        <v>ADM-UNRE01/P0602-00/ALL</v>
      </c>
      <c r="G33" s="21">
        <v>99.73</v>
      </c>
      <c r="H33" s="3">
        <v>3</v>
      </c>
      <c r="I33" s="5">
        <f t="shared" si="2"/>
        <v>299.19</v>
      </c>
      <c r="K33" t="str">
        <f t="shared" si="1"/>
        <v>Barbara Bernath_3h</v>
      </c>
    </row>
    <row r="34" spans="1:17" hidden="1" x14ac:dyDescent="0.35">
      <c r="A34" s="2" t="s">
        <v>36</v>
      </c>
      <c r="B34" s="2" t="s">
        <v>151</v>
      </c>
      <c r="C34" s="2" t="s">
        <v>19</v>
      </c>
      <c r="D34" s="2" t="s">
        <v>20</v>
      </c>
      <c r="E34" s="2" t="s">
        <v>14</v>
      </c>
      <c r="F34" s="21" t="str">
        <f t="shared" si="0"/>
        <v>EUR-CONS01/P0303-00/ALL</v>
      </c>
      <c r="G34" s="21">
        <v>99.73</v>
      </c>
      <c r="H34" s="3">
        <v>4</v>
      </c>
      <c r="I34" s="5">
        <f t="shared" si="2"/>
        <v>398.92</v>
      </c>
      <c r="K34" t="str">
        <f t="shared" si="1"/>
        <v>Barbara Bernath_4h</v>
      </c>
    </row>
    <row r="35" spans="1:17" hidden="1" x14ac:dyDescent="0.35">
      <c r="A35" s="2" t="s">
        <v>36</v>
      </c>
      <c r="B35" s="2" t="s">
        <v>80</v>
      </c>
      <c r="C35" s="2" t="s">
        <v>37</v>
      </c>
      <c r="D35" s="2" t="s">
        <v>38</v>
      </c>
      <c r="E35" s="2" t="s">
        <v>14</v>
      </c>
      <c r="F35" s="21" t="str">
        <f t="shared" si="0"/>
        <v>ADM-UNRE01/A0902-01/ALL</v>
      </c>
      <c r="G35" s="21">
        <v>99.73</v>
      </c>
      <c r="H35" s="3">
        <v>3</v>
      </c>
      <c r="I35" s="5">
        <f t="shared" si="2"/>
        <v>299.19</v>
      </c>
      <c r="K35" t="str">
        <f t="shared" si="1"/>
        <v>Barbara Bernath_3h</v>
      </c>
    </row>
    <row r="36" spans="1:17" hidden="1" x14ac:dyDescent="0.35">
      <c r="A36" s="2" t="s">
        <v>36</v>
      </c>
      <c r="B36" s="2" t="s">
        <v>83</v>
      </c>
      <c r="C36" s="2" t="s">
        <v>24</v>
      </c>
      <c r="D36" s="2" t="s">
        <v>25</v>
      </c>
      <c r="E36" s="2" t="s">
        <v>26</v>
      </c>
      <c r="F36" s="21" t="str">
        <f t="shared" si="0"/>
        <v>CGE-JUST01/P0101-00/MDG</v>
      </c>
      <c r="G36" s="21">
        <v>99.73</v>
      </c>
      <c r="H36" s="3">
        <v>3</v>
      </c>
      <c r="I36" s="5">
        <f t="shared" si="2"/>
        <v>299.19</v>
      </c>
      <c r="K36" t="str">
        <f t="shared" si="1"/>
        <v>Barbara Bernath_3h</v>
      </c>
    </row>
    <row r="37" spans="1:17" hidden="1" x14ac:dyDescent="0.35">
      <c r="A37" s="2" t="s">
        <v>36</v>
      </c>
      <c r="B37" s="2" t="s">
        <v>151</v>
      </c>
      <c r="C37" s="2" t="s">
        <v>385</v>
      </c>
      <c r="D37" s="2" t="s">
        <v>386</v>
      </c>
      <c r="E37" s="2" t="s">
        <v>14</v>
      </c>
      <c r="F37" s="21" t="str">
        <f t="shared" si="0"/>
        <v>EUR-CONS01/A0902-05/ALL</v>
      </c>
      <c r="G37" s="21">
        <v>99.73</v>
      </c>
      <c r="H37" s="3">
        <v>2</v>
      </c>
      <c r="I37" s="5">
        <f t="shared" si="2"/>
        <v>199.46</v>
      </c>
      <c r="K37" t="str">
        <f t="shared" si="1"/>
        <v>Barbara Bernath_2h</v>
      </c>
    </row>
    <row r="38" spans="1:17" hidden="1" x14ac:dyDescent="0.35">
      <c r="A38" s="2" t="s">
        <v>36</v>
      </c>
      <c r="B38" s="2" t="s">
        <v>83</v>
      </c>
      <c r="C38" s="2" t="s">
        <v>24</v>
      </c>
      <c r="D38" s="2" t="s">
        <v>25</v>
      </c>
      <c r="E38" s="2" t="s">
        <v>23</v>
      </c>
      <c r="F38" s="21" t="str">
        <f t="shared" si="0"/>
        <v>CGE-JUST01/P0101-00/ZAF</v>
      </c>
      <c r="G38" s="21">
        <v>99.73</v>
      </c>
      <c r="H38" s="3">
        <v>2</v>
      </c>
      <c r="I38" s="5">
        <f t="shared" si="2"/>
        <v>199.46</v>
      </c>
      <c r="K38" t="str">
        <f t="shared" si="1"/>
        <v>Barbara Bernath_2h</v>
      </c>
    </row>
    <row r="39" spans="1:17" hidden="1" x14ac:dyDescent="0.35">
      <c r="A39" s="2" t="s">
        <v>36</v>
      </c>
      <c r="B39" s="22" t="s">
        <v>392</v>
      </c>
      <c r="C39" s="2" t="s">
        <v>19</v>
      </c>
      <c r="D39" s="2" t="s">
        <v>20</v>
      </c>
      <c r="E39" s="2" t="s">
        <v>11</v>
      </c>
      <c r="F39" s="21" t="str">
        <f t="shared" si="0"/>
        <v>DFA-CORE01/P0303-00/TGO</v>
      </c>
      <c r="G39" s="21">
        <v>99.73</v>
      </c>
      <c r="H39" s="3">
        <v>2</v>
      </c>
      <c r="I39" s="5">
        <f t="shared" si="2"/>
        <v>199.46</v>
      </c>
      <c r="K39" t="str">
        <f t="shared" si="1"/>
        <v>Barbara Bernath_2h</v>
      </c>
    </row>
    <row r="40" spans="1:17" hidden="1" x14ac:dyDescent="0.35">
      <c r="A40" s="2" t="s">
        <v>36</v>
      </c>
      <c r="B40" s="2" t="s">
        <v>79</v>
      </c>
      <c r="C40" s="2" t="s">
        <v>21</v>
      </c>
      <c r="D40" s="2" t="s">
        <v>22</v>
      </c>
      <c r="E40" s="2" t="s">
        <v>14</v>
      </c>
      <c r="F40" s="21" t="str">
        <f t="shared" si="0"/>
        <v>CAN-GEND01/P0501-00/ALL</v>
      </c>
      <c r="G40" s="21">
        <v>99.73</v>
      </c>
      <c r="H40" s="3">
        <v>2</v>
      </c>
      <c r="I40" s="5">
        <f t="shared" si="2"/>
        <v>199.46</v>
      </c>
      <c r="K40" t="str">
        <f t="shared" si="1"/>
        <v>Barbara Bernath_2h</v>
      </c>
    </row>
    <row r="41" spans="1:17" hidden="1" x14ac:dyDescent="0.35">
      <c r="A41" s="2" t="s">
        <v>51</v>
      </c>
      <c r="B41" s="2" t="s">
        <v>81</v>
      </c>
      <c r="C41" s="2" t="s">
        <v>19</v>
      </c>
      <c r="D41" s="2" t="s">
        <v>20</v>
      </c>
      <c r="E41" s="2" t="s">
        <v>18</v>
      </c>
      <c r="F41" s="21" t="str">
        <f t="shared" si="0"/>
        <v>EUR-ASIA01/P0303-00/PHL</v>
      </c>
      <c r="G41" s="117">
        <v>57.57</v>
      </c>
      <c r="H41" s="3">
        <v>12</v>
      </c>
      <c r="I41" s="5">
        <f t="shared" si="2"/>
        <v>690.84</v>
      </c>
      <c r="K41" t="str">
        <f t="shared" si="1"/>
        <v>Benjamin Buckland_12h</v>
      </c>
    </row>
    <row r="42" spans="1:17" hidden="1" x14ac:dyDescent="0.35">
      <c r="A42" s="2" t="s">
        <v>51</v>
      </c>
      <c r="B42" s="22" t="s">
        <v>392</v>
      </c>
      <c r="C42" s="2" t="s">
        <v>19</v>
      </c>
      <c r="D42" s="2" t="s">
        <v>20</v>
      </c>
      <c r="E42" s="2" t="s">
        <v>14</v>
      </c>
      <c r="F42" s="21" t="str">
        <f t="shared" si="0"/>
        <v>DFA-CORE01/P0303-00/ALL</v>
      </c>
      <c r="G42" s="117">
        <v>57.57</v>
      </c>
      <c r="H42" s="26">
        <v>106</v>
      </c>
      <c r="I42" s="5">
        <f t="shared" si="2"/>
        <v>6102.42</v>
      </c>
      <c r="K42" t="str">
        <f t="shared" si="1"/>
        <v>Benjamin Buckland_106h</v>
      </c>
      <c r="M42" s="30" t="s">
        <v>395</v>
      </c>
      <c r="N42" s="30"/>
      <c r="O42" s="30"/>
      <c r="P42" s="30"/>
      <c r="Q42" s="30"/>
    </row>
    <row r="43" spans="1:17" hidden="1" x14ac:dyDescent="0.35">
      <c r="A43" s="2" t="s">
        <v>51</v>
      </c>
      <c r="B43" s="2" t="s">
        <v>31</v>
      </c>
      <c r="C43" s="2" t="s">
        <v>19</v>
      </c>
      <c r="D43" s="2" t="s">
        <v>20</v>
      </c>
      <c r="E43" s="2" t="s">
        <v>23</v>
      </c>
      <c r="F43" s="21" t="str">
        <f t="shared" si="0"/>
        <v>FCO-VULN02/P0303-00/ZAF</v>
      </c>
      <c r="G43" s="117">
        <v>57.57</v>
      </c>
      <c r="H43" s="3">
        <v>6</v>
      </c>
      <c r="I43" s="5">
        <f t="shared" si="2"/>
        <v>345.42</v>
      </c>
      <c r="K43" t="str">
        <f t="shared" si="1"/>
        <v>Benjamin Buckland_6h</v>
      </c>
    </row>
    <row r="44" spans="1:17" x14ac:dyDescent="0.35">
      <c r="A44" s="2" t="s">
        <v>51</v>
      </c>
      <c r="B44" s="22" t="s">
        <v>134</v>
      </c>
      <c r="C44" s="2" t="s">
        <v>19</v>
      </c>
      <c r="D44" s="2" t="s">
        <v>20</v>
      </c>
      <c r="E44" s="2" t="s">
        <v>50</v>
      </c>
      <c r="F44" s="21" t="str">
        <f t="shared" si="0"/>
        <v>APT01/P0303-00/XOT</v>
      </c>
      <c r="G44" s="117">
        <v>57.57</v>
      </c>
      <c r="H44" s="3">
        <v>52</v>
      </c>
      <c r="I44" s="5">
        <f t="shared" si="2"/>
        <v>2993.64</v>
      </c>
      <c r="K44" t="str">
        <f t="shared" si="1"/>
        <v>Benjamin Buckland_52h</v>
      </c>
    </row>
    <row r="45" spans="1:17" hidden="1" x14ac:dyDescent="0.35">
      <c r="A45" s="2" t="s">
        <v>54</v>
      </c>
      <c r="B45" s="2" t="s">
        <v>80</v>
      </c>
      <c r="C45" s="2" t="s">
        <v>12</v>
      </c>
      <c r="D45" s="2" t="s">
        <v>13</v>
      </c>
      <c r="E45" s="2" t="s">
        <v>14</v>
      </c>
      <c r="F45" s="21" t="str">
        <f t="shared" si="0"/>
        <v>ADM-UNRE01/A0902-00/ALL</v>
      </c>
      <c r="G45" s="117">
        <v>76.094154535797969</v>
      </c>
      <c r="H45" s="3">
        <v>101.5</v>
      </c>
      <c r="I45" s="5">
        <f t="shared" si="2"/>
        <v>7723.5566853834935</v>
      </c>
      <c r="K45" t="str">
        <f t="shared" si="1"/>
        <v>Margaret Bünzli_101.5h</v>
      </c>
    </row>
    <row r="46" spans="1:17" hidden="1" x14ac:dyDescent="0.35">
      <c r="A46" s="2" t="s">
        <v>54</v>
      </c>
      <c r="B46" s="2" t="s">
        <v>81</v>
      </c>
      <c r="C46" s="2" t="s">
        <v>12</v>
      </c>
      <c r="D46" s="2" t="s">
        <v>13</v>
      </c>
      <c r="E46" s="2" t="s">
        <v>14</v>
      </c>
      <c r="F46" s="21" t="str">
        <f t="shared" si="0"/>
        <v>EUR-ASIA01/A0902-00/ALL</v>
      </c>
      <c r="G46" s="117">
        <v>76.094154535797969</v>
      </c>
      <c r="H46" s="3">
        <v>0.5</v>
      </c>
      <c r="I46" s="5">
        <f t="shared" si="2"/>
        <v>38.047077267898985</v>
      </c>
      <c r="K46" t="str">
        <f t="shared" si="1"/>
        <v>Margaret Bünzli_0.5h</v>
      </c>
    </row>
    <row r="47" spans="1:17" hidden="1" x14ac:dyDescent="0.35">
      <c r="A47" s="2" t="s">
        <v>54</v>
      </c>
      <c r="B47" s="2" t="s">
        <v>80</v>
      </c>
      <c r="C47" s="2" t="s">
        <v>37</v>
      </c>
      <c r="D47" s="2" t="s">
        <v>38</v>
      </c>
      <c r="E47" s="2" t="s">
        <v>14</v>
      </c>
      <c r="F47" s="21" t="str">
        <f t="shared" si="0"/>
        <v>ADM-UNRE01/A0902-01/ALL</v>
      </c>
      <c r="G47" s="117">
        <v>76.094154535797969</v>
      </c>
      <c r="H47" s="3">
        <v>2</v>
      </c>
      <c r="I47" s="5">
        <f t="shared" si="2"/>
        <v>152.18830907159594</v>
      </c>
      <c r="K47" t="str">
        <f t="shared" si="1"/>
        <v>Margaret Bünzli_2h</v>
      </c>
    </row>
    <row r="48" spans="1:17" hidden="1" x14ac:dyDescent="0.35">
      <c r="A48" s="2" t="s">
        <v>55</v>
      </c>
      <c r="B48" s="2" t="s">
        <v>387</v>
      </c>
      <c r="C48" s="2" t="s">
        <v>48</v>
      </c>
      <c r="D48" s="2" t="s">
        <v>49</v>
      </c>
      <c r="E48" s="2" t="s">
        <v>14</v>
      </c>
      <c r="F48" s="21" t="str">
        <f t="shared" si="0"/>
        <v>CHB-PROJ01/P0707-00/ALL</v>
      </c>
      <c r="G48" s="116">
        <v>58.38</v>
      </c>
      <c r="H48" s="3">
        <v>82</v>
      </c>
      <c r="I48" s="5">
        <f t="shared" si="2"/>
        <v>4787.16</v>
      </c>
      <c r="K48" t="str">
        <f t="shared" si="1"/>
        <v>Valentina Cadelo_82h</v>
      </c>
    </row>
    <row r="49" spans="1:11" hidden="1" x14ac:dyDescent="0.35">
      <c r="A49" s="2" t="s">
        <v>55</v>
      </c>
      <c r="B49" s="2" t="s">
        <v>83</v>
      </c>
      <c r="C49" s="2" t="s">
        <v>24</v>
      </c>
      <c r="D49" s="2" t="s">
        <v>25</v>
      </c>
      <c r="E49" s="2" t="s">
        <v>14</v>
      </c>
      <c r="F49" s="21" t="str">
        <f t="shared" si="0"/>
        <v>CGE-JUST01/P0101-00/ALL</v>
      </c>
      <c r="G49" s="116">
        <v>58.38</v>
      </c>
      <c r="H49" s="3">
        <v>32</v>
      </c>
      <c r="I49" s="5">
        <f t="shared" si="2"/>
        <v>1868.16</v>
      </c>
      <c r="K49" t="str">
        <f t="shared" si="1"/>
        <v>Valentina Cadelo_32h</v>
      </c>
    </row>
    <row r="50" spans="1:11" hidden="1" x14ac:dyDescent="0.35">
      <c r="A50" s="2" t="s">
        <v>55</v>
      </c>
      <c r="B50" s="2" t="s">
        <v>151</v>
      </c>
      <c r="C50" s="2" t="s">
        <v>24</v>
      </c>
      <c r="D50" s="2" t="s">
        <v>25</v>
      </c>
      <c r="E50" s="2" t="s">
        <v>14</v>
      </c>
      <c r="F50" s="21" t="str">
        <f t="shared" si="0"/>
        <v>EUR-CONS01/P0101-00/ALL</v>
      </c>
      <c r="G50" s="116">
        <v>58.38</v>
      </c>
      <c r="H50" s="3">
        <v>31</v>
      </c>
      <c r="I50" s="5">
        <f t="shared" si="2"/>
        <v>1809.78</v>
      </c>
      <c r="K50" t="str">
        <f t="shared" si="1"/>
        <v>Valentina Cadelo_31h</v>
      </c>
    </row>
    <row r="51" spans="1:11" hidden="1" x14ac:dyDescent="0.35">
      <c r="A51" s="2" t="s">
        <v>55</v>
      </c>
      <c r="B51" s="2" t="s">
        <v>31</v>
      </c>
      <c r="C51" s="2" t="s">
        <v>19</v>
      </c>
      <c r="D51" s="2" t="s">
        <v>20</v>
      </c>
      <c r="E51" s="2" t="s">
        <v>14</v>
      </c>
      <c r="F51" s="21" t="str">
        <f t="shared" si="0"/>
        <v>FCO-VULN02/P0303-00/ALL</v>
      </c>
      <c r="G51" s="116">
        <v>58.38</v>
      </c>
      <c r="H51" s="3">
        <v>4</v>
      </c>
      <c r="I51" s="5">
        <f t="shared" si="2"/>
        <v>233.52</v>
      </c>
      <c r="K51" t="str">
        <f t="shared" si="1"/>
        <v>Valentina Cadelo_4h</v>
      </c>
    </row>
    <row r="52" spans="1:11" hidden="1" x14ac:dyDescent="0.35">
      <c r="A52" s="2" t="s">
        <v>55</v>
      </c>
      <c r="B52" s="2" t="s">
        <v>79</v>
      </c>
      <c r="C52" s="2" t="s">
        <v>8</v>
      </c>
      <c r="D52" s="2" t="s">
        <v>9</v>
      </c>
      <c r="E52" s="2" t="s">
        <v>14</v>
      </c>
      <c r="F52" s="21" t="str">
        <f t="shared" si="0"/>
        <v>CAN-GEND01/P0202-00/ALL</v>
      </c>
      <c r="G52" s="116">
        <v>58.38</v>
      </c>
      <c r="H52" s="3">
        <v>5</v>
      </c>
      <c r="I52" s="5">
        <f t="shared" si="2"/>
        <v>291.90000000000003</v>
      </c>
      <c r="K52" t="str">
        <f t="shared" si="1"/>
        <v>Valentina Cadelo_5h</v>
      </c>
    </row>
    <row r="53" spans="1:11" hidden="1" x14ac:dyDescent="0.35">
      <c r="A53" s="2" t="s">
        <v>55</v>
      </c>
      <c r="B53" s="2" t="s">
        <v>80</v>
      </c>
      <c r="C53" s="2" t="s">
        <v>28</v>
      </c>
      <c r="D53" s="2" t="s">
        <v>29</v>
      </c>
      <c r="E53" s="2" t="s">
        <v>14</v>
      </c>
      <c r="F53" s="21" t="str">
        <f t="shared" si="0"/>
        <v>ADM-UNRE01/A0901-00/ALL</v>
      </c>
      <c r="G53" s="116">
        <v>58.38</v>
      </c>
      <c r="H53" s="3">
        <v>4</v>
      </c>
      <c r="I53" s="5">
        <f t="shared" si="2"/>
        <v>233.52</v>
      </c>
      <c r="K53" t="str">
        <f t="shared" si="1"/>
        <v>Valentina Cadelo_4h</v>
      </c>
    </row>
    <row r="54" spans="1:11" hidden="1" x14ac:dyDescent="0.35">
      <c r="A54" s="2" t="s">
        <v>55</v>
      </c>
      <c r="B54" s="2" t="s">
        <v>151</v>
      </c>
      <c r="C54" s="2" t="s">
        <v>48</v>
      </c>
      <c r="D54" s="2" t="s">
        <v>49</v>
      </c>
      <c r="E54" s="2" t="s">
        <v>14</v>
      </c>
      <c r="F54" s="21" t="str">
        <f t="shared" si="0"/>
        <v>EUR-CONS01/P0707-00/ALL</v>
      </c>
      <c r="G54" s="116">
        <v>58.38</v>
      </c>
      <c r="H54" s="3">
        <v>2</v>
      </c>
      <c r="I54" s="5">
        <f t="shared" si="2"/>
        <v>116.76</v>
      </c>
      <c r="K54" t="str">
        <f t="shared" si="1"/>
        <v>Valentina Cadelo_2h</v>
      </c>
    </row>
    <row r="55" spans="1:11" hidden="1" x14ac:dyDescent="0.35">
      <c r="A55" s="2" t="s">
        <v>388</v>
      </c>
      <c r="B55" s="2" t="s">
        <v>387</v>
      </c>
      <c r="C55" s="2" t="s">
        <v>12</v>
      </c>
      <c r="D55" s="2" t="s">
        <v>13</v>
      </c>
      <c r="E55" s="2" t="s">
        <v>14</v>
      </c>
      <c r="F55" s="21" t="str">
        <f t="shared" si="0"/>
        <v>CHB-PROJ01/A0902-00/ALL</v>
      </c>
      <c r="G55" s="123">
        <v>54.91</v>
      </c>
      <c r="H55" s="3">
        <v>9</v>
      </c>
      <c r="I55" s="5">
        <f t="shared" si="2"/>
        <v>494.18999999999994</v>
      </c>
      <c r="K55" t="str">
        <f t="shared" si="1"/>
        <v>Emilio Congco_9h</v>
      </c>
    </row>
    <row r="56" spans="1:11" hidden="1" x14ac:dyDescent="0.35">
      <c r="A56" s="2" t="s">
        <v>388</v>
      </c>
      <c r="B56" s="2" t="s">
        <v>79</v>
      </c>
      <c r="C56" s="2" t="s">
        <v>46</v>
      </c>
      <c r="D56" s="2" t="s">
        <v>47</v>
      </c>
      <c r="E56" s="2" t="s">
        <v>14</v>
      </c>
      <c r="F56" s="21" t="str">
        <f t="shared" si="0"/>
        <v>CAN-GEND01/P0201-00/ALL</v>
      </c>
      <c r="G56" s="123">
        <v>54.91</v>
      </c>
      <c r="H56" s="3">
        <v>15</v>
      </c>
      <c r="I56" s="5">
        <f t="shared" si="2"/>
        <v>823.65</v>
      </c>
      <c r="K56" t="str">
        <f t="shared" si="1"/>
        <v>Emilio Congco_15h</v>
      </c>
    </row>
    <row r="57" spans="1:11" hidden="1" x14ac:dyDescent="0.35">
      <c r="A57" s="2" t="s">
        <v>388</v>
      </c>
      <c r="B57" s="2" t="s">
        <v>80</v>
      </c>
      <c r="C57" s="2" t="s">
        <v>12</v>
      </c>
      <c r="D57" s="2" t="s">
        <v>13</v>
      </c>
      <c r="E57" s="2" t="s">
        <v>14</v>
      </c>
      <c r="F57" s="21" t="str">
        <f t="shared" si="0"/>
        <v>ADM-UNRE01/A0902-00/ALL</v>
      </c>
      <c r="G57" s="123">
        <v>54.91</v>
      </c>
      <c r="H57" s="3">
        <v>84</v>
      </c>
      <c r="I57" s="5">
        <f t="shared" si="2"/>
        <v>4612.4399999999996</v>
      </c>
      <c r="K57" t="str">
        <f t="shared" si="1"/>
        <v>Emilio Congco_84h</v>
      </c>
    </row>
    <row r="58" spans="1:11" hidden="1" x14ac:dyDescent="0.35">
      <c r="A58" s="2" t="s">
        <v>388</v>
      </c>
      <c r="B58" s="2" t="s">
        <v>81</v>
      </c>
      <c r="C58" s="2" t="s">
        <v>43</v>
      </c>
      <c r="D58" s="2" t="s">
        <v>44</v>
      </c>
      <c r="E58" s="2" t="s">
        <v>18</v>
      </c>
      <c r="F58" s="21" t="str">
        <f t="shared" si="0"/>
        <v>EUR-ASIA01/P0702-00/PHL</v>
      </c>
      <c r="G58" s="123">
        <v>54.91</v>
      </c>
      <c r="H58" s="3">
        <v>12</v>
      </c>
      <c r="I58" s="5">
        <f t="shared" si="2"/>
        <v>658.92</v>
      </c>
      <c r="K58" t="str">
        <f t="shared" si="1"/>
        <v>Emilio Congco_12h</v>
      </c>
    </row>
    <row r="59" spans="1:11" hidden="1" x14ac:dyDescent="0.35">
      <c r="A59" s="2" t="s">
        <v>388</v>
      </c>
      <c r="B59" s="2" t="s">
        <v>90</v>
      </c>
      <c r="C59" s="2" t="s">
        <v>43</v>
      </c>
      <c r="D59" s="2" t="s">
        <v>44</v>
      </c>
      <c r="E59" s="2" t="s">
        <v>14</v>
      </c>
      <c r="F59" s="21" t="str">
        <f t="shared" si="0"/>
        <v>WLD-CORE01/P0702-00/ALL</v>
      </c>
      <c r="G59" s="123">
        <v>54.91</v>
      </c>
      <c r="H59" s="3">
        <v>8</v>
      </c>
      <c r="I59" s="5">
        <f t="shared" si="2"/>
        <v>439.28</v>
      </c>
      <c r="K59" t="str">
        <f t="shared" si="1"/>
        <v>Emilio Congco_8h</v>
      </c>
    </row>
    <row r="60" spans="1:11" hidden="1" x14ac:dyDescent="0.35">
      <c r="A60" s="2" t="s">
        <v>388</v>
      </c>
      <c r="B60" s="2" t="s">
        <v>151</v>
      </c>
      <c r="C60" s="2" t="s">
        <v>12</v>
      </c>
      <c r="D60" s="2" t="s">
        <v>13</v>
      </c>
      <c r="E60" s="2" t="s">
        <v>14</v>
      </c>
      <c r="F60" s="21" t="str">
        <f t="shared" si="0"/>
        <v>EUR-CONS01/A0902-00/ALL</v>
      </c>
      <c r="G60" s="123">
        <v>54.91</v>
      </c>
      <c r="H60" s="3">
        <v>32</v>
      </c>
      <c r="I60" s="5">
        <f t="shared" si="2"/>
        <v>1757.12</v>
      </c>
      <c r="K60" t="str">
        <f t="shared" si="1"/>
        <v>Emilio Congco_32h</v>
      </c>
    </row>
    <row r="61" spans="1:11" hidden="1" x14ac:dyDescent="0.35">
      <c r="A61" s="2" t="s">
        <v>388</v>
      </c>
      <c r="B61" s="2" t="s">
        <v>81</v>
      </c>
      <c r="C61" s="2" t="s">
        <v>43</v>
      </c>
      <c r="D61" s="2" t="s">
        <v>44</v>
      </c>
      <c r="E61" s="2" t="s">
        <v>39</v>
      </c>
      <c r="F61" s="21" t="str">
        <f t="shared" si="0"/>
        <v>EUR-ASIA01/P0702-00/THA</v>
      </c>
      <c r="G61" s="123">
        <v>54.91</v>
      </c>
      <c r="H61" s="3">
        <v>8</v>
      </c>
      <c r="I61" s="5">
        <f t="shared" si="2"/>
        <v>439.28</v>
      </c>
      <c r="K61" t="str">
        <f t="shared" si="1"/>
        <v>Emilio Congco_8h</v>
      </c>
    </row>
    <row r="62" spans="1:11" hidden="1" x14ac:dyDescent="0.35">
      <c r="A62" s="2" t="s">
        <v>58</v>
      </c>
      <c r="B62" s="2" t="s">
        <v>83</v>
      </c>
      <c r="C62" s="2" t="s">
        <v>16</v>
      </c>
      <c r="D62" s="2" t="s">
        <v>17</v>
      </c>
      <c r="E62" s="2" t="s">
        <v>45</v>
      </c>
      <c r="F62" s="21" t="str">
        <f t="shared" si="0"/>
        <v>CGE-JUST01/P0102-00/BRA</v>
      </c>
      <c r="G62" s="116">
        <v>32.44</v>
      </c>
      <c r="H62" s="3">
        <v>3</v>
      </c>
      <c r="I62" s="5">
        <f t="shared" si="2"/>
        <v>97.32</v>
      </c>
      <c r="K62" t="str">
        <f t="shared" si="1"/>
        <v>Sylvia Dias_3h</v>
      </c>
    </row>
    <row r="63" spans="1:11" x14ac:dyDescent="0.35">
      <c r="A63" s="2" t="s">
        <v>58</v>
      </c>
      <c r="B63" s="22" t="s">
        <v>134</v>
      </c>
      <c r="C63" s="2" t="s">
        <v>12</v>
      </c>
      <c r="D63" s="2" t="s">
        <v>13</v>
      </c>
      <c r="E63" s="2" t="s">
        <v>14</v>
      </c>
      <c r="F63" s="21" t="str">
        <f t="shared" si="0"/>
        <v>APT01/A0902-00/ALL</v>
      </c>
      <c r="G63" s="116">
        <v>32.44</v>
      </c>
      <c r="H63" s="3">
        <v>10</v>
      </c>
      <c r="I63" s="5">
        <f t="shared" si="2"/>
        <v>324.39999999999998</v>
      </c>
      <c r="K63" t="str">
        <f t="shared" si="1"/>
        <v>Sylvia Dias_10h</v>
      </c>
    </row>
    <row r="64" spans="1:11" hidden="1" x14ac:dyDescent="0.35">
      <c r="A64" s="2" t="s">
        <v>58</v>
      </c>
      <c r="B64" s="2" t="s">
        <v>31</v>
      </c>
      <c r="C64" s="2" t="s">
        <v>19</v>
      </c>
      <c r="D64" s="2" t="s">
        <v>20</v>
      </c>
      <c r="E64" s="2" t="s">
        <v>45</v>
      </c>
      <c r="F64" s="21" t="str">
        <f t="shared" si="0"/>
        <v>FCO-VULN02/P0303-00/BRA</v>
      </c>
      <c r="G64" s="116">
        <v>32.44</v>
      </c>
      <c r="H64" s="3">
        <v>8</v>
      </c>
      <c r="I64" s="5">
        <f t="shared" si="2"/>
        <v>259.52</v>
      </c>
      <c r="K64" t="str">
        <f t="shared" si="1"/>
        <v>Sylvia Dias_8h</v>
      </c>
    </row>
    <row r="65" spans="1:11" hidden="1" x14ac:dyDescent="0.35">
      <c r="A65" s="2" t="s">
        <v>58</v>
      </c>
      <c r="B65" s="2" t="s">
        <v>97</v>
      </c>
      <c r="C65" s="2" t="s">
        <v>59</v>
      </c>
      <c r="D65" s="2" t="s">
        <v>60</v>
      </c>
      <c r="E65" s="2" t="s">
        <v>45</v>
      </c>
      <c r="F65" s="21" t="str">
        <f t="shared" si="0"/>
        <v>UNP-BRAZ01/P0401-00/BRA</v>
      </c>
      <c r="G65" s="116">
        <v>32.44</v>
      </c>
      <c r="H65" s="3">
        <v>15</v>
      </c>
      <c r="I65" s="5">
        <f t="shared" si="2"/>
        <v>486.59999999999997</v>
      </c>
      <c r="K65" t="str">
        <f t="shared" si="1"/>
        <v>Sylvia Dias_15h</v>
      </c>
    </row>
    <row r="66" spans="1:11" hidden="1" x14ac:dyDescent="0.35">
      <c r="A66" s="2" t="s">
        <v>58</v>
      </c>
      <c r="B66" s="2" t="s">
        <v>31</v>
      </c>
      <c r="C66" s="2" t="s">
        <v>19</v>
      </c>
      <c r="D66" s="2" t="s">
        <v>20</v>
      </c>
      <c r="E66" s="2" t="s">
        <v>45</v>
      </c>
      <c r="F66" s="21" t="str">
        <f t="shared" si="0"/>
        <v>FCO-VULN02/P0303-00/BRA</v>
      </c>
      <c r="G66" s="116">
        <v>32.44</v>
      </c>
      <c r="H66" s="3">
        <v>49</v>
      </c>
      <c r="I66" s="5">
        <f t="shared" si="2"/>
        <v>1589.56</v>
      </c>
      <c r="K66" t="str">
        <f t="shared" si="1"/>
        <v>Sylvia Dias_49h</v>
      </c>
    </row>
    <row r="67" spans="1:11" hidden="1" x14ac:dyDescent="0.35">
      <c r="A67" s="2" t="s">
        <v>58</v>
      </c>
      <c r="B67" s="2" t="s">
        <v>79</v>
      </c>
      <c r="C67" s="2" t="s">
        <v>8</v>
      </c>
      <c r="D67" s="2" t="s">
        <v>9</v>
      </c>
      <c r="E67" s="2" t="s">
        <v>45</v>
      </c>
      <c r="F67" s="21" t="str">
        <f t="shared" ref="F67:F109" si="3">B67&amp;"/"&amp;C67&amp;"/"&amp;E67</f>
        <v>CAN-GEND01/P0202-00/BRA</v>
      </c>
      <c r="G67" s="116">
        <v>32.44</v>
      </c>
      <c r="H67" s="3">
        <v>16</v>
      </c>
      <c r="I67" s="5">
        <f t="shared" si="2"/>
        <v>519.04</v>
      </c>
      <c r="K67" t="str">
        <f t="shared" ref="K67:K109" si="4">A67&amp;"_"&amp;H67&amp;"h"</f>
        <v>Sylvia Dias_16h</v>
      </c>
    </row>
    <row r="68" spans="1:11" hidden="1" x14ac:dyDescent="0.35">
      <c r="A68" s="2" t="s">
        <v>58</v>
      </c>
      <c r="B68" s="2" t="s">
        <v>151</v>
      </c>
      <c r="C68" s="2" t="s">
        <v>16</v>
      </c>
      <c r="D68" s="2" t="s">
        <v>17</v>
      </c>
      <c r="E68" s="2" t="s">
        <v>14</v>
      </c>
      <c r="F68" s="21" t="str">
        <f t="shared" si="3"/>
        <v>EUR-CONS01/P0102-00/ALL</v>
      </c>
      <c r="G68" s="116">
        <v>32.44</v>
      </c>
      <c r="H68" s="3">
        <v>7</v>
      </c>
      <c r="I68" s="5">
        <f t="shared" ref="I68:I109" si="5">H68*G68</f>
        <v>227.07999999999998</v>
      </c>
      <c r="K68" t="str">
        <f t="shared" si="4"/>
        <v>Sylvia Dias_7h</v>
      </c>
    </row>
    <row r="69" spans="1:11" hidden="1" x14ac:dyDescent="0.35">
      <c r="A69" s="2" t="s">
        <v>58</v>
      </c>
      <c r="B69" s="2" t="s">
        <v>83</v>
      </c>
      <c r="C69" s="2" t="s">
        <v>16</v>
      </c>
      <c r="D69" s="2" t="s">
        <v>17</v>
      </c>
      <c r="E69" s="2" t="s">
        <v>45</v>
      </c>
      <c r="F69" s="21" t="str">
        <f t="shared" si="3"/>
        <v>CGE-JUST01/P0102-00/BRA</v>
      </c>
      <c r="G69" s="116">
        <v>32.44</v>
      </c>
      <c r="H69" s="3">
        <v>38</v>
      </c>
      <c r="I69" s="5">
        <f t="shared" si="5"/>
        <v>1232.7199999999998</v>
      </c>
      <c r="K69" t="str">
        <f t="shared" si="4"/>
        <v>Sylvia Dias_38h</v>
      </c>
    </row>
    <row r="70" spans="1:11" hidden="1" x14ac:dyDescent="0.35">
      <c r="A70" s="2" t="s">
        <v>58</v>
      </c>
      <c r="B70" s="2" t="s">
        <v>151</v>
      </c>
      <c r="C70" s="2" t="s">
        <v>70</v>
      </c>
      <c r="D70" s="2" t="s">
        <v>71</v>
      </c>
      <c r="E70" s="2" t="s">
        <v>45</v>
      </c>
      <c r="F70" s="21" t="str">
        <f t="shared" si="3"/>
        <v>EUR-CONS01/P0103-00/BRA</v>
      </c>
      <c r="G70" s="116">
        <v>32.44</v>
      </c>
      <c r="H70" s="3">
        <v>1</v>
      </c>
      <c r="I70" s="5">
        <f t="shared" si="5"/>
        <v>32.44</v>
      </c>
      <c r="K70" t="str">
        <f t="shared" si="4"/>
        <v>Sylvia Dias_1h</v>
      </c>
    </row>
    <row r="71" spans="1:11" hidden="1" x14ac:dyDescent="0.35">
      <c r="A71" s="2" t="s">
        <v>58</v>
      </c>
      <c r="B71" s="2" t="s">
        <v>151</v>
      </c>
      <c r="C71" s="2" t="s">
        <v>16</v>
      </c>
      <c r="D71" s="2" t="s">
        <v>17</v>
      </c>
      <c r="E71" s="2" t="s">
        <v>45</v>
      </c>
      <c r="F71" s="21" t="str">
        <f t="shared" si="3"/>
        <v>EUR-CONS01/P0102-00/BRA</v>
      </c>
      <c r="G71" s="116">
        <v>32.44</v>
      </c>
      <c r="H71" s="3">
        <v>5</v>
      </c>
      <c r="I71" s="5">
        <f t="shared" si="5"/>
        <v>162.19999999999999</v>
      </c>
      <c r="K71" t="str">
        <f t="shared" si="4"/>
        <v>Sylvia Dias_5h</v>
      </c>
    </row>
    <row r="72" spans="1:11" x14ac:dyDescent="0.35">
      <c r="A72" s="2" t="s">
        <v>61</v>
      </c>
      <c r="B72" s="22" t="s">
        <v>134</v>
      </c>
      <c r="C72" s="2" t="s">
        <v>12</v>
      </c>
      <c r="D72" s="2" t="s">
        <v>13</v>
      </c>
      <c r="E72" s="2" t="s">
        <v>14</v>
      </c>
      <c r="F72" s="21" t="str">
        <f t="shared" si="3"/>
        <v>APT01/A0902-00/ALL</v>
      </c>
      <c r="G72" s="116">
        <v>57.57</v>
      </c>
      <c r="H72" s="3">
        <v>18.5</v>
      </c>
      <c r="I72" s="5">
        <f t="shared" si="5"/>
        <v>1065.0450000000001</v>
      </c>
      <c r="K72" t="str">
        <f t="shared" si="4"/>
        <v>Veronica Filippeschi_18.5h</v>
      </c>
    </row>
    <row r="73" spans="1:11" x14ac:dyDescent="0.35">
      <c r="A73" s="2" t="s">
        <v>61</v>
      </c>
      <c r="B73" s="22" t="s">
        <v>134</v>
      </c>
      <c r="C73" s="2" t="s">
        <v>48</v>
      </c>
      <c r="D73" s="2" t="s">
        <v>49</v>
      </c>
      <c r="E73" s="2" t="s">
        <v>14</v>
      </c>
      <c r="F73" s="21" t="str">
        <f t="shared" si="3"/>
        <v>APT01/P0707-00/ALL</v>
      </c>
      <c r="G73" s="116">
        <v>57.57</v>
      </c>
      <c r="H73" s="3">
        <v>5.5</v>
      </c>
      <c r="I73" s="5">
        <f t="shared" si="5"/>
        <v>316.63499999999999</v>
      </c>
      <c r="K73" t="str">
        <f t="shared" si="4"/>
        <v>Veronica Filippeschi_5.5h</v>
      </c>
    </row>
    <row r="74" spans="1:11" hidden="1" x14ac:dyDescent="0.35">
      <c r="A74" s="2" t="s">
        <v>61</v>
      </c>
      <c r="B74" s="2" t="s">
        <v>79</v>
      </c>
      <c r="C74" s="2" t="s">
        <v>8</v>
      </c>
      <c r="D74" s="2" t="s">
        <v>9</v>
      </c>
      <c r="E74" s="2" t="s">
        <v>14</v>
      </c>
      <c r="F74" s="21" t="str">
        <f t="shared" si="3"/>
        <v>CAN-GEND01/P0202-00/ALL</v>
      </c>
      <c r="G74" s="116">
        <v>57.57</v>
      </c>
      <c r="H74" s="3">
        <v>29</v>
      </c>
      <c r="I74" s="5">
        <f t="shared" si="5"/>
        <v>1669.53</v>
      </c>
      <c r="K74" t="str">
        <f t="shared" si="4"/>
        <v>Veronica Filippeschi_29h</v>
      </c>
    </row>
    <row r="75" spans="1:11" x14ac:dyDescent="0.35">
      <c r="A75" s="2" t="s">
        <v>61</v>
      </c>
      <c r="B75" s="22" t="s">
        <v>134</v>
      </c>
      <c r="C75" s="2" t="s">
        <v>62</v>
      </c>
      <c r="D75" s="2" t="s">
        <v>63</v>
      </c>
      <c r="E75" s="2" t="s">
        <v>14</v>
      </c>
      <c r="F75" s="21" t="str">
        <f t="shared" si="3"/>
        <v>APT01/P0302-00/ALL</v>
      </c>
      <c r="G75" s="116">
        <v>57.57</v>
      </c>
      <c r="H75" s="3">
        <v>36.5</v>
      </c>
      <c r="I75" s="5">
        <f t="shared" si="5"/>
        <v>2101.3049999999998</v>
      </c>
      <c r="K75" t="str">
        <f t="shared" si="4"/>
        <v>Veronica Filippeschi_36.5h</v>
      </c>
    </row>
    <row r="76" spans="1:11" hidden="1" x14ac:dyDescent="0.35">
      <c r="A76" s="2" t="s">
        <v>61</v>
      </c>
      <c r="B76" s="2" t="s">
        <v>98</v>
      </c>
      <c r="C76" s="2" t="s">
        <v>8</v>
      </c>
      <c r="D76" s="2" t="s">
        <v>9</v>
      </c>
      <c r="E76" s="2" t="s">
        <v>15</v>
      </c>
      <c r="F76" s="21" t="str">
        <f t="shared" si="3"/>
        <v>OPC-MLDV01/P0202-00/MDV</v>
      </c>
      <c r="G76" s="116">
        <v>57.57</v>
      </c>
      <c r="H76" s="3">
        <v>30.5</v>
      </c>
      <c r="I76" s="5">
        <f t="shared" si="5"/>
        <v>1755.885</v>
      </c>
      <c r="K76" t="str">
        <f t="shared" si="4"/>
        <v>Veronica Filippeschi_30.5h</v>
      </c>
    </row>
    <row r="77" spans="1:11" x14ac:dyDescent="0.35">
      <c r="A77" s="2" t="s">
        <v>61</v>
      </c>
      <c r="B77" s="22" t="s">
        <v>134</v>
      </c>
      <c r="C77" s="2" t="s">
        <v>28</v>
      </c>
      <c r="D77" s="2" t="s">
        <v>29</v>
      </c>
      <c r="E77" s="2" t="s">
        <v>14</v>
      </c>
      <c r="F77" s="21" t="str">
        <f t="shared" si="3"/>
        <v>APT01/A0901-00/ALL</v>
      </c>
      <c r="G77" s="116">
        <v>57.57</v>
      </c>
      <c r="H77" s="3">
        <v>5</v>
      </c>
      <c r="I77" s="5">
        <f t="shared" si="5"/>
        <v>287.85000000000002</v>
      </c>
      <c r="K77" t="str">
        <f t="shared" si="4"/>
        <v>Veronica Filippeschi_5h</v>
      </c>
    </row>
    <row r="78" spans="1:11" hidden="1" x14ac:dyDescent="0.35">
      <c r="A78" s="2" t="s">
        <v>61</v>
      </c>
      <c r="B78" s="2" t="s">
        <v>79</v>
      </c>
      <c r="C78" s="2" t="s">
        <v>8</v>
      </c>
      <c r="D78" s="2" t="s">
        <v>9</v>
      </c>
      <c r="E78" s="2" t="s">
        <v>15</v>
      </c>
      <c r="F78" s="21" t="str">
        <f t="shared" si="3"/>
        <v>CAN-GEND01/P0202-00/MDV</v>
      </c>
      <c r="G78" s="116">
        <v>57.57</v>
      </c>
      <c r="H78" s="3">
        <v>12</v>
      </c>
      <c r="I78" s="5">
        <f t="shared" si="5"/>
        <v>690.84</v>
      </c>
      <c r="K78" t="str">
        <f t="shared" si="4"/>
        <v>Veronica Filippeschi_12h</v>
      </c>
    </row>
    <row r="79" spans="1:11" hidden="1" x14ac:dyDescent="0.35">
      <c r="A79" s="2" t="s">
        <v>61</v>
      </c>
      <c r="B79" s="2" t="s">
        <v>79</v>
      </c>
      <c r="C79" s="2" t="s">
        <v>8</v>
      </c>
      <c r="D79" s="2" t="s">
        <v>9</v>
      </c>
      <c r="E79" s="2" t="s">
        <v>10</v>
      </c>
      <c r="F79" s="21" t="str">
        <f t="shared" si="3"/>
        <v>CAN-GEND01/P0202-00/MAR</v>
      </c>
      <c r="G79" s="116">
        <v>57.57</v>
      </c>
      <c r="H79" s="3">
        <v>2</v>
      </c>
      <c r="I79" s="5">
        <f t="shared" si="5"/>
        <v>115.14</v>
      </c>
      <c r="K79" t="str">
        <f t="shared" si="4"/>
        <v>Veronica Filippeschi_2h</v>
      </c>
    </row>
    <row r="80" spans="1:11" hidden="1" x14ac:dyDescent="0.35">
      <c r="A80" s="2" t="s">
        <v>61</v>
      </c>
      <c r="B80" s="2" t="s">
        <v>79</v>
      </c>
      <c r="C80" s="2" t="s">
        <v>46</v>
      </c>
      <c r="D80" s="2" t="s">
        <v>47</v>
      </c>
      <c r="E80" s="2" t="s">
        <v>14</v>
      </c>
      <c r="F80" s="21" t="str">
        <f t="shared" si="3"/>
        <v>CAN-GEND01/P0201-00/ALL</v>
      </c>
      <c r="G80" s="116">
        <v>57.57</v>
      </c>
      <c r="H80" s="3">
        <v>1</v>
      </c>
      <c r="I80" s="5">
        <f t="shared" si="5"/>
        <v>57.57</v>
      </c>
      <c r="K80" t="str">
        <f t="shared" si="4"/>
        <v>Veronica Filippeschi_1h</v>
      </c>
    </row>
    <row r="81" spans="1:11" hidden="1" x14ac:dyDescent="0.35">
      <c r="A81" s="2" t="s">
        <v>68</v>
      </c>
      <c r="B81" s="2" t="s">
        <v>81</v>
      </c>
      <c r="C81" s="2" t="s">
        <v>24</v>
      </c>
      <c r="D81" s="2" t="s">
        <v>25</v>
      </c>
      <c r="E81" s="2" t="s">
        <v>18</v>
      </c>
      <c r="F81" s="21" t="str">
        <f t="shared" si="3"/>
        <v>EUR-ASIA01/P0101-00/PHL</v>
      </c>
      <c r="G81" s="115">
        <v>47.42</v>
      </c>
      <c r="H81" s="3">
        <v>40</v>
      </c>
      <c r="I81" s="5">
        <f t="shared" si="5"/>
        <v>1896.8000000000002</v>
      </c>
      <c r="K81" t="str">
        <f t="shared" si="4"/>
        <v>Nid Satjipanon_40h</v>
      </c>
    </row>
    <row r="82" spans="1:11" hidden="1" x14ac:dyDescent="0.35">
      <c r="A82" s="2" t="s">
        <v>68</v>
      </c>
      <c r="B82" s="2" t="s">
        <v>81</v>
      </c>
      <c r="C82" s="2" t="s">
        <v>24</v>
      </c>
      <c r="D82" s="2" t="s">
        <v>25</v>
      </c>
      <c r="E82" s="2" t="s">
        <v>66</v>
      </c>
      <c r="F82" s="21" t="str">
        <f t="shared" si="3"/>
        <v>EUR-ASIA01/P0101-00/MYS</v>
      </c>
      <c r="G82" s="115">
        <v>47.42</v>
      </c>
      <c r="H82" s="3">
        <v>72</v>
      </c>
      <c r="I82" s="5">
        <f t="shared" si="5"/>
        <v>3414.2400000000002</v>
      </c>
      <c r="K82" t="str">
        <f t="shared" si="4"/>
        <v>Nid Satjipanon_72h</v>
      </c>
    </row>
    <row r="83" spans="1:11" hidden="1" x14ac:dyDescent="0.35">
      <c r="A83" s="2" t="s">
        <v>69</v>
      </c>
      <c r="B83" s="22" t="s">
        <v>392</v>
      </c>
      <c r="C83" s="2" t="s">
        <v>19</v>
      </c>
      <c r="D83" s="2" t="s">
        <v>20</v>
      </c>
      <c r="E83" s="2" t="s">
        <v>14</v>
      </c>
      <c r="F83" s="21" t="str">
        <f t="shared" si="3"/>
        <v>DFA-CORE01/P0303-00/ALL</v>
      </c>
      <c r="G83" s="21">
        <v>60.01</v>
      </c>
      <c r="H83" s="3">
        <v>5</v>
      </c>
      <c r="I83" s="5">
        <f t="shared" si="5"/>
        <v>300.05</v>
      </c>
      <c r="K83" t="str">
        <f t="shared" si="4"/>
        <v>Cécile Trochu Grasso_5h</v>
      </c>
    </row>
    <row r="84" spans="1:11" hidden="1" x14ac:dyDescent="0.35">
      <c r="A84" s="2" t="s">
        <v>69</v>
      </c>
      <c r="B84" s="2" t="s">
        <v>151</v>
      </c>
      <c r="C84" s="2" t="s">
        <v>70</v>
      </c>
      <c r="D84" s="2" t="s">
        <v>71</v>
      </c>
      <c r="E84" s="2" t="s">
        <v>14</v>
      </c>
      <c r="F84" s="21" t="str">
        <f t="shared" si="3"/>
        <v>EUR-CONS01/P0103-00/ALL</v>
      </c>
      <c r="G84" s="21">
        <v>60.01</v>
      </c>
      <c r="H84" s="3">
        <v>8.5</v>
      </c>
      <c r="I84" s="5">
        <f t="shared" si="5"/>
        <v>510.08499999999998</v>
      </c>
      <c r="K84" t="str">
        <f t="shared" si="4"/>
        <v>Cécile Trochu Grasso_8.5h</v>
      </c>
    </row>
    <row r="85" spans="1:11" x14ac:dyDescent="0.35">
      <c r="A85" s="2" t="s">
        <v>69</v>
      </c>
      <c r="B85" s="22" t="s">
        <v>134</v>
      </c>
      <c r="C85" s="2" t="s">
        <v>12</v>
      </c>
      <c r="D85" s="2" t="s">
        <v>13</v>
      </c>
      <c r="E85" s="2" t="s">
        <v>14</v>
      </c>
      <c r="F85" s="21" t="str">
        <f t="shared" si="3"/>
        <v>APT01/A0902-00/ALL</v>
      </c>
      <c r="G85" s="21">
        <v>60.01</v>
      </c>
      <c r="H85" s="3">
        <v>90</v>
      </c>
      <c r="I85" s="5">
        <f t="shared" si="5"/>
        <v>5400.9</v>
      </c>
      <c r="K85" t="str">
        <f t="shared" si="4"/>
        <v>Cécile Trochu Grasso_90h</v>
      </c>
    </row>
    <row r="86" spans="1:11" hidden="1" x14ac:dyDescent="0.35">
      <c r="A86" s="2" t="s">
        <v>69</v>
      </c>
      <c r="B86" s="2" t="s">
        <v>83</v>
      </c>
      <c r="C86" s="2" t="s">
        <v>70</v>
      </c>
      <c r="D86" s="2" t="s">
        <v>71</v>
      </c>
      <c r="E86" s="2" t="s">
        <v>14</v>
      </c>
      <c r="F86" s="21" t="str">
        <f t="shared" si="3"/>
        <v>CGE-JUST01/P0103-00/ALL</v>
      </c>
      <c r="G86" s="21">
        <v>60.01</v>
      </c>
      <c r="H86" s="3">
        <v>21</v>
      </c>
      <c r="I86" s="5">
        <f t="shared" si="5"/>
        <v>1260.21</v>
      </c>
      <c r="K86" t="str">
        <f t="shared" si="4"/>
        <v>Cécile Trochu Grasso_21h</v>
      </c>
    </row>
    <row r="87" spans="1:11" hidden="1" x14ac:dyDescent="0.35">
      <c r="A87" s="2" t="s">
        <v>69</v>
      </c>
      <c r="B87" s="2" t="s">
        <v>81</v>
      </c>
      <c r="C87" s="2" t="s">
        <v>70</v>
      </c>
      <c r="D87" s="2" t="s">
        <v>71</v>
      </c>
      <c r="E87" s="2" t="s">
        <v>66</v>
      </c>
      <c r="F87" s="21" t="str">
        <f t="shared" si="3"/>
        <v>EUR-ASIA01/P0103-00/MYS</v>
      </c>
      <c r="G87" s="21">
        <v>60.01</v>
      </c>
      <c r="H87" s="3">
        <v>1</v>
      </c>
      <c r="I87" s="5">
        <f t="shared" si="5"/>
        <v>60.01</v>
      </c>
      <c r="K87" t="str">
        <f t="shared" si="4"/>
        <v>Cécile Trochu Grasso_1h</v>
      </c>
    </row>
    <row r="88" spans="1:11" hidden="1" x14ac:dyDescent="0.35">
      <c r="A88" s="2" t="s">
        <v>69</v>
      </c>
      <c r="B88" s="2" t="s">
        <v>81</v>
      </c>
      <c r="C88" s="2" t="s">
        <v>70</v>
      </c>
      <c r="D88" s="2" t="s">
        <v>71</v>
      </c>
      <c r="E88" s="2" t="s">
        <v>18</v>
      </c>
      <c r="F88" s="21" t="str">
        <f t="shared" si="3"/>
        <v>EUR-ASIA01/P0103-00/PHL</v>
      </c>
      <c r="G88" s="21">
        <v>60.01</v>
      </c>
      <c r="H88" s="3">
        <v>1.5</v>
      </c>
      <c r="I88" s="5">
        <f t="shared" si="5"/>
        <v>90.015000000000001</v>
      </c>
      <c r="K88" t="str">
        <f t="shared" si="4"/>
        <v>Cécile Trochu Grasso_1.5h</v>
      </c>
    </row>
    <row r="89" spans="1:11" hidden="1" x14ac:dyDescent="0.35">
      <c r="A89" s="2" t="s">
        <v>69</v>
      </c>
      <c r="B89" s="2" t="s">
        <v>81</v>
      </c>
      <c r="C89" s="2" t="s">
        <v>70</v>
      </c>
      <c r="D89" s="2" t="s">
        <v>71</v>
      </c>
      <c r="E89" s="2" t="s">
        <v>39</v>
      </c>
      <c r="F89" s="21" t="str">
        <f t="shared" si="3"/>
        <v>EUR-ASIA01/P0103-00/THA</v>
      </c>
      <c r="G89" s="21">
        <v>60.01</v>
      </c>
      <c r="H89" s="3">
        <v>4.5</v>
      </c>
      <c r="I89" s="5">
        <f t="shared" si="5"/>
        <v>270.04500000000002</v>
      </c>
      <c r="K89" t="str">
        <f t="shared" si="4"/>
        <v>Cécile Trochu Grasso_4.5h</v>
      </c>
    </row>
    <row r="90" spans="1:11" hidden="1" x14ac:dyDescent="0.35">
      <c r="A90" s="2" t="s">
        <v>69</v>
      </c>
      <c r="B90" s="2" t="s">
        <v>83</v>
      </c>
      <c r="C90" s="2" t="s">
        <v>24</v>
      </c>
      <c r="D90" s="2" t="s">
        <v>25</v>
      </c>
      <c r="E90" s="2" t="s">
        <v>14</v>
      </c>
      <c r="F90" s="21" t="str">
        <f t="shared" si="3"/>
        <v>CGE-JUST01/P0101-00/ALL</v>
      </c>
      <c r="G90" s="21">
        <v>60.01</v>
      </c>
      <c r="H90" s="3">
        <v>7</v>
      </c>
      <c r="I90" s="5">
        <f t="shared" si="5"/>
        <v>420.07</v>
      </c>
      <c r="K90" t="str">
        <f t="shared" si="4"/>
        <v>Cécile Trochu Grasso_7h</v>
      </c>
    </row>
    <row r="91" spans="1:11" hidden="1" x14ac:dyDescent="0.35">
      <c r="A91" s="2" t="s">
        <v>69</v>
      </c>
      <c r="B91" s="2" t="s">
        <v>151</v>
      </c>
      <c r="C91" s="2" t="s">
        <v>19</v>
      </c>
      <c r="D91" s="2" t="s">
        <v>20</v>
      </c>
      <c r="E91" s="2" t="s">
        <v>14</v>
      </c>
      <c r="F91" s="21" t="str">
        <f t="shared" si="3"/>
        <v>EUR-CONS01/P0303-00/ALL</v>
      </c>
      <c r="G91" s="21">
        <v>60.01</v>
      </c>
      <c r="H91" s="3">
        <v>2.5</v>
      </c>
      <c r="I91" s="5">
        <f t="shared" si="5"/>
        <v>150.02500000000001</v>
      </c>
      <c r="K91" t="str">
        <f t="shared" si="4"/>
        <v>Cécile Trochu Grasso_2.5h</v>
      </c>
    </row>
    <row r="92" spans="1:11" hidden="1" x14ac:dyDescent="0.35">
      <c r="A92" s="2" t="s">
        <v>69</v>
      </c>
      <c r="B92" s="2" t="s">
        <v>151</v>
      </c>
      <c r="C92" s="2" t="s">
        <v>59</v>
      </c>
      <c r="D92" s="2" t="s">
        <v>60</v>
      </c>
      <c r="E92" s="2" t="s">
        <v>45</v>
      </c>
      <c r="F92" s="21" t="str">
        <f t="shared" si="3"/>
        <v>EUR-CONS01/P0401-00/BRA</v>
      </c>
      <c r="G92" s="21">
        <v>60.01</v>
      </c>
      <c r="H92" s="3">
        <v>2</v>
      </c>
      <c r="I92" s="5">
        <f t="shared" si="5"/>
        <v>120.02</v>
      </c>
      <c r="K92" t="str">
        <f t="shared" si="4"/>
        <v>Cécile Trochu Grasso_2h</v>
      </c>
    </row>
    <row r="93" spans="1:11" hidden="1" x14ac:dyDescent="0.35">
      <c r="A93" s="2" t="s">
        <v>69</v>
      </c>
      <c r="B93" s="2" t="s">
        <v>79</v>
      </c>
      <c r="C93" s="2" t="s">
        <v>8</v>
      </c>
      <c r="D93" s="2" t="s">
        <v>9</v>
      </c>
      <c r="E93" s="2" t="s">
        <v>45</v>
      </c>
      <c r="F93" s="21" t="str">
        <f t="shared" si="3"/>
        <v>CAN-GEND01/P0202-00/BRA</v>
      </c>
      <c r="G93" s="21">
        <v>60.01</v>
      </c>
      <c r="H93" s="3">
        <v>1</v>
      </c>
      <c r="I93" s="5">
        <f t="shared" si="5"/>
        <v>60.01</v>
      </c>
      <c r="K93" t="str">
        <f t="shared" si="4"/>
        <v>Cécile Trochu Grasso_1h</v>
      </c>
    </row>
    <row r="94" spans="1:11" hidden="1" x14ac:dyDescent="0.35">
      <c r="A94" s="2" t="s">
        <v>72</v>
      </c>
      <c r="B94" s="2" t="s">
        <v>97</v>
      </c>
      <c r="C94" s="2" t="s">
        <v>59</v>
      </c>
      <c r="D94" s="2" t="s">
        <v>60</v>
      </c>
      <c r="E94" s="2" t="s">
        <v>45</v>
      </c>
      <c r="F94" s="21" t="str">
        <f t="shared" si="3"/>
        <v>UNP-BRAZ01/P0401-00/BRA</v>
      </c>
      <c r="G94" s="115">
        <v>23.73</v>
      </c>
      <c r="H94" s="3">
        <v>41</v>
      </c>
      <c r="I94" s="5">
        <f t="shared" si="5"/>
        <v>972.93000000000006</v>
      </c>
      <c r="K94" t="str">
        <f t="shared" si="4"/>
        <v>Sara Vera Lopez_41h</v>
      </c>
    </row>
    <row r="95" spans="1:11" hidden="1" x14ac:dyDescent="0.35">
      <c r="A95" s="2" t="s">
        <v>72</v>
      </c>
      <c r="B95" s="2" t="s">
        <v>31</v>
      </c>
      <c r="C95" s="2" t="s">
        <v>19</v>
      </c>
      <c r="D95" s="2" t="s">
        <v>20</v>
      </c>
      <c r="E95" s="2" t="s">
        <v>40</v>
      </c>
      <c r="F95" s="21" t="str">
        <f t="shared" si="3"/>
        <v>FCO-VULN02/P0303-00/MEX</v>
      </c>
      <c r="G95" s="115">
        <v>23.73</v>
      </c>
      <c r="H95" s="3">
        <v>9</v>
      </c>
      <c r="I95" s="5">
        <f t="shared" si="5"/>
        <v>213.57</v>
      </c>
      <c r="K95" t="str">
        <f t="shared" si="4"/>
        <v>Sara Vera Lopez_9h</v>
      </c>
    </row>
    <row r="96" spans="1:11" hidden="1" x14ac:dyDescent="0.35">
      <c r="A96" s="2" t="s">
        <v>72</v>
      </c>
      <c r="B96" s="2" t="s">
        <v>392</v>
      </c>
      <c r="C96" s="2" t="s">
        <v>19</v>
      </c>
      <c r="D96" s="2" t="s">
        <v>20</v>
      </c>
      <c r="E96" s="2" t="s">
        <v>64</v>
      </c>
      <c r="F96" s="21" t="str">
        <f t="shared" si="3"/>
        <v>DFA-CORE01/P0303-00/PAN</v>
      </c>
      <c r="G96" s="115">
        <v>23.73</v>
      </c>
      <c r="H96" s="3">
        <v>12</v>
      </c>
      <c r="I96" s="5">
        <f t="shared" si="5"/>
        <v>284.76</v>
      </c>
      <c r="K96" t="str">
        <f t="shared" si="4"/>
        <v>Sara Vera Lopez_12h</v>
      </c>
    </row>
    <row r="97" spans="1:11" hidden="1" x14ac:dyDescent="0.35">
      <c r="A97" s="2" t="s">
        <v>72</v>
      </c>
      <c r="B97" s="2" t="s">
        <v>31</v>
      </c>
      <c r="C97" s="2" t="s">
        <v>19</v>
      </c>
      <c r="D97" s="2" t="s">
        <v>20</v>
      </c>
      <c r="E97" s="2" t="s">
        <v>64</v>
      </c>
      <c r="F97" s="21" t="str">
        <f t="shared" si="3"/>
        <v>FCO-VULN02/P0303-00/PAN</v>
      </c>
      <c r="G97" s="115">
        <v>23.73</v>
      </c>
      <c r="H97" s="3">
        <v>2</v>
      </c>
      <c r="I97" s="5">
        <f t="shared" si="5"/>
        <v>47.46</v>
      </c>
      <c r="K97" t="str">
        <f t="shared" si="4"/>
        <v>Sara Vera Lopez_2h</v>
      </c>
    </row>
    <row r="98" spans="1:11" hidden="1" x14ac:dyDescent="0.35">
      <c r="A98" s="2" t="s">
        <v>72</v>
      </c>
      <c r="B98" s="2" t="s">
        <v>392</v>
      </c>
      <c r="C98" s="2" t="s">
        <v>19</v>
      </c>
      <c r="D98" s="2" t="s">
        <v>20</v>
      </c>
      <c r="E98" s="2" t="s">
        <v>40</v>
      </c>
      <c r="F98" s="21" t="str">
        <f t="shared" si="3"/>
        <v>DFA-CORE01/P0303-00/MEX</v>
      </c>
      <c r="G98" s="115">
        <v>23.73</v>
      </c>
      <c r="H98" s="3">
        <v>24</v>
      </c>
      <c r="I98" s="5">
        <f t="shared" si="5"/>
        <v>569.52</v>
      </c>
      <c r="K98" t="str">
        <f t="shared" si="4"/>
        <v>Sara Vera Lopez_24h</v>
      </c>
    </row>
    <row r="99" spans="1:11" hidden="1" x14ac:dyDescent="0.35">
      <c r="A99" s="2" t="s">
        <v>73</v>
      </c>
      <c r="B99" s="2" t="s">
        <v>81</v>
      </c>
      <c r="C99" s="2" t="s">
        <v>16</v>
      </c>
      <c r="D99" s="2" t="s">
        <v>17</v>
      </c>
      <c r="E99" s="2" t="s">
        <v>18</v>
      </c>
      <c r="F99" s="21" t="str">
        <f t="shared" si="3"/>
        <v>EUR-ASIA01/P0102-00/PHL</v>
      </c>
      <c r="G99" s="115">
        <v>56.28</v>
      </c>
      <c r="H99" s="3">
        <v>5</v>
      </c>
      <c r="I99" s="5">
        <f t="shared" si="5"/>
        <v>281.39999999999998</v>
      </c>
      <c r="K99" t="str">
        <f t="shared" si="4"/>
        <v>Jasmine Zik-Ikeorha_5h</v>
      </c>
    </row>
    <row r="100" spans="1:11" hidden="1" x14ac:dyDescent="0.35">
      <c r="A100" s="2" t="s">
        <v>73</v>
      </c>
      <c r="B100" s="2" t="s">
        <v>31</v>
      </c>
      <c r="C100" s="2" t="s">
        <v>46</v>
      </c>
      <c r="D100" s="2" t="s">
        <v>47</v>
      </c>
      <c r="E100" s="2" t="s">
        <v>11</v>
      </c>
      <c r="F100" s="21" t="str">
        <f t="shared" si="3"/>
        <v>FCO-VULN02/P0201-00/TGO</v>
      </c>
      <c r="G100" s="115">
        <v>56.28</v>
      </c>
      <c r="H100" s="3">
        <v>2</v>
      </c>
      <c r="I100" s="5">
        <f t="shared" si="5"/>
        <v>112.56</v>
      </c>
      <c r="K100" t="str">
        <f t="shared" si="4"/>
        <v>Jasmine Zik-Ikeorha_2h</v>
      </c>
    </row>
    <row r="101" spans="1:11" hidden="1" x14ac:dyDescent="0.35">
      <c r="A101" s="2" t="s">
        <v>73</v>
      </c>
      <c r="B101" s="2" t="s">
        <v>79</v>
      </c>
      <c r="C101" s="2" t="s">
        <v>8</v>
      </c>
      <c r="D101" s="2" t="s">
        <v>9</v>
      </c>
      <c r="E101" s="2" t="s">
        <v>14</v>
      </c>
      <c r="F101" s="21" t="str">
        <f t="shared" si="3"/>
        <v>CAN-GEND01/P0202-00/ALL</v>
      </c>
      <c r="G101" s="115">
        <v>56.28</v>
      </c>
      <c r="H101" s="3">
        <v>14</v>
      </c>
      <c r="I101" s="5">
        <f t="shared" si="5"/>
        <v>787.92000000000007</v>
      </c>
      <c r="K101" t="str">
        <f t="shared" si="4"/>
        <v>Jasmine Zik-Ikeorha_14h</v>
      </c>
    </row>
    <row r="102" spans="1:11" hidden="1" x14ac:dyDescent="0.35">
      <c r="A102" s="2" t="s">
        <v>73</v>
      </c>
      <c r="B102" s="2" t="s">
        <v>79</v>
      </c>
      <c r="C102" s="2" t="s">
        <v>21</v>
      </c>
      <c r="D102" s="2" t="s">
        <v>22</v>
      </c>
      <c r="E102" s="2" t="s">
        <v>14</v>
      </c>
      <c r="F102" s="21" t="str">
        <f t="shared" si="3"/>
        <v>CAN-GEND01/P0501-00/ALL</v>
      </c>
      <c r="G102" s="115">
        <v>56.28</v>
      </c>
      <c r="H102" s="3">
        <v>46</v>
      </c>
      <c r="I102" s="5">
        <f t="shared" si="5"/>
        <v>2588.88</v>
      </c>
      <c r="K102" t="str">
        <f t="shared" si="4"/>
        <v>Jasmine Zik-Ikeorha_46h</v>
      </c>
    </row>
    <row r="103" spans="1:11" hidden="1" x14ac:dyDescent="0.35">
      <c r="A103" s="2" t="s">
        <v>73</v>
      </c>
      <c r="B103" s="22" t="s">
        <v>392</v>
      </c>
      <c r="C103" s="2" t="s">
        <v>19</v>
      </c>
      <c r="D103" s="2" t="s">
        <v>20</v>
      </c>
      <c r="E103" s="2" t="s">
        <v>14</v>
      </c>
      <c r="F103" s="21" t="str">
        <f t="shared" si="3"/>
        <v>DFA-CORE01/P0303-00/ALL</v>
      </c>
      <c r="G103" s="115">
        <v>56.28</v>
      </c>
      <c r="H103" s="3">
        <v>16.5</v>
      </c>
      <c r="I103" s="5">
        <f t="shared" si="5"/>
        <v>928.62</v>
      </c>
      <c r="K103" t="str">
        <f t="shared" si="4"/>
        <v>Jasmine Zik-Ikeorha_16.5h</v>
      </c>
    </row>
    <row r="104" spans="1:11" hidden="1" x14ac:dyDescent="0.35">
      <c r="A104" s="2" t="s">
        <v>73</v>
      </c>
      <c r="B104" s="2" t="s">
        <v>80</v>
      </c>
      <c r="C104" s="2" t="s">
        <v>12</v>
      </c>
      <c r="D104" s="2" t="s">
        <v>13</v>
      </c>
      <c r="E104" s="2" t="s">
        <v>14</v>
      </c>
      <c r="F104" s="21" t="str">
        <f t="shared" si="3"/>
        <v>ADM-UNRE01/A0902-00/ALL</v>
      </c>
      <c r="G104" s="115">
        <v>56.28</v>
      </c>
      <c r="H104" s="3">
        <v>1</v>
      </c>
      <c r="I104" s="5">
        <f t="shared" si="5"/>
        <v>56.28</v>
      </c>
      <c r="K104" t="str">
        <f t="shared" si="4"/>
        <v>Jasmine Zik-Ikeorha_1h</v>
      </c>
    </row>
    <row r="105" spans="1:11" x14ac:dyDescent="0.35">
      <c r="A105" s="2" t="s">
        <v>73</v>
      </c>
      <c r="B105" s="22" t="s">
        <v>134</v>
      </c>
      <c r="C105" s="2" t="s">
        <v>12</v>
      </c>
      <c r="D105" s="2" t="s">
        <v>13</v>
      </c>
      <c r="E105" s="2" t="s">
        <v>14</v>
      </c>
      <c r="F105" s="21" t="str">
        <f t="shared" si="3"/>
        <v>APT01/A0902-00/ALL</v>
      </c>
      <c r="G105" s="115">
        <v>56.28</v>
      </c>
      <c r="H105" s="3">
        <v>9.5</v>
      </c>
      <c r="I105" s="5">
        <f t="shared" si="5"/>
        <v>534.66</v>
      </c>
      <c r="K105" t="str">
        <f t="shared" si="4"/>
        <v>Jasmine Zik-Ikeorha_9.5h</v>
      </c>
    </row>
    <row r="106" spans="1:11" hidden="1" x14ac:dyDescent="0.35">
      <c r="A106" s="2" t="s">
        <v>73</v>
      </c>
      <c r="B106" s="2" t="s">
        <v>80</v>
      </c>
      <c r="C106" s="2" t="s">
        <v>28</v>
      </c>
      <c r="D106" s="2" t="s">
        <v>29</v>
      </c>
      <c r="E106" s="2" t="s">
        <v>14</v>
      </c>
      <c r="F106" s="21" t="str">
        <f t="shared" si="3"/>
        <v>ADM-UNRE01/A0901-00/ALL</v>
      </c>
      <c r="G106" s="115">
        <v>56.28</v>
      </c>
      <c r="H106" s="3">
        <v>3</v>
      </c>
      <c r="I106" s="5">
        <f t="shared" si="5"/>
        <v>168.84</v>
      </c>
      <c r="K106" t="str">
        <f t="shared" si="4"/>
        <v>Jasmine Zik-Ikeorha_3h</v>
      </c>
    </row>
    <row r="107" spans="1:11" hidden="1" x14ac:dyDescent="0.35">
      <c r="A107" s="2" t="s">
        <v>73</v>
      </c>
      <c r="B107" s="2" t="s">
        <v>151</v>
      </c>
      <c r="C107" s="2" t="s">
        <v>19</v>
      </c>
      <c r="D107" s="2" t="s">
        <v>20</v>
      </c>
      <c r="E107" s="2" t="s">
        <v>14</v>
      </c>
      <c r="F107" s="21" t="str">
        <f t="shared" si="3"/>
        <v>EUR-CONS01/P0303-00/ALL</v>
      </c>
      <c r="G107" s="115">
        <v>56.28</v>
      </c>
      <c r="H107" s="3">
        <v>3</v>
      </c>
      <c r="I107" s="5">
        <f t="shared" si="5"/>
        <v>168.84</v>
      </c>
      <c r="K107" t="str">
        <f t="shared" si="4"/>
        <v>Jasmine Zik-Ikeorha_3h</v>
      </c>
    </row>
    <row r="108" spans="1:11" hidden="1" x14ac:dyDescent="0.35">
      <c r="A108" s="2" t="s">
        <v>73</v>
      </c>
      <c r="B108" s="2" t="s">
        <v>90</v>
      </c>
      <c r="C108" s="2" t="s">
        <v>21</v>
      </c>
      <c r="D108" s="2" t="s">
        <v>22</v>
      </c>
      <c r="E108" s="2" t="s">
        <v>14</v>
      </c>
      <c r="F108" s="21" t="str">
        <f t="shared" si="3"/>
        <v>WLD-CORE01/P0501-00/ALL</v>
      </c>
      <c r="G108" s="115">
        <v>56.28</v>
      </c>
      <c r="H108" s="3">
        <v>46</v>
      </c>
      <c r="I108" s="5">
        <f t="shared" si="5"/>
        <v>2588.88</v>
      </c>
      <c r="K108" t="str">
        <f t="shared" si="4"/>
        <v>Jasmine Zik-Ikeorha_46h</v>
      </c>
    </row>
    <row r="109" spans="1:11" hidden="1" x14ac:dyDescent="0.35">
      <c r="A109" s="2" t="s">
        <v>73</v>
      </c>
      <c r="B109" s="2" t="s">
        <v>83</v>
      </c>
      <c r="C109" s="2" t="s">
        <v>21</v>
      </c>
      <c r="D109" s="2" t="s">
        <v>22</v>
      </c>
      <c r="E109" s="2" t="s">
        <v>14</v>
      </c>
      <c r="F109" s="21" t="str">
        <f t="shared" si="3"/>
        <v>CGE-JUST01/P0501-00/ALL</v>
      </c>
      <c r="G109" s="115">
        <v>56.28</v>
      </c>
      <c r="H109" s="3">
        <v>30</v>
      </c>
      <c r="I109" s="5">
        <f t="shared" si="5"/>
        <v>1688.4</v>
      </c>
      <c r="K109" t="str">
        <f t="shared" si="4"/>
        <v>Jasmine Zik-Ikeorha_30h</v>
      </c>
    </row>
    <row r="111" spans="1:11" x14ac:dyDescent="0.35">
      <c r="H111" s="43">
        <f>SUM(H3:H110)</f>
        <v>2044</v>
      </c>
      <c r="I111" s="108">
        <f>SUM(I3:I110)</f>
        <v>112236.79207172296</v>
      </c>
    </row>
  </sheetData>
  <autoFilter ref="A2:K109" xr:uid="{54EC237A-B58A-444E-AC1D-147921EA5117}">
    <filterColumn colId="1">
      <filters>
        <filter val="APT01"/>
      </filters>
    </filterColumn>
  </autoFilter>
  <mergeCells count="7">
    <mergeCell ref="G1:G2"/>
    <mergeCell ref="F1:F2"/>
    <mergeCell ref="A1:A2"/>
    <mergeCell ref="B1:B2"/>
    <mergeCell ref="C1:C2"/>
    <mergeCell ref="D1:D2"/>
    <mergeCell ref="E1:E2"/>
  </mergeCells>
  <pageMargins left="0.75" right="0.75" top="0.75" bottom="0.5" header="0.5" footer="0.7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61176-7BC1-467A-B28D-FFAF3EFE7F6F}">
  <dimension ref="A1:K89"/>
  <sheetViews>
    <sheetView zoomScale="130" zoomScaleNormal="130" workbookViewId="0">
      <selection activeCell="K3" sqref="K3"/>
    </sheetView>
  </sheetViews>
  <sheetFormatPr defaultRowHeight="14.5" x14ac:dyDescent="0.35"/>
  <cols>
    <col min="1" max="1" width="19.26953125" customWidth="1"/>
    <col min="2" max="2" width="14.7265625" customWidth="1"/>
    <col min="3" max="3" width="13.54296875" customWidth="1"/>
    <col min="4" max="4" width="45.08984375" customWidth="1"/>
    <col min="5" max="5" width="13.453125" customWidth="1"/>
    <col min="6" max="6" width="25.54296875" bestFit="1" customWidth="1"/>
    <col min="7" max="7" width="17.1796875" customWidth="1"/>
    <col min="8" max="8" width="20.54296875" bestFit="1" customWidth="1"/>
    <col min="9" max="9" width="9.81640625" style="48" bestFit="1" customWidth="1"/>
    <col min="10" max="10" width="4.26953125" customWidth="1"/>
    <col min="11" max="11" width="23" bestFit="1" customWidth="1"/>
  </cols>
  <sheetData>
    <row r="1" spans="1:11" x14ac:dyDescent="0.35">
      <c r="A1" s="131" t="s">
        <v>0</v>
      </c>
      <c r="B1" s="131" t="s">
        <v>1</v>
      </c>
      <c r="C1" s="131" t="s">
        <v>2</v>
      </c>
      <c r="D1" s="131" t="s">
        <v>3</v>
      </c>
      <c r="E1" s="131" t="s">
        <v>4</v>
      </c>
      <c r="F1" s="131" t="s">
        <v>393</v>
      </c>
      <c r="G1" s="131" t="s">
        <v>5</v>
      </c>
      <c r="H1" s="1" t="s">
        <v>397</v>
      </c>
    </row>
    <row r="2" spans="1:11" x14ac:dyDescent="0.35">
      <c r="A2" s="131"/>
      <c r="B2" s="131"/>
      <c r="C2" s="131"/>
      <c r="D2" s="131"/>
      <c r="E2" s="131"/>
      <c r="F2" s="131"/>
      <c r="G2" s="131"/>
      <c r="H2" s="1" t="s">
        <v>6</v>
      </c>
    </row>
    <row r="3" spans="1:11" x14ac:dyDescent="0.35">
      <c r="A3" s="2" t="s">
        <v>7</v>
      </c>
      <c r="B3" s="22" t="s">
        <v>392</v>
      </c>
      <c r="C3" s="2" t="s">
        <v>19</v>
      </c>
      <c r="D3" s="2" t="s">
        <v>20</v>
      </c>
      <c r="E3" s="2" t="s">
        <v>14</v>
      </c>
      <c r="F3" s="21" t="str">
        <f>B3&amp;"/"&amp;C3&amp;"/"&amp;E3</f>
        <v>DFA-CORE01/P0303-00/ALL</v>
      </c>
      <c r="G3" s="117">
        <v>55.48</v>
      </c>
      <c r="H3" s="3">
        <v>76</v>
      </c>
      <c r="I3" s="5">
        <f>H3*G3</f>
        <v>4216.4799999999996</v>
      </c>
      <c r="K3" t="str">
        <f>A3&amp;"_"&amp;H3&amp;"h"</f>
        <v>Luce Ahouangnimon_76h</v>
      </c>
    </row>
    <row r="4" spans="1:11" x14ac:dyDescent="0.35">
      <c r="A4" s="2" t="s">
        <v>7</v>
      </c>
      <c r="B4" s="2" t="s">
        <v>151</v>
      </c>
      <c r="C4" s="2" t="s">
        <v>24</v>
      </c>
      <c r="D4" s="2" t="s">
        <v>25</v>
      </c>
      <c r="E4" s="2" t="s">
        <v>11</v>
      </c>
      <c r="F4" s="21" t="str">
        <f>B4&amp;"/"&amp;C4&amp;"/"&amp;E4</f>
        <v>EUR-CONS01/P0101-00/TGO</v>
      </c>
      <c r="G4" s="117">
        <v>55.48</v>
      </c>
      <c r="H4" s="3">
        <v>24</v>
      </c>
      <c r="I4" s="5">
        <f>H4*G4</f>
        <v>1331.52</v>
      </c>
      <c r="K4" t="str">
        <f>A4&amp;"_"&amp;H4&amp;"h"</f>
        <v>Luce Ahouangnimon_24h</v>
      </c>
    </row>
    <row r="5" spans="1:11" x14ac:dyDescent="0.35">
      <c r="A5" s="2" t="s">
        <v>7</v>
      </c>
      <c r="B5" s="2" t="s">
        <v>83</v>
      </c>
      <c r="C5" s="2" t="s">
        <v>16</v>
      </c>
      <c r="D5" s="2" t="s">
        <v>17</v>
      </c>
      <c r="E5" s="2" t="s">
        <v>26</v>
      </c>
      <c r="F5" s="21" t="str">
        <f>B5&amp;"/"&amp;C5&amp;"/"&amp;E5</f>
        <v>CGE-JUST01/P0102-00/MDG</v>
      </c>
      <c r="G5" s="117">
        <v>55.48</v>
      </c>
      <c r="H5" s="3">
        <v>14</v>
      </c>
      <c r="I5" s="5">
        <f>H5*G5</f>
        <v>776.71999999999991</v>
      </c>
      <c r="K5" t="str">
        <f>A5&amp;"_"&amp;H5&amp;"h"</f>
        <v>Luce Ahouangnimon_14h</v>
      </c>
    </row>
    <row r="6" spans="1:11" x14ac:dyDescent="0.35">
      <c r="A6" s="2" t="s">
        <v>7</v>
      </c>
      <c r="B6" s="2" t="s">
        <v>80</v>
      </c>
      <c r="C6" s="2" t="s">
        <v>12</v>
      </c>
      <c r="D6" s="2" t="s">
        <v>13</v>
      </c>
      <c r="E6" s="2" t="s">
        <v>14</v>
      </c>
      <c r="F6" s="21" t="str">
        <f>B6&amp;"/"&amp;C6&amp;"/"&amp;E6</f>
        <v>ADM-UNRE01/A0902-00/ALL</v>
      </c>
      <c r="G6" s="117">
        <v>55.48</v>
      </c>
      <c r="H6" s="3">
        <v>5</v>
      </c>
      <c r="I6" s="5">
        <f>H6*G6</f>
        <v>277.39999999999998</v>
      </c>
      <c r="K6" t="str">
        <f>A6&amp;"_"&amp;H6&amp;"h"</f>
        <v>Luce Ahouangnimon_5h</v>
      </c>
    </row>
    <row r="7" spans="1:11" x14ac:dyDescent="0.35">
      <c r="A7" s="2" t="s">
        <v>7</v>
      </c>
      <c r="B7" s="2" t="s">
        <v>79</v>
      </c>
      <c r="C7" s="2" t="s">
        <v>8</v>
      </c>
      <c r="D7" s="2" t="s">
        <v>9</v>
      </c>
      <c r="E7" s="2" t="s">
        <v>32</v>
      </c>
      <c r="F7" s="21" t="str">
        <f>B7&amp;"/"&amp;C7&amp;"/"&amp;E7</f>
        <v>CAN-GEND01/P0202-00/GAB</v>
      </c>
      <c r="G7" s="117">
        <v>55.48</v>
      </c>
      <c r="H7" s="3">
        <v>9</v>
      </c>
      <c r="I7" s="5">
        <f>H7*G7</f>
        <v>499.32</v>
      </c>
      <c r="K7" t="str">
        <f>A7&amp;"_"&amp;H7&amp;"h"</f>
        <v>Luce Ahouangnimon_9h</v>
      </c>
    </row>
    <row r="8" spans="1:11" x14ac:dyDescent="0.35">
      <c r="A8" s="2" t="s">
        <v>27</v>
      </c>
      <c r="B8" s="2" t="s">
        <v>80</v>
      </c>
      <c r="C8" s="2" t="s">
        <v>12</v>
      </c>
      <c r="D8" s="2" t="s">
        <v>13</v>
      </c>
      <c r="E8" s="2" t="s">
        <v>14</v>
      </c>
      <c r="F8" s="21" t="str">
        <f>B8&amp;"/"&amp;C8&amp;"/"&amp;E8</f>
        <v>ADM-UNRE01/A0902-00/ALL</v>
      </c>
      <c r="G8" s="121">
        <v>38.299999999999997</v>
      </c>
      <c r="H8" s="3">
        <v>116.5</v>
      </c>
      <c r="I8" s="5">
        <f>H8*G8</f>
        <v>4461.95</v>
      </c>
      <c r="K8" t="str">
        <f>A8&amp;"_"&amp;H8&amp;"h"</f>
        <v>Linda Asamoah_116.5h</v>
      </c>
    </row>
    <row r="9" spans="1:11" x14ac:dyDescent="0.35">
      <c r="A9" s="2" t="s">
        <v>27</v>
      </c>
      <c r="B9" s="2" t="s">
        <v>79</v>
      </c>
      <c r="C9" s="2" t="s">
        <v>12</v>
      </c>
      <c r="D9" s="2" t="s">
        <v>13</v>
      </c>
      <c r="E9" s="2" t="s">
        <v>14</v>
      </c>
      <c r="F9" s="21" t="str">
        <f>B9&amp;"/"&amp;C9&amp;"/"&amp;E9</f>
        <v>CAN-GEND01/A0902-00/ALL</v>
      </c>
      <c r="G9" s="121">
        <v>38.299999999999997</v>
      </c>
      <c r="H9" s="3">
        <v>2</v>
      </c>
      <c r="I9" s="5">
        <f>H9*G9</f>
        <v>76.599999999999994</v>
      </c>
      <c r="K9" t="str">
        <f>A9&amp;"_"&amp;H9&amp;"h"</f>
        <v>Linda Asamoah_2h</v>
      </c>
    </row>
    <row r="10" spans="1:11" x14ac:dyDescent="0.35">
      <c r="A10" s="2" t="s">
        <v>27</v>
      </c>
      <c r="B10" s="22" t="s">
        <v>80</v>
      </c>
      <c r="C10" s="2" t="s">
        <v>12</v>
      </c>
      <c r="D10" s="2" t="s">
        <v>13</v>
      </c>
      <c r="E10" s="2" t="s">
        <v>14</v>
      </c>
      <c r="F10" s="21" t="str">
        <f>B10&amp;"/"&amp;C10&amp;"/"&amp;E10</f>
        <v>ADM-UNRE01/A0902-00/ALL</v>
      </c>
      <c r="G10" s="121">
        <v>38.299999999999997</v>
      </c>
      <c r="H10" s="3">
        <v>1.5</v>
      </c>
      <c r="I10" s="5">
        <f>H10*G10</f>
        <v>57.449999999999996</v>
      </c>
      <c r="K10" t="str">
        <f>A10&amp;"_"&amp;H10&amp;"h"</f>
        <v>Linda Asamoah_1.5h</v>
      </c>
    </row>
    <row r="11" spans="1:11" x14ac:dyDescent="0.35">
      <c r="A11" s="2" t="s">
        <v>30</v>
      </c>
      <c r="B11" s="2" t="s">
        <v>31</v>
      </c>
      <c r="C11" s="2" t="s">
        <v>19</v>
      </c>
      <c r="D11" s="2" t="s">
        <v>20</v>
      </c>
      <c r="E11" s="2" t="s">
        <v>14</v>
      </c>
      <c r="F11" s="21" t="str">
        <f>B11&amp;"/"&amp;C11&amp;"/"&amp;E11</f>
        <v>FCO-VULN02/P0303-00/ALL</v>
      </c>
      <c r="G11" s="117">
        <v>34.65</v>
      </c>
      <c r="H11" s="3">
        <v>98</v>
      </c>
      <c r="I11" s="5">
        <f>H11*G11</f>
        <v>3395.7</v>
      </c>
      <c r="K11" t="str">
        <f>A11&amp;"_"&amp;H11&amp;"h"</f>
        <v>Juvenal Babona_98h</v>
      </c>
    </row>
    <row r="12" spans="1:11" x14ac:dyDescent="0.35">
      <c r="A12" s="2" t="s">
        <v>30</v>
      </c>
      <c r="B12" s="2" t="s">
        <v>31</v>
      </c>
      <c r="C12" s="2" t="s">
        <v>19</v>
      </c>
      <c r="D12" s="2" t="s">
        <v>20</v>
      </c>
      <c r="E12" s="2" t="s">
        <v>32</v>
      </c>
      <c r="F12" s="21" t="str">
        <f>B12&amp;"/"&amp;C12&amp;"/"&amp;E12</f>
        <v>FCO-VULN02/P0303-00/GAB</v>
      </c>
      <c r="G12" s="117">
        <v>34.65</v>
      </c>
      <c r="H12" s="3">
        <v>10</v>
      </c>
      <c r="I12" s="5">
        <f>H12*G12</f>
        <v>346.5</v>
      </c>
      <c r="K12" t="str">
        <f>A12&amp;"_"&amp;H12&amp;"h"</f>
        <v>Juvenal Babona_10h</v>
      </c>
    </row>
    <row r="13" spans="1:11" x14ac:dyDescent="0.35">
      <c r="A13" s="2" t="s">
        <v>30</v>
      </c>
      <c r="B13" s="2" t="s">
        <v>31</v>
      </c>
      <c r="C13" s="2" t="s">
        <v>19</v>
      </c>
      <c r="D13" s="2" t="s">
        <v>20</v>
      </c>
      <c r="E13" s="2" t="s">
        <v>10</v>
      </c>
      <c r="F13" s="21" t="str">
        <f>B13&amp;"/"&amp;C13&amp;"/"&amp;E13</f>
        <v>FCO-VULN02/P0303-00/MAR</v>
      </c>
      <c r="G13" s="117">
        <v>34.65</v>
      </c>
      <c r="H13" s="3">
        <v>8</v>
      </c>
      <c r="I13" s="5">
        <f>H13*G13</f>
        <v>277.2</v>
      </c>
      <c r="K13" t="str">
        <f>A13&amp;"_"&amp;H13&amp;"h"</f>
        <v>Juvenal Babona_8h</v>
      </c>
    </row>
    <row r="14" spans="1:11" x14ac:dyDescent="0.35">
      <c r="A14" s="2" t="s">
        <v>36</v>
      </c>
      <c r="B14" s="2" t="s">
        <v>98</v>
      </c>
      <c r="C14" s="2" t="s">
        <v>8</v>
      </c>
      <c r="D14" s="2" t="s">
        <v>9</v>
      </c>
      <c r="E14" s="2" t="s">
        <v>15</v>
      </c>
      <c r="F14" s="21" t="str">
        <f>B14&amp;"/"&amp;C14&amp;"/"&amp;E14</f>
        <v>OPC-MLDV01/P0202-00/MDV</v>
      </c>
      <c r="G14" s="21">
        <v>99.73</v>
      </c>
      <c r="H14" s="3">
        <v>50</v>
      </c>
      <c r="I14" s="5">
        <f>H14*G14</f>
        <v>4986.5</v>
      </c>
      <c r="K14" t="str">
        <f>A14&amp;"_"&amp;H14&amp;"h"</f>
        <v>Barbara Bernath_50h</v>
      </c>
    </row>
    <row r="15" spans="1:11" x14ac:dyDescent="0.35">
      <c r="A15" s="2" t="s">
        <v>36</v>
      </c>
      <c r="B15" s="2" t="s">
        <v>83</v>
      </c>
      <c r="C15" s="2" t="s">
        <v>24</v>
      </c>
      <c r="D15" s="2" t="s">
        <v>25</v>
      </c>
      <c r="E15" s="2" t="s">
        <v>14</v>
      </c>
      <c r="F15" s="21" t="str">
        <f>B15&amp;"/"&amp;C15&amp;"/"&amp;E15</f>
        <v>CGE-JUST01/P0101-00/ALL</v>
      </c>
      <c r="G15" s="21">
        <v>99.73</v>
      </c>
      <c r="H15" s="3">
        <v>6</v>
      </c>
      <c r="I15" s="5">
        <f>H15*G15</f>
        <v>598.38</v>
      </c>
      <c r="K15" t="str">
        <f>A15&amp;"_"&amp;H15&amp;"h"</f>
        <v>Barbara Bernath_6h</v>
      </c>
    </row>
    <row r="16" spans="1:11" x14ac:dyDescent="0.35">
      <c r="A16" s="2" t="s">
        <v>36</v>
      </c>
      <c r="B16" s="2" t="s">
        <v>83</v>
      </c>
      <c r="C16" s="2" t="s">
        <v>24</v>
      </c>
      <c r="D16" s="2" t="s">
        <v>25</v>
      </c>
      <c r="E16" s="2" t="s">
        <v>26</v>
      </c>
      <c r="F16" s="21" t="str">
        <f>B16&amp;"/"&amp;C16&amp;"/"&amp;E16</f>
        <v>CGE-JUST01/P0101-00/MDG</v>
      </c>
      <c r="G16" s="21">
        <v>99.73</v>
      </c>
      <c r="H16" s="3">
        <v>1</v>
      </c>
      <c r="I16" s="5">
        <f>H16*G16</f>
        <v>99.73</v>
      </c>
      <c r="K16" t="str">
        <f>A16&amp;"_"&amp;H16&amp;"h"</f>
        <v>Barbara Bernath_1h</v>
      </c>
    </row>
    <row r="17" spans="1:11" x14ac:dyDescent="0.35">
      <c r="A17" s="2" t="s">
        <v>36</v>
      </c>
      <c r="B17" s="2" t="s">
        <v>81</v>
      </c>
      <c r="C17" s="2" t="s">
        <v>24</v>
      </c>
      <c r="D17" s="2" t="s">
        <v>25</v>
      </c>
      <c r="E17" s="2" t="s">
        <v>39</v>
      </c>
      <c r="F17" s="21" t="str">
        <f>B17&amp;"/"&amp;C17&amp;"/"&amp;E17</f>
        <v>EUR-ASIA01/P0101-00/THA</v>
      </c>
      <c r="G17" s="21">
        <v>99.73</v>
      </c>
      <c r="H17" s="3">
        <v>5</v>
      </c>
      <c r="I17" s="5">
        <f>H17*G17</f>
        <v>498.65000000000003</v>
      </c>
      <c r="K17" t="str">
        <f>A17&amp;"_"&amp;H17&amp;"h"</f>
        <v>Barbara Bernath_5h</v>
      </c>
    </row>
    <row r="18" spans="1:11" x14ac:dyDescent="0.35">
      <c r="A18" s="2" t="s">
        <v>36</v>
      </c>
      <c r="B18" s="2" t="s">
        <v>80</v>
      </c>
      <c r="C18" s="2" t="s">
        <v>43</v>
      </c>
      <c r="D18" s="2" t="s">
        <v>44</v>
      </c>
      <c r="E18" s="2" t="s">
        <v>14</v>
      </c>
      <c r="F18" s="21" t="str">
        <f>B18&amp;"/"&amp;C18&amp;"/"&amp;E18</f>
        <v>ADM-UNRE01/P0702-00/ALL</v>
      </c>
      <c r="G18" s="21">
        <v>99.73</v>
      </c>
      <c r="H18" s="3">
        <v>4</v>
      </c>
      <c r="I18" s="5">
        <f>H18*G18</f>
        <v>398.92</v>
      </c>
      <c r="K18" t="str">
        <f>A18&amp;"_"&amp;H18&amp;"h"</f>
        <v>Barbara Bernath_4h</v>
      </c>
    </row>
    <row r="19" spans="1:11" x14ac:dyDescent="0.35">
      <c r="A19" s="2" t="s">
        <v>36</v>
      </c>
      <c r="B19" s="22" t="s">
        <v>392</v>
      </c>
      <c r="C19" s="2" t="s">
        <v>19</v>
      </c>
      <c r="D19" s="2" t="s">
        <v>20</v>
      </c>
      <c r="E19" s="2" t="s">
        <v>40</v>
      </c>
      <c r="F19" s="21" t="str">
        <f>B19&amp;"/"&amp;C19&amp;"/"&amp;E19</f>
        <v>DFA-CORE01/P0303-00/MEX</v>
      </c>
      <c r="G19" s="21">
        <v>99.73</v>
      </c>
      <c r="H19" s="3">
        <v>2</v>
      </c>
      <c r="I19" s="5">
        <f>H19*G19</f>
        <v>199.46</v>
      </c>
      <c r="K19" t="str">
        <f>A19&amp;"_"&amp;H19&amp;"h"</f>
        <v>Barbara Bernath_2h</v>
      </c>
    </row>
    <row r="20" spans="1:11" x14ac:dyDescent="0.35">
      <c r="A20" s="2" t="s">
        <v>36</v>
      </c>
      <c r="B20" s="2" t="s">
        <v>80</v>
      </c>
      <c r="C20" s="2" t="s">
        <v>12</v>
      </c>
      <c r="D20" s="2" t="s">
        <v>13</v>
      </c>
      <c r="E20" s="2" t="s">
        <v>14</v>
      </c>
      <c r="F20" s="21" t="str">
        <f>B20&amp;"/"&amp;C20&amp;"/"&amp;E20</f>
        <v>ADM-UNRE01/A0902-00/ALL</v>
      </c>
      <c r="G20" s="21">
        <v>99.73</v>
      </c>
      <c r="H20" s="3">
        <v>17</v>
      </c>
      <c r="I20" s="5">
        <f>H20*G20</f>
        <v>1695.41</v>
      </c>
      <c r="K20" t="str">
        <f>A20&amp;"_"&amp;H20&amp;"h"</f>
        <v>Barbara Bernath_17h</v>
      </c>
    </row>
    <row r="21" spans="1:11" x14ac:dyDescent="0.35">
      <c r="A21" s="2" t="s">
        <v>36</v>
      </c>
      <c r="B21" s="2" t="s">
        <v>80</v>
      </c>
      <c r="C21" s="2" t="s">
        <v>28</v>
      </c>
      <c r="D21" s="2" t="s">
        <v>29</v>
      </c>
      <c r="E21" s="2" t="s">
        <v>14</v>
      </c>
      <c r="F21" s="21" t="str">
        <f>B21&amp;"/"&amp;C21&amp;"/"&amp;E21</f>
        <v>ADM-UNRE01/A0901-00/ALL</v>
      </c>
      <c r="G21" s="21">
        <v>99.73</v>
      </c>
      <c r="H21" s="3">
        <v>6</v>
      </c>
      <c r="I21" s="5">
        <f>H21*G21</f>
        <v>598.38</v>
      </c>
      <c r="K21" t="str">
        <f>A21&amp;"_"&amp;H21&amp;"h"</f>
        <v>Barbara Bernath_6h</v>
      </c>
    </row>
    <row r="22" spans="1:11" x14ac:dyDescent="0.35">
      <c r="A22" s="2" t="s">
        <v>36</v>
      </c>
      <c r="B22" s="2" t="s">
        <v>79</v>
      </c>
      <c r="C22" s="2" t="s">
        <v>8</v>
      </c>
      <c r="D22" s="2" t="s">
        <v>9</v>
      </c>
      <c r="E22" s="2" t="s">
        <v>15</v>
      </c>
      <c r="F22" s="21" t="str">
        <f>B22&amp;"/"&amp;C22&amp;"/"&amp;E22</f>
        <v>CAN-GEND01/P0202-00/MDV</v>
      </c>
      <c r="G22" s="21">
        <v>99.73</v>
      </c>
      <c r="H22" s="3">
        <v>8</v>
      </c>
      <c r="I22" s="5">
        <f>H22*G22</f>
        <v>797.84</v>
      </c>
      <c r="K22" t="str">
        <f>A22&amp;"_"&amp;H22&amp;"h"</f>
        <v>Barbara Bernath_8h</v>
      </c>
    </row>
    <row r="23" spans="1:11" x14ac:dyDescent="0.35">
      <c r="A23" s="2" t="s">
        <v>36</v>
      </c>
      <c r="B23" s="2" t="s">
        <v>31</v>
      </c>
      <c r="C23" s="2" t="s">
        <v>19</v>
      </c>
      <c r="D23" s="2" t="s">
        <v>20</v>
      </c>
      <c r="E23" s="2" t="s">
        <v>14</v>
      </c>
      <c r="F23" s="21" t="str">
        <f>B23&amp;"/"&amp;C23&amp;"/"&amp;E23</f>
        <v>FCO-VULN02/P0303-00/ALL</v>
      </c>
      <c r="G23" s="21">
        <v>99.73</v>
      </c>
      <c r="H23" s="3">
        <v>3</v>
      </c>
      <c r="I23" s="5">
        <f>H23*G23</f>
        <v>299.19</v>
      </c>
      <c r="K23" t="str">
        <f>A23&amp;"_"&amp;H23&amp;"h"</f>
        <v>Barbara Bernath_3h</v>
      </c>
    </row>
    <row r="24" spans="1:11" x14ac:dyDescent="0.35">
      <c r="A24" s="2" t="s">
        <v>36</v>
      </c>
      <c r="B24" s="2" t="s">
        <v>80</v>
      </c>
      <c r="C24" s="2" t="s">
        <v>37</v>
      </c>
      <c r="D24" s="2" t="s">
        <v>38</v>
      </c>
      <c r="E24" s="2" t="s">
        <v>14</v>
      </c>
      <c r="F24" s="21" t="str">
        <f>B24&amp;"/"&amp;C24&amp;"/"&amp;E24</f>
        <v>ADM-UNRE01/A0902-01/ALL</v>
      </c>
      <c r="G24" s="21">
        <v>99.73</v>
      </c>
      <c r="H24" s="3">
        <v>4</v>
      </c>
      <c r="I24" s="5">
        <f>H24*G24</f>
        <v>398.92</v>
      </c>
      <c r="K24" t="str">
        <f>A24&amp;"_"&amp;H24&amp;"h"</f>
        <v>Barbara Bernath_4h</v>
      </c>
    </row>
    <row r="25" spans="1:11" x14ac:dyDescent="0.35">
      <c r="A25" s="2" t="s">
        <v>36</v>
      </c>
      <c r="B25" s="2" t="s">
        <v>80</v>
      </c>
      <c r="C25" s="2" t="s">
        <v>41</v>
      </c>
      <c r="D25" s="2" t="s">
        <v>42</v>
      </c>
      <c r="E25" s="2" t="s">
        <v>14</v>
      </c>
      <c r="F25" s="21" t="str">
        <f>B25&amp;"/"&amp;C25&amp;"/"&amp;E25</f>
        <v>ADM-UNRE01/P0602-00/ALL</v>
      </c>
      <c r="G25" s="21">
        <v>99.73</v>
      </c>
      <c r="H25" s="3">
        <v>4</v>
      </c>
      <c r="I25" s="5">
        <f>H25*G25</f>
        <v>398.92</v>
      </c>
      <c r="K25" t="str">
        <f>A25&amp;"_"&amp;H25&amp;"h"</f>
        <v>Barbara Bernath_4h</v>
      </c>
    </row>
    <row r="26" spans="1:11" x14ac:dyDescent="0.35">
      <c r="A26" s="2" t="s">
        <v>36</v>
      </c>
      <c r="B26" s="2" t="s">
        <v>83</v>
      </c>
      <c r="C26" s="2" t="s">
        <v>59</v>
      </c>
      <c r="D26" s="2" t="s">
        <v>60</v>
      </c>
      <c r="E26" s="2" t="s">
        <v>45</v>
      </c>
      <c r="F26" s="21" t="str">
        <f>B26&amp;"/"&amp;C26&amp;"/"&amp;E26</f>
        <v>CGE-JUST01/P0401-00/BRA</v>
      </c>
      <c r="G26" s="21">
        <v>99.73</v>
      </c>
      <c r="H26" s="3">
        <v>2</v>
      </c>
      <c r="I26" s="5">
        <f>H26*G26</f>
        <v>199.46</v>
      </c>
      <c r="K26" t="str">
        <f>A26&amp;"_"&amp;H26&amp;"h"</f>
        <v>Barbara Bernath_2h</v>
      </c>
    </row>
    <row r="27" spans="1:11" x14ac:dyDescent="0.35">
      <c r="A27" s="2" t="s">
        <v>36</v>
      </c>
      <c r="B27" s="22" t="s">
        <v>392</v>
      </c>
      <c r="C27" s="2" t="s">
        <v>19</v>
      </c>
      <c r="D27" s="2" t="s">
        <v>20</v>
      </c>
      <c r="E27" s="2" t="s">
        <v>23</v>
      </c>
      <c r="F27" s="21" t="str">
        <f>B27&amp;"/"&amp;C27&amp;"/"&amp;E27</f>
        <v>DFA-CORE01/P0303-00/ZAF</v>
      </c>
      <c r="G27" s="21">
        <v>99.73</v>
      </c>
      <c r="H27" s="3">
        <v>4</v>
      </c>
      <c r="I27" s="5">
        <f>H27*G27</f>
        <v>398.92</v>
      </c>
      <c r="K27" t="str">
        <f>A27&amp;"_"&amp;H27&amp;"h"</f>
        <v>Barbara Bernath_4h</v>
      </c>
    </row>
    <row r="28" spans="1:11" x14ac:dyDescent="0.35">
      <c r="A28" s="2" t="s">
        <v>36</v>
      </c>
      <c r="B28" s="2" t="s">
        <v>79</v>
      </c>
      <c r="C28" s="2" t="s">
        <v>8</v>
      </c>
      <c r="D28" s="2" t="s">
        <v>9</v>
      </c>
      <c r="E28" s="2" t="s">
        <v>14</v>
      </c>
      <c r="F28" s="21" t="str">
        <f>B28&amp;"/"&amp;C28&amp;"/"&amp;E28</f>
        <v>CAN-GEND01/P0202-00/ALL</v>
      </c>
      <c r="G28" s="21">
        <v>99.73</v>
      </c>
      <c r="H28" s="3">
        <v>1</v>
      </c>
      <c r="I28" s="5">
        <f>H28*G28</f>
        <v>99.73</v>
      </c>
      <c r="K28" t="str">
        <f>A28&amp;"_"&amp;H28&amp;"h"</f>
        <v>Barbara Bernath_1h</v>
      </c>
    </row>
    <row r="29" spans="1:11" x14ac:dyDescent="0.35">
      <c r="A29" s="2" t="s">
        <v>36</v>
      </c>
      <c r="B29" s="2" t="s">
        <v>151</v>
      </c>
      <c r="C29" s="2" t="s">
        <v>385</v>
      </c>
      <c r="D29" s="2" t="s">
        <v>386</v>
      </c>
      <c r="E29" s="2" t="s">
        <v>14</v>
      </c>
      <c r="F29" s="21" t="str">
        <f>B29&amp;"/"&amp;C29&amp;"/"&amp;E29</f>
        <v>EUR-CONS01/A0902-05/ALL</v>
      </c>
      <c r="G29" s="21">
        <v>99.73</v>
      </c>
      <c r="H29" s="3">
        <v>3</v>
      </c>
      <c r="I29" s="5">
        <f>H29*G29</f>
        <v>299.19</v>
      </c>
      <c r="K29" t="str">
        <f>A29&amp;"_"&amp;H29&amp;"h"</f>
        <v>Barbara Bernath_3h</v>
      </c>
    </row>
    <row r="30" spans="1:11" x14ac:dyDescent="0.35">
      <c r="A30" s="2" t="s">
        <v>51</v>
      </c>
      <c r="B30" s="22" t="s">
        <v>392</v>
      </c>
      <c r="C30" s="2" t="s">
        <v>19</v>
      </c>
      <c r="D30" s="2" t="s">
        <v>20</v>
      </c>
      <c r="E30" s="2" t="s">
        <v>14</v>
      </c>
      <c r="F30" s="21" t="str">
        <f>B30&amp;"/"&amp;C30&amp;"/"&amp;E30</f>
        <v>DFA-CORE01/P0303-00/ALL</v>
      </c>
      <c r="G30" s="117">
        <v>57.57</v>
      </c>
      <c r="H30" s="3">
        <v>20</v>
      </c>
      <c r="I30" s="5">
        <f>H30*G30</f>
        <v>1151.4000000000001</v>
      </c>
      <c r="K30" t="str">
        <f>A30&amp;"_"&amp;H30&amp;"h"</f>
        <v>Benjamin Buckland_20h</v>
      </c>
    </row>
    <row r="31" spans="1:11" x14ac:dyDescent="0.35">
      <c r="A31" s="2" t="s">
        <v>51</v>
      </c>
      <c r="B31" s="22" t="s">
        <v>134</v>
      </c>
      <c r="C31" s="2" t="s">
        <v>19</v>
      </c>
      <c r="D31" s="2" t="s">
        <v>20</v>
      </c>
      <c r="E31" s="2" t="s">
        <v>50</v>
      </c>
      <c r="F31" s="21" t="str">
        <f>B31&amp;"/"&amp;C31&amp;"/"&amp;E31</f>
        <v>APT01/P0303-00/XOT</v>
      </c>
      <c r="G31" s="117">
        <v>57.57</v>
      </c>
      <c r="H31" s="3">
        <v>116</v>
      </c>
      <c r="I31" s="5">
        <f>H31*G31</f>
        <v>6678.12</v>
      </c>
      <c r="K31" t="str">
        <f>A31&amp;"_"&amp;H31&amp;"h"</f>
        <v>Benjamin Buckland_116h</v>
      </c>
    </row>
    <row r="32" spans="1:11" x14ac:dyDescent="0.35">
      <c r="A32" s="2" t="s">
        <v>54</v>
      </c>
      <c r="B32" s="2" t="s">
        <v>80</v>
      </c>
      <c r="C32" s="2" t="s">
        <v>12</v>
      </c>
      <c r="D32" s="2" t="s">
        <v>13</v>
      </c>
      <c r="E32" s="2" t="s">
        <v>14</v>
      </c>
      <c r="F32" s="21" t="str">
        <f>B32&amp;"/"&amp;C32&amp;"/"&amp;E32</f>
        <v>ADM-UNRE01/A0902-00/ALL</v>
      </c>
      <c r="G32" s="117">
        <v>76.094154535797969</v>
      </c>
      <c r="H32" s="3">
        <v>58</v>
      </c>
      <c r="I32" s="5">
        <f>H32*G32</f>
        <v>4413.4609630762825</v>
      </c>
      <c r="K32" t="str">
        <f>A32&amp;"_"&amp;H32&amp;"h"</f>
        <v>Margaret Bünzli_58h</v>
      </c>
    </row>
    <row r="33" spans="1:11" x14ac:dyDescent="0.35">
      <c r="A33" s="2" t="s">
        <v>54</v>
      </c>
      <c r="B33" s="2" t="s">
        <v>80</v>
      </c>
      <c r="C33" s="2" t="s">
        <v>28</v>
      </c>
      <c r="D33" s="2" t="s">
        <v>29</v>
      </c>
      <c r="E33" s="2" t="s">
        <v>14</v>
      </c>
      <c r="F33" s="21" t="str">
        <f>B33&amp;"/"&amp;C33&amp;"/"&amp;E33</f>
        <v>ADM-UNRE01/A0901-00/ALL</v>
      </c>
      <c r="G33" s="117">
        <v>76.094154535797969</v>
      </c>
      <c r="H33" s="3">
        <v>4</v>
      </c>
      <c r="I33" s="5">
        <f>H33*G33</f>
        <v>304.37661814319188</v>
      </c>
      <c r="K33" t="str">
        <f>A33&amp;"_"&amp;H33&amp;"h"</f>
        <v>Margaret Bünzli_4h</v>
      </c>
    </row>
    <row r="34" spans="1:11" x14ac:dyDescent="0.35">
      <c r="A34" s="2" t="s">
        <v>54</v>
      </c>
      <c r="B34" s="2" t="s">
        <v>151</v>
      </c>
      <c r="C34" s="2" t="s">
        <v>12</v>
      </c>
      <c r="D34" s="2" t="s">
        <v>13</v>
      </c>
      <c r="E34" s="2" t="s">
        <v>14</v>
      </c>
      <c r="F34" s="21" t="str">
        <f>B34&amp;"/"&amp;C34&amp;"/"&amp;E34</f>
        <v>EUR-CONS01/A0902-00/ALL</v>
      </c>
      <c r="G34" s="117">
        <v>76.094154535797969</v>
      </c>
      <c r="H34" s="3">
        <v>1</v>
      </c>
      <c r="I34" s="5">
        <f>H34*G34</f>
        <v>76.094154535797969</v>
      </c>
      <c r="K34" t="str">
        <f>A34&amp;"_"&amp;H34&amp;"h"</f>
        <v>Margaret Bünzli_1h</v>
      </c>
    </row>
    <row r="35" spans="1:11" x14ac:dyDescent="0.35">
      <c r="A35" s="2" t="s">
        <v>54</v>
      </c>
      <c r="B35" s="2" t="s">
        <v>80</v>
      </c>
      <c r="C35" s="2" t="s">
        <v>37</v>
      </c>
      <c r="D35" s="2" t="s">
        <v>38</v>
      </c>
      <c r="E35" s="2" t="s">
        <v>14</v>
      </c>
      <c r="F35" s="21" t="str">
        <f>B35&amp;"/"&amp;C35&amp;"/"&amp;E35</f>
        <v>ADM-UNRE01/A0902-01/ALL</v>
      </c>
      <c r="G35" s="117">
        <v>76.094154535797969</v>
      </c>
      <c r="H35" s="3">
        <v>9</v>
      </c>
      <c r="I35" s="5">
        <f>H35*G35</f>
        <v>684.84739082218175</v>
      </c>
      <c r="K35" t="str">
        <f>A35&amp;"_"&amp;H35&amp;"h"</f>
        <v>Margaret Bünzli_9h</v>
      </c>
    </row>
    <row r="36" spans="1:11" x14ac:dyDescent="0.35">
      <c r="A36" s="2" t="s">
        <v>54</v>
      </c>
      <c r="B36" s="2" t="s">
        <v>81</v>
      </c>
      <c r="C36" s="2" t="s">
        <v>12</v>
      </c>
      <c r="D36" s="2" t="s">
        <v>13</v>
      </c>
      <c r="E36" s="2" t="s">
        <v>14</v>
      </c>
      <c r="F36" s="21" t="str">
        <f>B36&amp;"/"&amp;C36&amp;"/"&amp;E36</f>
        <v>EUR-ASIA01/A0902-00/ALL</v>
      </c>
      <c r="G36" s="117">
        <v>76.094154535797969</v>
      </c>
      <c r="H36" s="3">
        <v>6.5</v>
      </c>
      <c r="I36" s="5">
        <f>H36*G36</f>
        <v>494.61200448268681</v>
      </c>
      <c r="K36" t="str">
        <f>A36&amp;"_"&amp;H36&amp;"h"</f>
        <v>Margaret Bünzli_6.5h</v>
      </c>
    </row>
    <row r="37" spans="1:11" x14ac:dyDescent="0.35">
      <c r="A37" s="2" t="s">
        <v>54</v>
      </c>
      <c r="B37" s="2" t="s">
        <v>31</v>
      </c>
      <c r="C37" s="2" t="s">
        <v>12</v>
      </c>
      <c r="D37" s="2" t="s">
        <v>13</v>
      </c>
      <c r="E37" s="2" t="s">
        <v>14</v>
      </c>
      <c r="F37" s="21" t="str">
        <f>B37&amp;"/"&amp;C37&amp;"/"&amp;E37</f>
        <v>FCO-VULN02/A0902-00/ALL</v>
      </c>
      <c r="G37" s="117">
        <v>76.094154535797969</v>
      </c>
      <c r="H37" s="3">
        <v>1.5</v>
      </c>
      <c r="I37" s="5">
        <f>H37*G37</f>
        <v>114.14123180369695</v>
      </c>
      <c r="K37" t="str">
        <f>A37&amp;"_"&amp;H37&amp;"h"</f>
        <v>Margaret Bünzli_1.5h</v>
      </c>
    </row>
    <row r="38" spans="1:11" x14ac:dyDescent="0.35">
      <c r="A38" s="2" t="s">
        <v>55</v>
      </c>
      <c r="B38" s="2" t="s">
        <v>83</v>
      </c>
      <c r="C38" s="2" t="s">
        <v>24</v>
      </c>
      <c r="D38" s="2" t="s">
        <v>25</v>
      </c>
      <c r="E38" s="2" t="s">
        <v>14</v>
      </c>
      <c r="F38" s="21" t="str">
        <f>B38&amp;"/"&amp;C38&amp;"/"&amp;E38</f>
        <v>CGE-JUST01/P0101-00/ALL</v>
      </c>
      <c r="G38" s="116">
        <v>58.38</v>
      </c>
      <c r="H38" s="3">
        <v>37</v>
      </c>
      <c r="I38" s="5">
        <f>H38*G38</f>
        <v>2160.06</v>
      </c>
      <c r="K38" t="str">
        <f>A38&amp;"_"&amp;H38&amp;"h"</f>
        <v>Valentina Cadelo_37h</v>
      </c>
    </row>
    <row r="39" spans="1:11" x14ac:dyDescent="0.35">
      <c r="A39" s="2" t="s">
        <v>55</v>
      </c>
      <c r="B39" s="2" t="s">
        <v>151</v>
      </c>
      <c r="C39" s="2" t="s">
        <v>24</v>
      </c>
      <c r="D39" s="2" t="s">
        <v>25</v>
      </c>
      <c r="E39" s="2" t="s">
        <v>14</v>
      </c>
      <c r="F39" s="21" t="str">
        <f>B39&amp;"/"&amp;C39&amp;"/"&amp;E39</f>
        <v>EUR-CONS01/P0101-00/ALL</v>
      </c>
      <c r="G39" s="116">
        <v>58.38</v>
      </c>
      <c r="H39" s="3">
        <v>28</v>
      </c>
      <c r="I39" s="5">
        <f>H39*G39</f>
        <v>1634.64</v>
      </c>
      <c r="K39" t="str">
        <f>A39&amp;"_"&amp;H39&amp;"h"</f>
        <v>Valentina Cadelo_28h</v>
      </c>
    </row>
    <row r="40" spans="1:11" x14ac:dyDescent="0.35">
      <c r="A40" s="2" t="s">
        <v>55</v>
      </c>
      <c r="B40" s="2" t="s">
        <v>79</v>
      </c>
      <c r="C40" s="2" t="s">
        <v>8</v>
      </c>
      <c r="D40" s="2" t="s">
        <v>9</v>
      </c>
      <c r="E40" s="2" t="s">
        <v>14</v>
      </c>
      <c r="F40" s="21" t="str">
        <f>B40&amp;"/"&amp;C40&amp;"/"&amp;E40</f>
        <v>CAN-GEND01/P0202-00/ALL</v>
      </c>
      <c r="G40" s="116">
        <v>58.38</v>
      </c>
      <c r="H40" s="3">
        <v>6</v>
      </c>
      <c r="I40" s="5">
        <f>H40*G40</f>
        <v>350.28000000000003</v>
      </c>
      <c r="K40" t="str">
        <f>A40&amp;"_"&amp;H40&amp;"h"</f>
        <v>Valentina Cadelo_6h</v>
      </c>
    </row>
    <row r="41" spans="1:11" x14ac:dyDescent="0.35">
      <c r="A41" s="2" t="s">
        <v>55</v>
      </c>
      <c r="B41" s="2" t="s">
        <v>31</v>
      </c>
      <c r="C41" s="2" t="s">
        <v>19</v>
      </c>
      <c r="D41" s="2" t="s">
        <v>20</v>
      </c>
      <c r="E41" s="2" t="s">
        <v>14</v>
      </c>
      <c r="F41" s="21" t="str">
        <f>B41&amp;"/"&amp;C41&amp;"/"&amp;E41</f>
        <v>FCO-VULN02/P0303-00/ALL</v>
      </c>
      <c r="G41" s="116">
        <v>58.38</v>
      </c>
      <c r="H41" s="3">
        <v>5</v>
      </c>
      <c r="I41" s="5">
        <f>H41*G41</f>
        <v>291.90000000000003</v>
      </c>
      <c r="K41" t="str">
        <f>A41&amp;"_"&amp;H41&amp;"h"</f>
        <v>Valentina Cadelo_5h</v>
      </c>
    </row>
    <row r="42" spans="1:11" x14ac:dyDescent="0.35">
      <c r="A42" s="2" t="s">
        <v>55</v>
      </c>
      <c r="B42" s="2" t="s">
        <v>151</v>
      </c>
      <c r="C42" s="2" t="s">
        <v>70</v>
      </c>
      <c r="D42" s="2" t="s">
        <v>71</v>
      </c>
      <c r="E42" s="2" t="s">
        <v>14</v>
      </c>
      <c r="F42" s="21" t="str">
        <f>B42&amp;"/"&amp;C42&amp;"/"&amp;E42</f>
        <v>EUR-CONS01/P0103-00/ALL</v>
      </c>
      <c r="G42" s="116">
        <v>58.38</v>
      </c>
      <c r="H42" s="3">
        <v>27</v>
      </c>
      <c r="I42" s="5">
        <f>H42*G42</f>
        <v>1576.26</v>
      </c>
      <c r="K42" t="str">
        <f>A42&amp;"_"&amp;H42&amp;"h"</f>
        <v>Valentina Cadelo_27h</v>
      </c>
    </row>
    <row r="43" spans="1:11" x14ac:dyDescent="0.35">
      <c r="A43" s="2" t="s">
        <v>55</v>
      </c>
      <c r="B43" s="2" t="s">
        <v>151</v>
      </c>
      <c r="C43" s="2" t="s">
        <v>12</v>
      </c>
      <c r="D43" s="2" t="s">
        <v>13</v>
      </c>
      <c r="E43" s="2" t="s">
        <v>14</v>
      </c>
      <c r="F43" s="21" t="str">
        <f>B43&amp;"/"&amp;C43&amp;"/"&amp;E43</f>
        <v>EUR-CONS01/A0902-00/ALL</v>
      </c>
      <c r="G43" s="116">
        <v>58.38</v>
      </c>
      <c r="H43" s="3">
        <v>3</v>
      </c>
      <c r="I43" s="5">
        <f>H43*G43</f>
        <v>175.14000000000001</v>
      </c>
      <c r="K43" t="str">
        <f>A43&amp;"_"&amp;H43&amp;"h"</f>
        <v>Valentina Cadelo_3h</v>
      </c>
    </row>
    <row r="44" spans="1:11" x14ac:dyDescent="0.35">
      <c r="A44" s="2" t="s">
        <v>55</v>
      </c>
      <c r="B44" s="2" t="s">
        <v>83</v>
      </c>
      <c r="C44" s="2" t="s">
        <v>70</v>
      </c>
      <c r="D44" s="2" t="s">
        <v>71</v>
      </c>
      <c r="E44" s="2" t="s">
        <v>14</v>
      </c>
      <c r="F44" s="21" t="str">
        <f>B44&amp;"/"&amp;C44&amp;"/"&amp;E44</f>
        <v>CGE-JUST01/P0103-00/ALL</v>
      </c>
      <c r="G44" s="116">
        <v>58.38</v>
      </c>
      <c r="H44" s="3">
        <v>2</v>
      </c>
      <c r="I44" s="5">
        <f>H44*G44</f>
        <v>116.76</v>
      </c>
      <c r="K44" t="str">
        <f>A44&amp;"_"&amp;H44&amp;"h"</f>
        <v>Valentina Cadelo_2h</v>
      </c>
    </row>
    <row r="45" spans="1:11" x14ac:dyDescent="0.35">
      <c r="A45" s="2" t="s">
        <v>388</v>
      </c>
      <c r="B45" s="2" t="s">
        <v>80</v>
      </c>
      <c r="C45" s="2" t="s">
        <v>12</v>
      </c>
      <c r="D45" s="2" t="s">
        <v>13</v>
      </c>
      <c r="E45" s="2" t="s">
        <v>14</v>
      </c>
      <c r="F45" s="21" t="str">
        <f>B45&amp;"/"&amp;C45&amp;"/"&amp;E45</f>
        <v>ADM-UNRE01/A0902-00/ALL</v>
      </c>
      <c r="G45" s="144">
        <v>54.91</v>
      </c>
      <c r="H45" s="3">
        <v>8</v>
      </c>
      <c r="I45" s="5">
        <f>H45*G45</f>
        <v>439.28</v>
      </c>
      <c r="K45" t="str">
        <f>A45&amp;"_"&amp;H45&amp;"h"</f>
        <v>Emilio Congco_8h</v>
      </c>
    </row>
    <row r="46" spans="1:11" x14ac:dyDescent="0.35">
      <c r="A46" s="2" t="s">
        <v>388</v>
      </c>
      <c r="B46" s="2" t="s">
        <v>90</v>
      </c>
      <c r="C46" s="2" t="s">
        <v>43</v>
      </c>
      <c r="D46" s="2" t="s">
        <v>44</v>
      </c>
      <c r="E46" s="2" t="s">
        <v>14</v>
      </c>
      <c r="F46" s="21" t="str">
        <f>B46&amp;"/"&amp;C46&amp;"/"&amp;E46</f>
        <v>WLD-CORE01/P0702-00/ALL</v>
      </c>
      <c r="G46" s="144">
        <v>54.91</v>
      </c>
      <c r="H46" s="3">
        <v>21</v>
      </c>
      <c r="I46" s="5">
        <f>H46*G46</f>
        <v>1153.1099999999999</v>
      </c>
      <c r="K46" t="str">
        <f>A46&amp;"_"&amp;H46&amp;"h"</f>
        <v>Emilio Congco_21h</v>
      </c>
    </row>
    <row r="47" spans="1:11" x14ac:dyDescent="0.35">
      <c r="A47" s="2" t="s">
        <v>388</v>
      </c>
      <c r="B47" s="2" t="s">
        <v>151</v>
      </c>
      <c r="C47" s="2" t="s">
        <v>12</v>
      </c>
      <c r="D47" s="2" t="s">
        <v>13</v>
      </c>
      <c r="E47" s="2" t="s">
        <v>14</v>
      </c>
      <c r="F47" s="21" t="str">
        <f>B47&amp;"/"&amp;C47&amp;"/"&amp;E47</f>
        <v>EUR-CONS01/A0902-00/ALL</v>
      </c>
      <c r="G47" s="144">
        <v>54.91</v>
      </c>
      <c r="H47" s="3">
        <v>36</v>
      </c>
      <c r="I47" s="5">
        <f>H47*G47</f>
        <v>1976.7599999999998</v>
      </c>
      <c r="K47" t="str">
        <f>A47&amp;"_"&amp;H47&amp;"h"</f>
        <v>Emilio Congco_36h</v>
      </c>
    </row>
    <row r="48" spans="1:11" x14ac:dyDescent="0.35">
      <c r="A48" s="2" t="s">
        <v>388</v>
      </c>
      <c r="B48" s="2" t="s">
        <v>80</v>
      </c>
      <c r="C48" s="2" t="s">
        <v>12</v>
      </c>
      <c r="D48" s="2" t="s">
        <v>13</v>
      </c>
      <c r="E48" s="2" t="s">
        <v>14</v>
      </c>
      <c r="F48" s="21" t="str">
        <f>B48&amp;"/"&amp;C48&amp;"/"&amp;E48</f>
        <v>ADM-UNRE01/A0902-00/ALL</v>
      </c>
      <c r="G48" s="144">
        <v>54.91</v>
      </c>
      <c r="H48" s="3">
        <v>23</v>
      </c>
      <c r="I48" s="5">
        <f>H48*G48</f>
        <v>1262.9299999999998</v>
      </c>
      <c r="K48" t="str">
        <f>A48&amp;"_"&amp;H48&amp;"h"</f>
        <v>Emilio Congco_23h</v>
      </c>
    </row>
    <row r="49" spans="1:11" x14ac:dyDescent="0.35">
      <c r="A49" s="2" t="s">
        <v>388</v>
      </c>
      <c r="B49" s="2" t="s">
        <v>81</v>
      </c>
      <c r="C49" s="2" t="s">
        <v>12</v>
      </c>
      <c r="D49" s="2" t="s">
        <v>13</v>
      </c>
      <c r="E49" s="2" t="s">
        <v>14</v>
      </c>
      <c r="F49" s="21" t="str">
        <f>B49&amp;"/"&amp;C49&amp;"/"&amp;E49</f>
        <v>EUR-ASIA01/A0902-00/ALL</v>
      </c>
      <c r="G49" s="144">
        <v>54.91</v>
      </c>
      <c r="H49" s="3">
        <v>40</v>
      </c>
      <c r="I49" s="5">
        <f>H49*G49</f>
        <v>2196.3999999999996</v>
      </c>
      <c r="K49" t="str">
        <f>A49&amp;"_"&amp;H49&amp;"h"</f>
        <v>Emilio Congco_40h</v>
      </c>
    </row>
    <row r="50" spans="1:11" x14ac:dyDescent="0.35">
      <c r="A50" s="2" t="s">
        <v>58</v>
      </c>
      <c r="B50" s="2" t="s">
        <v>83</v>
      </c>
      <c r="C50" s="2" t="s">
        <v>16</v>
      </c>
      <c r="D50" s="2" t="s">
        <v>17</v>
      </c>
      <c r="E50" s="2" t="s">
        <v>45</v>
      </c>
      <c r="F50" s="21" t="str">
        <f>B50&amp;"/"&amp;C50&amp;"/"&amp;E50</f>
        <v>CGE-JUST01/P0102-00/BRA</v>
      </c>
      <c r="G50" s="116">
        <v>32.44</v>
      </c>
      <c r="H50" s="3">
        <v>8</v>
      </c>
      <c r="I50" s="5">
        <f>H50*G50</f>
        <v>259.52</v>
      </c>
      <c r="K50" t="str">
        <f>A50&amp;"_"&amp;H50&amp;"h"</f>
        <v>Sylvia Dias_8h</v>
      </c>
    </row>
    <row r="51" spans="1:11" x14ac:dyDescent="0.35">
      <c r="A51" s="2" t="s">
        <v>58</v>
      </c>
      <c r="B51" s="22" t="s">
        <v>134</v>
      </c>
      <c r="C51" s="2" t="s">
        <v>12</v>
      </c>
      <c r="D51" s="2" t="s">
        <v>13</v>
      </c>
      <c r="E51" s="2" t="s">
        <v>14</v>
      </c>
      <c r="F51" s="21" t="str">
        <f>B51&amp;"/"&amp;C51&amp;"/"&amp;E51</f>
        <v>APT01/A0902-00/ALL</v>
      </c>
      <c r="G51" s="116">
        <v>32.44</v>
      </c>
      <c r="H51" s="3">
        <v>20</v>
      </c>
      <c r="I51" s="5">
        <f>H51*G51</f>
        <v>648.79999999999995</v>
      </c>
      <c r="K51" t="str">
        <f>A51&amp;"_"&amp;H51&amp;"h"</f>
        <v>Sylvia Dias_20h</v>
      </c>
    </row>
    <row r="52" spans="1:11" x14ac:dyDescent="0.35">
      <c r="A52" s="2" t="s">
        <v>58</v>
      </c>
      <c r="B52" s="2" t="s">
        <v>31</v>
      </c>
      <c r="C52" s="2" t="s">
        <v>19</v>
      </c>
      <c r="D52" s="2" t="s">
        <v>20</v>
      </c>
      <c r="E52" s="2" t="s">
        <v>45</v>
      </c>
      <c r="F52" s="21" t="str">
        <f>B52&amp;"/"&amp;C52&amp;"/"&amp;E52</f>
        <v>FCO-VULN02/P0303-00/BRA</v>
      </c>
      <c r="G52" s="116">
        <v>32.44</v>
      </c>
      <c r="H52" s="3">
        <v>36</v>
      </c>
      <c r="I52" s="5">
        <f>H52*G52</f>
        <v>1167.8399999999999</v>
      </c>
      <c r="K52" t="str">
        <f>A52&amp;"_"&amp;H52&amp;"h"</f>
        <v>Sylvia Dias_36h</v>
      </c>
    </row>
    <row r="53" spans="1:11" x14ac:dyDescent="0.35">
      <c r="A53" s="2" t="s">
        <v>58</v>
      </c>
      <c r="B53" s="2" t="s">
        <v>79</v>
      </c>
      <c r="C53" s="2" t="s">
        <v>8</v>
      </c>
      <c r="D53" s="2" t="s">
        <v>9</v>
      </c>
      <c r="E53" s="2" t="s">
        <v>45</v>
      </c>
      <c r="F53" s="21" t="str">
        <f>B53&amp;"/"&amp;C53&amp;"/"&amp;E53</f>
        <v>CAN-GEND01/P0202-00/BRA</v>
      </c>
      <c r="G53" s="116">
        <v>32.44</v>
      </c>
      <c r="H53" s="3">
        <v>15</v>
      </c>
      <c r="I53" s="5">
        <f>H53*G53</f>
        <v>486.59999999999997</v>
      </c>
      <c r="K53" t="str">
        <f>A53&amp;"_"&amp;H53&amp;"h"</f>
        <v>Sylvia Dias_15h</v>
      </c>
    </row>
    <row r="54" spans="1:11" x14ac:dyDescent="0.35">
      <c r="A54" s="2" t="s">
        <v>58</v>
      </c>
      <c r="B54" s="22" t="s">
        <v>134</v>
      </c>
      <c r="C54" s="2" t="s">
        <v>70</v>
      </c>
      <c r="D54" s="2" t="s">
        <v>71</v>
      </c>
      <c r="E54" s="2" t="s">
        <v>45</v>
      </c>
      <c r="F54" s="21" t="str">
        <f>B54&amp;"/"&amp;C54&amp;"/"&amp;E54</f>
        <v>APT01/P0103-00/BRA</v>
      </c>
      <c r="G54" s="116">
        <v>32.44</v>
      </c>
      <c r="H54" s="3">
        <v>13</v>
      </c>
      <c r="I54" s="5">
        <f>H54*G54</f>
        <v>421.71999999999997</v>
      </c>
      <c r="K54" t="str">
        <f>A54&amp;"_"&amp;H54&amp;"h"</f>
        <v>Sylvia Dias_13h</v>
      </c>
    </row>
    <row r="55" spans="1:11" x14ac:dyDescent="0.35">
      <c r="A55" s="2" t="s">
        <v>58</v>
      </c>
      <c r="B55" s="2" t="s">
        <v>83</v>
      </c>
      <c r="C55" s="2" t="s">
        <v>16</v>
      </c>
      <c r="D55" s="2" t="s">
        <v>17</v>
      </c>
      <c r="E55" s="2" t="s">
        <v>45</v>
      </c>
      <c r="F55" s="21" t="str">
        <f>B55&amp;"/"&amp;C55&amp;"/"&amp;E55</f>
        <v>CGE-JUST01/P0102-00/BRA</v>
      </c>
      <c r="G55" s="116">
        <v>32.44</v>
      </c>
      <c r="H55" s="3">
        <v>8</v>
      </c>
      <c r="I55" s="5">
        <f>H55*G55</f>
        <v>259.52</v>
      </c>
      <c r="K55" t="str">
        <f>A55&amp;"_"&amp;H55&amp;"h"</f>
        <v>Sylvia Dias_8h</v>
      </c>
    </row>
    <row r="56" spans="1:11" x14ac:dyDescent="0.35">
      <c r="A56" s="2" t="s">
        <v>58</v>
      </c>
      <c r="B56" s="2" t="s">
        <v>97</v>
      </c>
      <c r="C56" s="2" t="s">
        <v>59</v>
      </c>
      <c r="D56" s="2" t="s">
        <v>60</v>
      </c>
      <c r="E56" s="2" t="s">
        <v>45</v>
      </c>
      <c r="F56" s="21" t="str">
        <f>B56&amp;"/"&amp;C56&amp;"/"&amp;E56</f>
        <v>UNP-BRAZ01/P0401-00/BRA</v>
      </c>
      <c r="G56" s="116">
        <v>32.44</v>
      </c>
      <c r="H56" s="3">
        <v>20</v>
      </c>
      <c r="I56" s="5">
        <f>H56*G56</f>
        <v>648.79999999999995</v>
      </c>
      <c r="K56" t="str">
        <f>A56&amp;"_"&amp;H56&amp;"h"</f>
        <v>Sylvia Dias_20h</v>
      </c>
    </row>
    <row r="57" spans="1:11" x14ac:dyDescent="0.35">
      <c r="A57" s="2" t="s">
        <v>58</v>
      </c>
      <c r="B57" s="2" t="s">
        <v>151</v>
      </c>
      <c r="C57" s="2" t="s">
        <v>16</v>
      </c>
      <c r="D57" s="2" t="s">
        <v>17</v>
      </c>
      <c r="E57" s="2" t="s">
        <v>45</v>
      </c>
      <c r="F57" s="21" t="str">
        <f>B57&amp;"/"&amp;C57&amp;"/"&amp;E57</f>
        <v>EUR-CONS01/P0102-00/BRA</v>
      </c>
      <c r="G57" s="116">
        <v>32.44</v>
      </c>
      <c r="H57" s="3">
        <v>8</v>
      </c>
      <c r="I57" s="5">
        <f>H57*G57</f>
        <v>259.52</v>
      </c>
      <c r="K57" t="str">
        <f>A57&amp;"_"&amp;H57&amp;"h"</f>
        <v>Sylvia Dias_8h</v>
      </c>
    </row>
    <row r="58" spans="1:11" x14ac:dyDescent="0.35">
      <c r="A58" s="2" t="s">
        <v>61</v>
      </c>
      <c r="B58" s="2" t="s">
        <v>79</v>
      </c>
      <c r="C58" s="2" t="s">
        <v>46</v>
      </c>
      <c r="D58" s="2" t="s">
        <v>47</v>
      </c>
      <c r="E58" s="2" t="s">
        <v>14</v>
      </c>
      <c r="F58" s="21" t="str">
        <f>B58&amp;"/"&amp;C58&amp;"/"&amp;E58</f>
        <v>CAN-GEND01/P0201-00/ALL</v>
      </c>
      <c r="G58" s="116">
        <v>57.57</v>
      </c>
      <c r="H58" s="3">
        <v>3</v>
      </c>
      <c r="I58" s="5">
        <f>H58*G58</f>
        <v>172.71</v>
      </c>
      <c r="K58" t="str">
        <f>A58&amp;"_"&amp;H58&amp;"h"</f>
        <v>Veronica Filippeschi_3h</v>
      </c>
    </row>
    <row r="59" spans="1:11" x14ac:dyDescent="0.35">
      <c r="A59" s="2" t="s">
        <v>61</v>
      </c>
      <c r="B59" s="2" t="s">
        <v>79</v>
      </c>
      <c r="C59" s="2" t="s">
        <v>8</v>
      </c>
      <c r="D59" s="2" t="s">
        <v>9</v>
      </c>
      <c r="E59" s="2" t="s">
        <v>15</v>
      </c>
      <c r="F59" s="21" t="str">
        <f>B59&amp;"/"&amp;C59&amp;"/"&amp;E59</f>
        <v>CAN-GEND01/P0202-00/MDV</v>
      </c>
      <c r="G59" s="116">
        <v>57.57</v>
      </c>
      <c r="H59" s="3">
        <v>35</v>
      </c>
      <c r="I59" s="5">
        <f>H59*G59</f>
        <v>2014.95</v>
      </c>
      <c r="K59" t="str">
        <f>A59&amp;"_"&amp;H59&amp;"h"</f>
        <v>Veronica Filippeschi_35h</v>
      </c>
    </row>
    <row r="60" spans="1:11" x14ac:dyDescent="0.35">
      <c r="A60" s="2" t="s">
        <v>61</v>
      </c>
      <c r="B60" s="2" t="s">
        <v>98</v>
      </c>
      <c r="C60" s="2" t="s">
        <v>8</v>
      </c>
      <c r="D60" s="2" t="s">
        <v>9</v>
      </c>
      <c r="E60" s="2" t="s">
        <v>15</v>
      </c>
      <c r="F60" s="21" t="str">
        <f>B60&amp;"/"&amp;C60&amp;"/"&amp;E60</f>
        <v>OPC-MLDV01/P0202-00/MDV</v>
      </c>
      <c r="G60" s="116">
        <v>57.57</v>
      </c>
      <c r="H60" s="3">
        <v>49</v>
      </c>
      <c r="I60" s="5">
        <f>H60*G60</f>
        <v>2820.93</v>
      </c>
      <c r="K60" t="str">
        <f>A60&amp;"_"&amp;H60&amp;"h"</f>
        <v>Veronica Filippeschi_49h</v>
      </c>
    </row>
    <row r="61" spans="1:11" x14ac:dyDescent="0.35">
      <c r="A61" s="2" t="s">
        <v>61</v>
      </c>
      <c r="B61" s="22" t="s">
        <v>134</v>
      </c>
      <c r="C61" s="2" t="s">
        <v>62</v>
      </c>
      <c r="D61" s="2" t="s">
        <v>63</v>
      </c>
      <c r="E61" s="2" t="s">
        <v>14</v>
      </c>
      <c r="F61" s="21" t="str">
        <f>B61&amp;"/"&amp;C61&amp;"/"&amp;E61</f>
        <v>APT01/P0302-00/ALL</v>
      </c>
      <c r="G61" s="116">
        <v>57.57</v>
      </c>
      <c r="H61" s="3">
        <v>1</v>
      </c>
      <c r="I61" s="5">
        <f>H61*G61</f>
        <v>57.57</v>
      </c>
      <c r="K61" t="str">
        <f>A61&amp;"_"&amp;H61&amp;"h"</f>
        <v>Veronica Filippeschi_1h</v>
      </c>
    </row>
    <row r="62" spans="1:11" x14ac:dyDescent="0.35">
      <c r="A62" s="2" t="s">
        <v>61</v>
      </c>
      <c r="B62" s="22" t="s">
        <v>134</v>
      </c>
      <c r="C62" s="2" t="s">
        <v>12</v>
      </c>
      <c r="D62" s="2" t="s">
        <v>13</v>
      </c>
      <c r="E62" s="2" t="s">
        <v>14</v>
      </c>
      <c r="F62" s="21" t="str">
        <f>B62&amp;"/"&amp;C62&amp;"/"&amp;E62</f>
        <v>APT01/A0902-00/ALL</v>
      </c>
      <c r="G62" s="116">
        <v>57.57</v>
      </c>
      <c r="H62" s="3">
        <v>9</v>
      </c>
      <c r="I62" s="5">
        <f>H62*G62</f>
        <v>518.13</v>
      </c>
      <c r="K62" t="str">
        <f>A62&amp;"_"&amp;H62&amp;"h"</f>
        <v>Veronica Filippeschi_9h</v>
      </c>
    </row>
    <row r="63" spans="1:11" x14ac:dyDescent="0.35">
      <c r="A63" s="2" t="s">
        <v>61</v>
      </c>
      <c r="B63" s="2" t="s">
        <v>79</v>
      </c>
      <c r="C63" s="2" t="s">
        <v>8</v>
      </c>
      <c r="D63" s="2" t="s">
        <v>9</v>
      </c>
      <c r="E63" s="2" t="s">
        <v>14</v>
      </c>
      <c r="F63" s="21" t="str">
        <f>B63&amp;"/"&amp;C63&amp;"/"&amp;E63</f>
        <v>CAN-GEND01/P0202-00/ALL</v>
      </c>
      <c r="G63" s="116">
        <v>57.57</v>
      </c>
      <c r="H63" s="3">
        <v>15</v>
      </c>
      <c r="I63" s="5">
        <f>H63*G63</f>
        <v>863.55</v>
      </c>
      <c r="K63" t="str">
        <f>A63&amp;"_"&amp;H63&amp;"h"</f>
        <v>Veronica Filippeschi_15h</v>
      </c>
    </row>
    <row r="64" spans="1:11" x14ac:dyDescent="0.35">
      <c r="A64" s="2" t="s">
        <v>68</v>
      </c>
      <c r="B64" s="2" t="s">
        <v>81</v>
      </c>
      <c r="C64" s="2" t="s">
        <v>24</v>
      </c>
      <c r="D64" s="2" t="s">
        <v>25</v>
      </c>
      <c r="E64" s="2" t="s">
        <v>39</v>
      </c>
      <c r="F64" s="21" t="str">
        <f>B64&amp;"/"&amp;C64&amp;"/"&amp;E64</f>
        <v>EUR-ASIA01/P0101-00/THA</v>
      </c>
      <c r="G64" s="115">
        <v>47.42</v>
      </c>
      <c r="H64" s="3">
        <v>48</v>
      </c>
      <c r="I64" s="5">
        <f>H64*G64</f>
        <v>2276.16</v>
      </c>
      <c r="K64" t="str">
        <f>A64&amp;"_"&amp;H64&amp;"h"</f>
        <v>Nid Satjipanon_48h</v>
      </c>
    </row>
    <row r="65" spans="1:11" x14ac:dyDescent="0.35">
      <c r="A65" s="2" t="s">
        <v>68</v>
      </c>
      <c r="B65" s="2" t="s">
        <v>81</v>
      </c>
      <c r="C65" s="2" t="s">
        <v>24</v>
      </c>
      <c r="D65" s="2" t="s">
        <v>25</v>
      </c>
      <c r="E65" s="2" t="s">
        <v>66</v>
      </c>
      <c r="F65" s="21" t="str">
        <f>B65&amp;"/"&amp;C65&amp;"/"&amp;E65</f>
        <v>EUR-ASIA01/P0101-00/MYS</v>
      </c>
      <c r="G65" s="115">
        <v>47.42</v>
      </c>
      <c r="H65" s="3">
        <v>16</v>
      </c>
      <c r="I65" s="5">
        <f>H65*G65</f>
        <v>758.72</v>
      </c>
      <c r="K65" t="str">
        <f>A65&amp;"_"&amp;H65&amp;"h"</f>
        <v>Nid Satjipanon_16h</v>
      </c>
    </row>
    <row r="66" spans="1:11" x14ac:dyDescent="0.35">
      <c r="A66" s="2" t="s">
        <v>69</v>
      </c>
      <c r="B66" s="2" t="s">
        <v>83</v>
      </c>
      <c r="C66" s="2" t="s">
        <v>70</v>
      </c>
      <c r="D66" s="2" t="s">
        <v>71</v>
      </c>
      <c r="E66" s="2" t="s">
        <v>14</v>
      </c>
      <c r="F66" s="21" t="str">
        <f>B66&amp;"/"&amp;C66&amp;"/"&amp;E66</f>
        <v>CGE-JUST01/P0103-00/ALL</v>
      </c>
      <c r="G66" s="21">
        <v>60.01</v>
      </c>
      <c r="H66" s="3">
        <v>8</v>
      </c>
      <c r="I66" s="5">
        <f>H66*G66</f>
        <v>480.08</v>
      </c>
      <c r="K66" t="str">
        <f>A66&amp;"_"&amp;H66&amp;"h"</f>
        <v>Cécile Trochu Grasso_8h</v>
      </c>
    </row>
    <row r="67" spans="1:11" x14ac:dyDescent="0.35">
      <c r="A67" s="2" t="s">
        <v>69</v>
      </c>
      <c r="B67" s="2" t="s">
        <v>81</v>
      </c>
      <c r="C67" s="2" t="s">
        <v>70</v>
      </c>
      <c r="D67" s="2" t="s">
        <v>71</v>
      </c>
      <c r="E67" s="2" t="s">
        <v>39</v>
      </c>
      <c r="F67" s="21" t="str">
        <f>B67&amp;"/"&amp;C67&amp;"/"&amp;E67</f>
        <v>EUR-ASIA01/P0103-00/THA</v>
      </c>
      <c r="G67" s="21">
        <v>60.01</v>
      </c>
      <c r="H67" s="3">
        <v>1</v>
      </c>
      <c r="I67" s="5">
        <f>H67*G67</f>
        <v>60.01</v>
      </c>
      <c r="K67" t="str">
        <f>A67&amp;"_"&amp;H67&amp;"h"</f>
        <v>Cécile Trochu Grasso_1h</v>
      </c>
    </row>
    <row r="68" spans="1:11" x14ac:dyDescent="0.35">
      <c r="A68" s="2" t="s">
        <v>69</v>
      </c>
      <c r="B68" s="2" t="s">
        <v>81</v>
      </c>
      <c r="C68" s="2" t="s">
        <v>70</v>
      </c>
      <c r="D68" s="2" t="s">
        <v>71</v>
      </c>
      <c r="E68" s="2" t="s">
        <v>18</v>
      </c>
      <c r="F68" s="21" t="str">
        <f>B68&amp;"/"&amp;C68&amp;"/"&amp;E68</f>
        <v>EUR-ASIA01/P0103-00/PHL</v>
      </c>
      <c r="G68" s="21">
        <v>60.01</v>
      </c>
      <c r="H68" s="3">
        <v>1</v>
      </c>
      <c r="I68" s="5">
        <f>H68*G68</f>
        <v>60.01</v>
      </c>
      <c r="K68" t="str">
        <f>A68&amp;"_"&amp;H68&amp;"h"</f>
        <v>Cécile Trochu Grasso_1h</v>
      </c>
    </row>
    <row r="69" spans="1:11" x14ac:dyDescent="0.35">
      <c r="A69" s="2" t="s">
        <v>69</v>
      </c>
      <c r="B69" s="2" t="s">
        <v>81</v>
      </c>
      <c r="C69" s="2" t="s">
        <v>70</v>
      </c>
      <c r="D69" s="2" t="s">
        <v>71</v>
      </c>
      <c r="E69" s="2" t="s">
        <v>66</v>
      </c>
      <c r="F69" s="21" t="str">
        <f>B69&amp;"/"&amp;C69&amp;"/"&amp;E69</f>
        <v>EUR-ASIA01/P0103-00/MYS</v>
      </c>
      <c r="G69" s="21">
        <v>60.01</v>
      </c>
      <c r="H69" s="3">
        <v>1</v>
      </c>
      <c r="I69" s="5">
        <f>H69*G69</f>
        <v>60.01</v>
      </c>
      <c r="K69" t="str">
        <f>A69&amp;"_"&amp;H69&amp;"h"</f>
        <v>Cécile Trochu Grasso_1h</v>
      </c>
    </row>
    <row r="70" spans="1:11" x14ac:dyDescent="0.35">
      <c r="A70" s="2" t="s">
        <v>69</v>
      </c>
      <c r="B70" s="2" t="s">
        <v>151</v>
      </c>
      <c r="C70" s="2" t="s">
        <v>19</v>
      </c>
      <c r="D70" s="2" t="s">
        <v>20</v>
      </c>
      <c r="E70" s="2" t="s">
        <v>14</v>
      </c>
      <c r="F70" s="21" t="str">
        <f>B70&amp;"/"&amp;C70&amp;"/"&amp;E70</f>
        <v>EUR-CONS01/P0303-00/ALL</v>
      </c>
      <c r="G70" s="21">
        <v>60.01</v>
      </c>
      <c r="H70" s="3">
        <v>3</v>
      </c>
      <c r="I70" s="5">
        <f>H70*G70</f>
        <v>180.03</v>
      </c>
      <c r="K70" t="str">
        <f>A70&amp;"_"&amp;H70&amp;"h"</f>
        <v>Cécile Trochu Grasso_3h</v>
      </c>
    </row>
    <row r="71" spans="1:11" x14ac:dyDescent="0.35">
      <c r="A71" s="2" t="s">
        <v>69</v>
      </c>
      <c r="B71" s="22" t="s">
        <v>134</v>
      </c>
      <c r="C71" s="2" t="s">
        <v>12</v>
      </c>
      <c r="D71" s="2" t="s">
        <v>13</v>
      </c>
      <c r="E71" s="2" t="s">
        <v>14</v>
      </c>
      <c r="F71" s="21" t="str">
        <f>B71&amp;"/"&amp;C71&amp;"/"&amp;E71</f>
        <v>APT01/A0902-00/ALL</v>
      </c>
      <c r="G71" s="21">
        <v>60.01</v>
      </c>
      <c r="H71" s="3">
        <v>81</v>
      </c>
      <c r="I71" s="5">
        <f>H71*G71</f>
        <v>4860.8099999999995</v>
      </c>
      <c r="K71" t="str">
        <f>A71&amp;"_"&amp;H71&amp;"h"</f>
        <v>Cécile Trochu Grasso_81h</v>
      </c>
    </row>
    <row r="72" spans="1:11" x14ac:dyDescent="0.35">
      <c r="A72" s="2" t="s">
        <v>69</v>
      </c>
      <c r="B72" s="2" t="s">
        <v>151</v>
      </c>
      <c r="C72" s="2" t="s">
        <v>70</v>
      </c>
      <c r="D72" s="2" t="s">
        <v>71</v>
      </c>
      <c r="E72" s="2" t="s">
        <v>14</v>
      </c>
      <c r="F72" s="21" t="str">
        <f>B72&amp;"/"&amp;C72&amp;"/"&amp;E72</f>
        <v>EUR-CONS01/P0103-00/ALL</v>
      </c>
      <c r="G72" s="21">
        <v>60.01</v>
      </c>
      <c r="H72" s="3">
        <v>5</v>
      </c>
      <c r="I72" s="5">
        <f>H72*G72</f>
        <v>300.05</v>
      </c>
      <c r="K72" t="str">
        <f>A72&amp;"_"&amp;H72&amp;"h"</f>
        <v>Cécile Trochu Grasso_5h</v>
      </c>
    </row>
    <row r="73" spans="1:11" x14ac:dyDescent="0.35">
      <c r="A73" s="2" t="s">
        <v>69</v>
      </c>
      <c r="B73" s="2" t="s">
        <v>151</v>
      </c>
      <c r="C73" s="2" t="s">
        <v>16</v>
      </c>
      <c r="D73" s="2" t="s">
        <v>17</v>
      </c>
      <c r="E73" s="2" t="s">
        <v>45</v>
      </c>
      <c r="F73" s="21" t="str">
        <f>B73&amp;"/"&amp;C73&amp;"/"&amp;E73</f>
        <v>EUR-CONS01/P0102-00/BRA</v>
      </c>
      <c r="G73" s="21">
        <v>60.01</v>
      </c>
      <c r="H73" s="3">
        <v>4.5</v>
      </c>
      <c r="I73" s="5">
        <f>H73*G73</f>
        <v>270.04500000000002</v>
      </c>
      <c r="K73" t="str">
        <f>A73&amp;"_"&amp;H73&amp;"h"</f>
        <v>Cécile Trochu Grasso_4.5h</v>
      </c>
    </row>
    <row r="74" spans="1:11" x14ac:dyDescent="0.35">
      <c r="A74" s="2" t="s">
        <v>69</v>
      </c>
      <c r="B74" s="2" t="s">
        <v>31</v>
      </c>
      <c r="C74" s="2" t="s">
        <v>19</v>
      </c>
      <c r="D74" s="2" t="s">
        <v>20</v>
      </c>
      <c r="E74" s="2" t="s">
        <v>14</v>
      </c>
      <c r="F74" s="21" t="str">
        <f>B74&amp;"/"&amp;C74&amp;"/"&amp;E74</f>
        <v>FCO-VULN02/P0303-00/ALL</v>
      </c>
      <c r="G74" s="21">
        <v>60.01</v>
      </c>
      <c r="H74" s="3">
        <v>6</v>
      </c>
      <c r="I74" s="5">
        <f>H74*G74</f>
        <v>360.06</v>
      </c>
      <c r="K74" t="str">
        <f>A74&amp;"_"&amp;H74&amp;"h"</f>
        <v>Cécile Trochu Grasso_6h</v>
      </c>
    </row>
    <row r="75" spans="1:11" x14ac:dyDescent="0.35">
      <c r="A75" s="2" t="s">
        <v>69</v>
      </c>
      <c r="B75" s="2" t="s">
        <v>79</v>
      </c>
      <c r="C75" s="2" t="s">
        <v>8</v>
      </c>
      <c r="D75" s="2" t="s">
        <v>9</v>
      </c>
      <c r="E75" s="2" t="s">
        <v>14</v>
      </c>
      <c r="F75" s="21" t="str">
        <f>B75&amp;"/"&amp;C75&amp;"/"&amp;E75</f>
        <v>CAN-GEND01/P0202-00/ALL</v>
      </c>
      <c r="G75" s="21">
        <v>60.01</v>
      </c>
      <c r="H75" s="3">
        <v>4.5</v>
      </c>
      <c r="I75" s="5">
        <f>H75*G75</f>
        <v>270.04500000000002</v>
      </c>
      <c r="K75" t="str">
        <f>A75&amp;"_"&amp;H75&amp;"h"</f>
        <v>Cécile Trochu Grasso_4.5h</v>
      </c>
    </row>
    <row r="76" spans="1:11" x14ac:dyDescent="0.35">
      <c r="A76" s="2" t="s">
        <v>69</v>
      </c>
      <c r="B76" s="22" t="s">
        <v>134</v>
      </c>
      <c r="C76" s="2" t="s">
        <v>52</v>
      </c>
      <c r="D76" s="2" t="s">
        <v>53</v>
      </c>
      <c r="E76" s="2" t="s">
        <v>14</v>
      </c>
      <c r="F76" s="21" t="str">
        <f>B76&amp;"/"&amp;C76&amp;"/"&amp;E76</f>
        <v>APT01/P0703-00/ALL</v>
      </c>
      <c r="G76" s="21">
        <v>60.01</v>
      </c>
      <c r="H76" s="3">
        <v>1</v>
      </c>
      <c r="I76" s="5">
        <f>H76*G76</f>
        <v>60.01</v>
      </c>
      <c r="K76" t="str">
        <f>A76&amp;"_"&amp;H76&amp;"h"</f>
        <v>Cécile Trochu Grasso_1h</v>
      </c>
    </row>
    <row r="77" spans="1:11" x14ac:dyDescent="0.35">
      <c r="A77" s="2" t="s">
        <v>72</v>
      </c>
      <c r="B77" s="2" t="s">
        <v>97</v>
      </c>
      <c r="C77" s="2" t="s">
        <v>59</v>
      </c>
      <c r="D77" s="2" t="s">
        <v>60</v>
      </c>
      <c r="E77" s="2" t="s">
        <v>45</v>
      </c>
      <c r="F77" s="21" t="str">
        <f>B77&amp;"/"&amp;C77&amp;"/"&amp;E77</f>
        <v>UNP-BRAZ01/P0401-00/BRA</v>
      </c>
      <c r="G77" s="115">
        <v>23.73</v>
      </c>
      <c r="H77" s="3">
        <v>29</v>
      </c>
      <c r="I77" s="5">
        <f>H77*G77</f>
        <v>688.17</v>
      </c>
      <c r="K77" t="str">
        <f>A77&amp;"_"&amp;H77&amp;"h"</f>
        <v>Sara Vera Lopez_29h</v>
      </c>
    </row>
    <row r="78" spans="1:11" x14ac:dyDescent="0.35">
      <c r="A78" s="2" t="s">
        <v>72</v>
      </c>
      <c r="B78" s="2" t="s">
        <v>392</v>
      </c>
      <c r="C78" s="2" t="s">
        <v>19</v>
      </c>
      <c r="D78" s="2" t="s">
        <v>20</v>
      </c>
      <c r="E78" s="2" t="s">
        <v>40</v>
      </c>
      <c r="F78" s="21" t="str">
        <f>B78&amp;"/"&amp;C78&amp;"/"&amp;E78</f>
        <v>DFA-CORE01/P0303-00/MEX</v>
      </c>
      <c r="G78" s="115">
        <v>23.73</v>
      </c>
      <c r="H78" s="3">
        <v>56</v>
      </c>
      <c r="I78" s="5">
        <f>H78*G78</f>
        <v>1328.88</v>
      </c>
      <c r="K78" t="str">
        <f>A78&amp;"_"&amp;H78&amp;"h"</f>
        <v>Sara Vera Lopez_56h</v>
      </c>
    </row>
    <row r="79" spans="1:11" x14ac:dyDescent="0.35">
      <c r="A79" s="2" t="s">
        <v>72</v>
      </c>
      <c r="B79" s="2" t="s">
        <v>31</v>
      </c>
      <c r="C79" s="2" t="s">
        <v>19</v>
      </c>
      <c r="D79" s="2" t="s">
        <v>20</v>
      </c>
      <c r="E79" s="2" t="s">
        <v>64</v>
      </c>
      <c r="F79" s="21" t="str">
        <f>B79&amp;"/"&amp;C79&amp;"/"&amp;E79</f>
        <v>FCO-VULN02/P0303-00/PAN</v>
      </c>
      <c r="G79" s="115">
        <v>23.73</v>
      </c>
      <c r="H79" s="3">
        <v>11</v>
      </c>
      <c r="I79" s="5">
        <f>H79*G79</f>
        <v>261.03000000000003</v>
      </c>
      <c r="K79" t="str">
        <f>A79&amp;"_"&amp;H79&amp;"h"</f>
        <v>Sara Vera Lopez_11h</v>
      </c>
    </row>
    <row r="80" spans="1:11" x14ac:dyDescent="0.35">
      <c r="A80" s="2" t="s">
        <v>72</v>
      </c>
      <c r="B80" s="2" t="s">
        <v>392</v>
      </c>
      <c r="C80" s="2" t="s">
        <v>19</v>
      </c>
      <c r="D80" s="2" t="s">
        <v>20</v>
      </c>
      <c r="E80" s="2" t="s">
        <v>50</v>
      </c>
      <c r="F80" s="21" t="str">
        <f>B80&amp;"/"&amp;C80&amp;"/"&amp;E80</f>
        <v>DFA-CORE01/P0303-00/XOT</v>
      </c>
      <c r="G80" s="115">
        <v>23.73</v>
      </c>
      <c r="H80" s="3">
        <v>24</v>
      </c>
      <c r="I80" s="5">
        <f>H80*G80</f>
        <v>569.52</v>
      </c>
      <c r="K80" t="str">
        <f>A80&amp;"_"&amp;H80&amp;"h"</f>
        <v>Sara Vera Lopez_24h</v>
      </c>
    </row>
    <row r="81" spans="1:11" x14ac:dyDescent="0.35">
      <c r="A81" s="2" t="s">
        <v>73</v>
      </c>
      <c r="B81" s="2" t="s">
        <v>31</v>
      </c>
      <c r="C81" s="2" t="s">
        <v>19</v>
      </c>
      <c r="D81" s="2" t="s">
        <v>20</v>
      </c>
      <c r="E81" s="2" t="s">
        <v>14</v>
      </c>
      <c r="F81" s="21" t="str">
        <f>B81&amp;"/"&amp;C81&amp;"/"&amp;E81</f>
        <v>FCO-VULN02/P0303-00/ALL</v>
      </c>
      <c r="G81" s="115">
        <v>56.28</v>
      </c>
      <c r="H81" s="3">
        <v>6</v>
      </c>
      <c r="I81" s="5">
        <f>H81*G81</f>
        <v>337.68</v>
      </c>
      <c r="K81" t="str">
        <f>A81&amp;"_"&amp;H81&amp;"h"</f>
        <v>Jasmine Zik-Ikeorha_6h</v>
      </c>
    </row>
    <row r="82" spans="1:11" x14ac:dyDescent="0.35">
      <c r="A82" s="2" t="s">
        <v>73</v>
      </c>
      <c r="B82" s="2" t="s">
        <v>79</v>
      </c>
      <c r="C82" s="2" t="s">
        <v>21</v>
      </c>
      <c r="D82" s="2" t="s">
        <v>22</v>
      </c>
      <c r="E82" s="2" t="s">
        <v>14</v>
      </c>
      <c r="F82" s="21" t="str">
        <f>B82&amp;"/"&amp;C82&amp;"/"&amp;E82</f>
        <v>CAN-GEND01/P0501-00/ALL</v>
      </c>
      <c r="G82" s="115">
        <v>56.28</v>
      </c>
      <c r="H82" s="3">
        <v>17</v>
      </c>
      <c r="I82" s="5">
        <f>H82*G82</f>
        <v>956.76</v>
      </c>
      <c r="K82" t="str">
        <f>A82&amp;"_"&amp;H82&amp;"h"</f>
        <v>Jasmine Zik-Ikeorha_17h</v>
      </c>
    </row>
    <row r="83" spans="1:11" x14ac:dyDescent="0.35">
      <c r="A83" s="2" t="s">
        <v>73</v>
      </c>
      <c r="B83" s="2" t="s">
        <v>82</v>
      </c>
      <c r="C83" s="2" t="s">
        <v>21</v>
      </c>
      <c r="D83" s="2" t="s">
        <v>22</v>
      </c>
      <c r="E83" s="2" t="s">
        <v>14</v>
      </c>
      <c r="F83" s="21" t="str">
        <f>B83&amp;"/"&amp;C83&amp;"/"&amp;E83</f>
        <v>VGE-GEND01/P0501-00/ALL</v>
      </c>
      <c r="G83" s="115">
        <v>56.28</v>
      </c>
      <c r="H83" s="3">
        <v>4</v>
      </c>
      <c r="I83" s="5">
        <f>H83*G83</f>
        <v>225.12</v>
      </c>
      <c r="K83" t="str">
        <f>A83&amp;"_"&amp;H83&amp;"h"</f>
        <v>Jasmine Zik-Ikeorha_4h</v>
      </c>
    </row>
    <row r="84" spans="1:11" x14ac:dyDescent="0.35">
      <c r="A84" s="2" t="s">
        <v>73</v>
      </c>
      <c r="B84" s="2" t="s">
        <v>90</v>
      </c>
      <c r="C84" s="2" t="s">
        <v>21</v>
      </c>
      <c r="D84" s="2" t="s">
        <v>22</v>
      </c>
      <c r="E84" s="2" t="s">
        <v>14</v>
      </c>
      <c r="F84" s="21" t="str">
        <f>B84&amp;"/"&amp;C84&amp;"/"&amp;E84</f>
        <v>WLD-CORE01/P0501-00/ALL</v>
      </c>
      <c r="G84" s="115">
        <v>56.28</v>
      </c>
      <c r="H84" s="3">
        <v>18</v>
      </c>
      <c r="I84" s="5">
        <f>H84*G84</f>
        <v>1013.04</v>
      </c>
      <c r="K84" t="str">
        <f>A84&amp;"_"&amp;H84&amp;"h"</f>
        <v>Jasmine Zik-Ikeorha_18h</v>
      </c>
    </row>
    <row r="85" spans="1:11" x14ac:dyDescent="0.35">
      <c r="A85" s="2" t="s">
        <v>73</v>
      </c>
      <c r="B85" s="22" t="s">
        <v>134</v>
      </c>
      <c r="C85" s="2" t="s">
        <v>12</v>
      </c>
      <c r="D85" s="2" t="s">
        <v>13</v>
      </c>
      <c r="E85" s="2" t="s">
        <v>14</v>
      </c>
      <c r="F85" s="21" t="str">
        <f>B85&amp;"/"&amp;C85&amp;"/"&amp;E85</f>
        <v>APT01/A0902-00/ALL</v>
      </c>
      <c r="G85" s="115">
        <v>56.28</v>
      </c>
      <c r="H85" s="3">
        <v>1</v>
      </c>
      <c r="I85" s="5">
        <f>H85*G85</f>
        <v>56.28</v>
      </c>
      <c r="K85" t="str">
        <f>A85&amp;"_"&amp;H85&amp;"h"</f>
        <v>Jasmine Zik-Ikeorha_1h</v>
      </c>
    </row>
    <row r="86" spans="1:11" x14ac:dyDescent="0.35">
      <c r="A86" s="2" t="s">
        <v>73</v>
      </c>
      <c r="B86" s="2" t="s">
        <v>79</v>
      </c>
      <c r="C86" s="2" t="s">
        <v>8</v>
      </c>
      <c r="D86" s="2" t="s">
        <v>9</v>
      </c>
      <c r="E86" s="2" t="s">
        <v>14</v>
      </c>
      <c r="F86" s="21" t="str">
        <f>B86&amp;"/"&amp;C86&amp;"/"&amp;E86</f>
        <v>CAN-GEND01/P0202-00/ALL</v>
      </c>
      <c r="G86" s="115">
        <v>56.28</v>
      </c>
      <c r="H86" s="3">
        <v>6</v>
      </c>
      <c r="I86" s="5">
        <f>H86*G86</f>
        <v>337.68</v>
      </c>
      <c r="K86" t="str">
        <f>A86&amp;"_"&amp;H86&amp;"h"</f>
        <v>Jasmine Zik-Ikeorha_6h</v>
      </c>
    </row>
    <row r="87" spans="1:11" x14ac:dyDescent="0.35">
      <c r="A87" s="2" t="s">
        <v>73</v>
      </c>
      <c r="B87" s="2" t="s">
        <v>83</v>
      </c>
      <c r="C87" s="2" t="s">
        <v>21</v>
      </c>
      <c r="D87" s="2" t="s">
        <v>22</v>
      </c>
      <c r="E87" s="2" t="s">
        <v>14</v>
      </c>
      <c r="F87" s="21" t="str">
        <f>B87&amp;"/"&amp;C87&amp;"/"&amp;E87</f>
        <v>CGE-JUST01/P0501-00/ALL</v>
      </c>
      <c r="G87" s="115">
        <v>56.28</v>
      </c>
      <c r="H87" s="3">
        <v>12</v>
      </c>
      <c r="I87" s="5">
        <f>H87*G87</f>
        <v>675.36</v>
      </c>
      <c r="K87" t="str">
        <f>A87&amp;"_"&amp;H87&amp;"h"</f>
        <v>Jasmine Zik-Ikeorha_12h</v>
      </c>
    </row>
    <row r="89" spans="1:11" x14ac:dyDescent="0.35">
      <c r="H89" s="43">
        <f>SUM(H3:H88)</f>
        <v>1540</v>
      </c>
      <c r="I89" s="108">
        <f>SUM(I3:I88)</f>
        <v>81980.732362863782</v>
      </c>
    </row>
  </sheetData>
  <autoFilter ref="A2:K87" xr:uid="{63261176-7BC1-467A-B28D-FFAF3EFE7F6F}"/>
  <mergeCells count="7">
    <mergeCell ref="G1:G2"/>
    <mergeCell ref="F1:F2"/>
    <mergeCell ref="A1:A2"/>
    <mergeCell ref="B1:B2"/>
    <mergeCell ref="C1:C2"/>
    <mergeCell ref="D1:D2"/>
    <mergeCell ref="E1:E2"/>
  </mergeCells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B439-0F2A-487A-ACB4-1ACAC0E30F26}">
  <dimension ref="A1:V1065"/>
  <sheetViews>
    <sheetView tabSelected="1" zoomScale="110" zoomScaleNormal="110" workbookViewId="0">
      <selection activeCell="A8" sqref="A8"/>
    </sheetView>
  </sheetViews>
  <sheetFormatPr defaultRowHeight="14.5" x14ac:dyDescent="0.35"/>
  <cols>
    <col min="1" max="1" width="10.7265625" bestFit="1" customWidth="1"/>
    <col min="3" max="3" width="9.26953125" bestFit="1" customWidth="1"/>
    <col min="7" max="7" width="27.54296875" bestFit="1" customWidth="1"/>
    <col min="9" max="9" width="25.81640625" style="59" bestFit="1" customWidth="1"/>
    <col min="12" max="12" width="11.7265625" style="60" bestFit="1" customWidth="1"/>
  </cols>
  <sheetData>
    <row r="1" spans="1:22" x14ac:dyDescent="0.35">
      <c r="A1" s="57">
        <v>1</v>
      </c>
      <c r="B1" s="58">
        <v>2</v>
      </c>
      <c r="C1" s="58">
        <v>3</v>
      </c>
      <c r="D1" s="58">
        <v>17</v>
      </c>
      <c r="E1" s="58">
        <v>18</v>
      </c>
      <c r="F1" s="58">
        <v>19</v>
      </c>
      <c r="G1" s="58">
        <v>5</v>
      </c>
      <c r="H1" s="58">
        <v>6</v>
      </c>
      <c r="I1" s="58">
        <v>11</v>
      </c>
      <c r="J1" s="58">
        <v>4</v>
      </c>
      <c r="K1" s="58">
        <v>8</v>
      </c>
      <c r="L1" s="58">
        <v>9</v>
      </c>
    </row>
    <row r="2" spans="1:22" s="56" customFormat="1" x14ac:dyDescent="0.35">
      <c r="A2" s="88">
        <v>45199</v>
      </c>
      <c r="B2" s="59" t="s">
        <v>228</v>
      </c>
      <c r="C2" s="59">
        <v>51000</v>
      </c>
      <c r="D2" s="59"/>
      <c r="E2" s="59"/>
      <c r="F2" s="59"/>
      <c r="G2" s="59" t="s">
        <v>229</v>
      </c>
      <c r="H2" s="59"/>
      <c r="I2" s="59" t="s">
        <v>106</v>
      </c>
      <c r="J2" s="59"/>
      <c r="K2" s="59"/>
      <c r="L2" s="109">
        <v>776.71999999999991</v>
      </c>
      <c r="M2" s="59"/>
      <c r="N2" s="59"/>
      <c r="O2" s="59"/>
      <c r="V2" s="56" t="s">
        <v>125</v>
      </c>
    </row>
    <row r="3" spans="1:22" s="56" customFormat="1" x14ac:dyDescent="0.35">
      <c r="A3" s="55">
        <v>45199</v>
      </c>
      <c r="B3" s="56" t="s">
        <v>228</v>
      </c>
      <c r="C3" s="56">
        <v>51000</v>
      </c>
      <c r="G3" s="56" t="s">
        <v>229</v>
      </c>
      <c r="I3" s="56" t="s">
        <v>125</v>
      </c>
      <c r="L3" s="110">
        <v>-776.71999999999991</v>
      </c>
      <c r="M3" s="59"/>
      <c r="N3" s="59"/>
      <c r="O3" s="59"/>
    </row>
    <row r="4" spans="1:22" s="56" customFormat="1" x14ac:dyDescent="0.35">
      <c r="A4" s="88">
        <v>45199</v>
      </c>
      <c r="B4" s="59" t="s">
        <v>294</v>
      </c>
      <c r="C4" s="59">
        <v>51000</v>
      </c>
      <c r="D4" s="59"/>
      <c r="E4" s="59"/>
      <c r="F4" s="59"/>
      <c r="G4" s="59" t="s">
        <v>199</v>
      </c>
      <c r="H4" s="59"/>
      <c r="I4" s="59" t="s">
        <v>107</v>
      </c>
      <c r="J4" s="59"/>
      <c r="K4" s="59"/>
      <c r="L4" s="109">
        <v>2663.04</v>
      </c>
    </row>
    <row r="5" spans="1:22" s="56" customFormat="1" x14ac:dyDescent="0.35">
      <c r="A5" s="55">
        <v>45199</v>
      </c>
      <c r="B5" s="56" t="s">
        <v>294</v>
      </c>
      <c r="C5" s="56">
        <v>51000</v>
      </c>
      <c r="G5" s="56" t="s">
        <v>199</v>
      </c>
      <c r="I5" s="56" t="s">
        <v>125</v>
      </c>
      <c r="L5" s="110">
        <v>-2663.04</v>
      </c>
    </row>
    <row r="6" spans="1:22" s="56" customFormat="1" x14ac:dyDescent="0.35">
      <c r="A6" s="88">
        <v>45199</v>
      </c>
      <c r="B6" s="59" t="s">
        <v>295</v>
      </c>
      <c r="C6" s="59">
        <v>51000</v>
      </c>
      <c r="D6" s="59"/>
      <c r="E6" s="59"/>
      <c r="F6" s="59"/>
      <c r="G6" s="59" t="s">
        <v>230</v>
      </c>
      <c r="H6" s="59"/>
      <c r="I6" s="59" t="s">
        <v>195</v>
      </c>
      <c r="J6" s="59"/>
      <c r="K6" s="59"/>
      <c r="L6" s="109">
        <v>554.79999999999995</v>
      </c>
      <c r="M6" s="59"/>
      <c r="N6" s="59"/>
      <c r="O6" s="59"/>
    </row>
    <row r="7" spans="1:22" s="56" customFormat="1" x14ac:dyDescent="0.35">
      <c r="A7" s="55">
        <v>45199</v>
      </c>
      <c r="B7" s="56" t="s">
        <v>295</v>
      </c>
      <c r="C7" s="56">
        <v>51000</v>
      </c>
      <c r="G7" s="56" t="s">
        <v>230</v>
      </c>
      <c r="I7" s="56" t="s">
        <v>125</v>
      </c>
      <c r="L7" s="110">
        <v>-554.79999999999995</v>
      </c>
      <c r="M7" s="59"/>
      <c r="N7" s="59"/>
      <c r="O7" s="59"/>
    </row>
    <row r="8" spans="1:22" s="56" customFormat="1" x14ac:dyDescent="0.35">
      <c r="A8" s="88">
        <v>45199</v>
      </c>
      <c r="B8" s="59" t="s">
        <v>296</v>
      </c>
      <c r="C8" s="59">
        <v>51000</v>
      </c>
      <c r="D8" s="59"/>
      <c r="E8" s="59"/>
      <c r="F8" s="59"/>
      <c r="G8" s="59" t="s">
        <v>231</v>
      </c>
      <c r="H8" s="59"/>
      <c r="I8" s="59" t="s">
        <v>196</v>
      </c>
      <c r="J8" s="59"/>
      <c r="K8" s="59"/>
      <c r="L8" s="109">
        <v>887.68</v>
      </c>
      <c r="M8" s="59"/>
      <c r="N8" s="59"/>
      <c r="O8" s="59"/>
    </row>
    <row r="9" spans="1:22" s="56" customFormat="1" x14ac:dyDescent="0.35">
      <c r="A9" s="55">
        <v>45199</v>
      </c>
      <c r="B9" s="56" t="s">
        <v>296</v>
      </c>
      <c r="C9" s="56">
        <v>51000</v>
      </c>
      <c r="G9" s="56" t="s">
        <v>231</v>
      </c>
      <c r="I9" s="56" t="s">
        <v>125</v>
      </c>
      <c r="L9" s="110">
        <v>-887.68</v>
      </c>
      <c r="M9" s="59"/>
      <c r="N9" s="59"/>
      <c r="O9" s="59"/>
    </row>
    <row r="10" spans="1:22" s="56" customFormat="1" x14ac:dyDescent="0.35">
      <c r="A10" s="88">
        <v>45199</v>
      </c>
      <c r="B10" s="59" t="s">
        <v>297</v>
      </c>
      <c r="C10" s="59">
        <v>51000</v>
      </c>
      <c r="D10" s="59"/>
      <c r="E10" s="59"/>
      <c r="F10" s="59"/>
      <c r="G10" s="59" t="s">
        <v>232</v>
      </c>
      <c r="H10" s="59"/>
      <c r="I10" s="59" t="s">
        <v>122</v>
      </c>
      <c r="J10" s="59"/>
      <c r="K10" s="59"/>
      <c r="L10" s="109">
        <v>443.84</v>
      </c>
      <c r="M10" s="59"/>
      <c r="N10" s="59"/>
      <c r="O10" s="59"/>
    </row>
    <row r="11" spans="1:22" s="56" customFormat="1" x14ac:dyDescent="0.35">
      <c r="A11" s="55">
        <v>45199</v>
      </c>
      <c r="B11" s="56" t="s">
        <v>297</v>
      </c>
      <c r="C11" s="56">
        <v>51000</v>
      </c>
      <c r="G11" s="56" t="s">
        <v>232</v>
      </c>
      <c r="I11" s="56" t="s">
        <v>125</v>
      </c>
      <c r="L11" s="110">
        <v>-443.84</v>
      </c>
      <c r="M11" s="59"/>
      <c r="N11" s="59"/>
      <c r="O11" s="59"/>
    </row>
    <row r="12" spans="1:22" s="56" customFormat="1" x14ac:dyDescent="0.35">
      <c r="A12" s="88">
        <v>45199</v>
      </c>
      <c r="B12" s="59" t="s">
        <v>298</v>
      </c>
      <c r="C12" s="59">
        <v>51000</v>
      </c>
      <c r="D12" s="59"/>
      <c r="E12" s="59"/>
      <c r="F12" s="59"/>
      <c r="G12" s="59" t="s">
        <v>233</v>
      </c>
      <c r="H12" s="59"/>
      <c r="I12" s="59" t="s">
        <v>107</v>
      </c>
      <c r="J12" s="59"/>
      <c r="K12" s="59"/>
      <c r="L12" s="109">
        <v>4979</v>
      </c>
      <c r="M12" s="59"/>
      <c r="N12" s="59"/>
      <c r="O12" s="59"/>
    </row>
    <row r="13" spans="1:22" s="56" customFormat="1" x14ac:dyDescent="0.35">
      <c r="A13" s="55">
        <v>45199</v>
      </c>
      <c r="B13" s="56" t="s">
        <v>298</v>
      </c>
      <c r="C13" s="56">
        <v>51000</v>
      </c>
      <c r="G13" s="56" t="s">
        <v>233</v>
      </c>
      <c r="I13" s="56" t="s">
        <v>125</v>
      </c>
      <c r="L13" s="110">
        <v>-4979</v>
      </c>
      <c r="M13" s="59"/>
      <c r="N13" s="59"/>
      <c r="O13" s="59"/>
    </row>
    <row r="14" spans="1:22" s="56" customFormat="1" x14ac:dyDescent="0.35">
      <c r="A14" s="88">
        <v>45199</v>
      </c>
      <c r="B14" s="59" t="s">
        <v>299</v>
      </c>
      <c r="C14" s="59">
        <v>51000</v>
      </c>
      <c r="D14" s="59"/>
      <c r="E14" s="59"/>
      <c r="F14" s="59"/>
      <c r="G14" s="59" t="s">
        <v>234</v>
      </c>
      <c r="H14" s="59"/>
      <c r="I14" s="59" t="s">
        <v>180</v>
      </c>
      <c r="J14" s="59"/>
      <c r="K14" s="59"/>
      <c r="L14" s="109">
        <v>57.449999999999996</v>
      </c>
      <c r="M14" s="59"/>
      <c r="N14" s="59"/>
      <c r="O14" s="59"/>
    </row>
    <row r="15" spans="1:22" s="56" customFormat="1" x14ac:dyDescent="0.35">
      <c r="A15" s="55">
        <v>45199</v>
      </c>
      <c r="B15" s="56" t="s">
        <v>299</v>
      </c>
      <c r="C15" s="56">
        <v>51000</v>
      </c>
      <c r="G15" s="56" t="s">
        <v>234</v>
      </c>
      <c r="I15" s="56" t="s">
        <v>125</v>
      </c>
      <c r="L15" s="110">
        <v>-57.449999999999996</v>
      </c>
      <c r="M15" s="59"/>
      <c r="N15" s="59"/>
      <c r="O15" s="59"/>
    </row>
    <row r="16" spans="1:22" s="56" customFormat="1" x14ac:dyDescent="0.35">
      <c r="A16" s="88">
        <v>45199</v>
      </c>
      <c r="B16" s="59" t="s">
        <v>300</v>
      </c>
      <c r="C16" s="59">
        <v>51000</v>
      </c>
      <c r="D16" s="59"/>
      <c r="E16" s="59"/>
      <c r="F16" s="59"/>
      <c r="G16" s="59" t="s">
        <v>235</v>
      </c>
      <c r="H16" s="59"/>
      <c r="I16" s="59" t="s">
        <v>175</v>
      </c>
      <c r="J16" s="59"/>
      <c r="K16" s="59"/>
      <c r="L16" s="109">
        <v>172.35</v>
      </c>
      <c r="M16" s="59"/>
      <c r="N16" s="59"/>
      <c r="O16" s="59"/>
    </row>
    <row r="17" spans="1:15" s="56" customFormat="1" x14ac:dyDescent="0.35">
      <c r="A17" s="55">
        <v>45199</v>
      </c>
      <c r="B17" s="56" t="s">
        <v>300</v>
      </c>
      <c r="C17" s="56">
        <v>51000</v>
      </c>
      <c r="G17" s="56" t="s">
        <v>235</v>
      </c>
      <c r="I17" s="56" t="s">
        <v>125</v>
      </c>
      <c r="L17" s="110">
        <v>-172.35</v>
      </c>
      <c r="M17" s="59"/>
      <c r="N17" s="59"/>
      <c r="O17" s="59"/>
    </row>
    <row r="18" spans="1:15" s="56" customFormat="1" x14ac:dyDescent="0.35">
      <c r="A18" s="88">
        <v>45199</v>
      </c>
      <c r="B18" s="59" t="s">
        <v>301</v>
      </c>
      <c r="C18" s="59">
        <v>50000</v>
      </c>
      <c r="D18" s="59"/>
      <c r="E18" s="59"/>
      <c r="F18" s="59"/>
      <c r="G18" s="59" t="s">
        <v>236</v>
      </c>
      <c r="H18" s="59"/>
      <c r="I18" s="59" t="s">
        <v>115</v>
      </c>
      <c r="J18" s="59"/>
      <c r="K18" s="59"/>
      <c r="L18" s="109">
        <v>2910.6</v>
      </c>
      <c r="M18" s="59"/>
      <c r="N18" s="59"/>
      <c r="O18" s="59"/>
    </row>
    <row r="19" spans="1:15" s="56" customFormat="1" x14ac:dyDescent="0.35">
      <c r="A19" s="55">
        <v>45199</v>
      </c>
      <c r="B19" s="56" t="s">
        <v>301</v>
      </c>
      <c r="C19" s="56">
        <v>50000</v>
      </c>
      <c r="G19" s="56" t="s">
        <v>236</v>
      </c>
      <c r="I19" s="56" t="s">
        <v>126</v>
      </c>
      <c r="L19" s="110">
        <v>-2910.6</v>
      </c>
      <c r="M19" s="59"/>
      <c r="N19" s="59"/>
      <c r="O19" s="59"/>
    </row>
    <row r="20" spans="1:15" s="56" customFormat="1" x14ac:dyDescent="0.35">
      <c r="A20" s="88">
        <v>45199</v>
      </c>
      <c r="B20" s="59" t="s">
        <v>302</v>
      </c>
      <c r="C20" s="59">
        <v>50000</v>
      </c>
      <c r="D20" s="59"/>
      <c r="E20" s="59"/>
      <c r="F20" s="59"/>
      <c r="G20" s="59" t="s">
        <v>237</v>
      </c>
      <c r="H20" s="59"/>
      <c r="I20" s="59" t="s">
        <v>127</v>
      </c>
      <c r="J20" s="59"/>
      <c r="K20" s="59"/>
      <c r="L20" s="109">
        <v>1940.3999999999999</v>
      </c>
      <c r="M20" s="59"/>
      <c r="N20" s="59"/>
      <c r="O20" s="59"/>
    </row>
    <row r="21" spans="1:15" s="56" customFormat="1" x14ac:dyDescent="0.35">
      <c r="A21" s="55">
        <v>45199</v>
      </c>
      <c r="B21" s="56" t="s">
        <v>302</v>
      </c>
      <c r="C21" s="56">
        <v>50000</v>
      </c>
      <c r="G21" s="56" t="s">
        <v>237</v>
      </c>
      <c r="I21" s="56" t="s">
        <v>126</v>
      </c>
      <c r="L21" s="110">
        <v>-1940.3999999999999</v>
      </c>
      <c r="M21" s="59"/>
      <c r="N21" s="59"/>
      <c r="O21" s="59"/>
    </row>
    <row r="22" spans="1:15" s="56" customFormat="1" x14ac:dyDescent="0.35">
      <c r="A22" s="88">
        <v>45199</v>
      </c>
      <c r="B22" s="59" t="s">
        <v>303</v>
      </c>
      <c r="C22" s="59">
        <v>50000</v>
      </c>
      <c r="D22" s="59"/>
      <c r="E22" s="59"/>
      <c r="F22" s="59"/>
      <c r="G22" s="59" t="s">
        <v>200</v>
      </c>
      <c r="H22" s="59"/>
      <c r="I22" s="59" t="s">
        <v>110</v>
      </c>
      <c r="J22" s="59"/>
      <c r="K22" s="59"/>
      <c r="L22" s="109">
        <v>138.6</v>
      </c>
      <c r="M22" s="59"/>
      <c r="N22" s="59"/>
      <c r="O22" s="59"/>
    </row>
    <row r="23" spans="1:15" s="56" customFormat="1" x14ac:dyDescent="0.35">
      <c r="A23" s="55">
        <v>45199</v>
      </c>
      <c r="B23" s="56" t="s">
        <v>303</v>
      </c>
      <c r="C23" s="56">
        <v>50000</v>
      </c>
      <c r="G23" s="56" t="s">
        <v>200</v>
      </c>
      <c r="I23" s="56" t="s">
        <v>126</v>
      </c>
      <c r="L23" s="110">
        <v>-138.6</v>
      </c>
      <c r="M23" s="59"/>
      <c r="N23" s="59"/>
      <c r="O23" s="59"/>
    </row>
    <row r="24" spans="1:15" s="56" customFormat="1" x14ac:dyDescent="0.35">
      <c r="A24" s="88">
        <v>45199</v>
      </c>
      <c r="B24" s="59" t="s">
        <v>304</v>
      </c>
      <c r="C24" s="59">
        <v>51000</v>
      </c>
      <c r="D24" s="59"/>
      <c r="E24" s="59"/>
      <c r="F24" s="59"/>
      <c r="G24" s="59" t="s">
        <v>203</v>
      </c>
      <c r="H24" s="59"/>
      <c r="I24" s="59" t="s">
        <v>153</v>
      </c>
      <c r="J24" s="59"/>
      <c r="K24" s="59"/>
      <c r="L24" s="109">
        <v>797.84</v>
      </c>
      <c r="M24" s="59"/>
      <c r="N24" s="59"/>
      <c r="O24" s="59"/>
    </row>
    <row r="25" spans="1:15" s="56" customFormat="1" x14ac:dyDescent="0.35">
      <c r="A25" s="55">
        <v>45199</v>
      </c>
      <c r="B25" s="56" t="s">
        <v>304</v>
      </c>
      <c r="C25" s="56">
        <v>51000</v>
      </c>
      <c r="G25" s="56" t="s">
        <v>203</v>
      </c>
      <c r="I25" s="56" t="s">
        <v>125</v>
      </c>
      <c r="L25" s="110">
        <v>-797.84</v>
      </c>
      <c r="M25" s="59"/>
      <c r="N25" s="59"/>
      <c r="O25" s="59"/>
    </row>
    <row r="26" spans="1:15" s="56" customFormat="1" x14ac:dyDescent="0.35">
      <c r="A26" s="88">
        <v>45199</v>
      </c>
      <c r="B26" s="59" t="s">
        <v>305</v>
      </c>
      <c r="C26" s="59">
        <v>51000</v>
      </c>
      <c r="D26" s="59"/>
      <c r="E26" s="59"/>
      <c r="F26" s="59"/>
      <c r="G26" s="59" t="s">
        <v>203</v>
      </c>
      <c r="H26" s="59"/>
      <c r="I26" s="59" t="s">
        <v>282</v>
      </c>
      <c r="J26" s="59"/>
      <c r="K26" s="59"/>
      <c r="L26" s="109">
        <v>797.84</v>
      </c>
      <c r="M26" s="59"/>
      <c r="N26" s="59"/>
      <c r="O26" s="59"/>
    </row>
    <row r="27" spans="1:15" s="56" customFormat="1" x14ac:dyDescent="0.35">
      <c r="A27" s="55">
        <v>45199</v>
      </c>
      <c r="B27" s="56" t="s">
        <v>305</v>
      </c>
      <c r="C27" s="56">
        <v>51000</v>
      </c>
      <c r="G27" s="56" t="s">
        <v>203</v>
      </c>
      <c r="I27" s="56" t="s">
        <v>125</v>
      </c>
      <c r="L27" s="110">
        <v>-797.84</v>
      </c>
      <c r="M27" s="59"/>
      <c r="N27" s="59"/>
      <c r="O27" s="59"/>
    </row>
    <row r="28" spans="1:15" s="56" customFormat="1" x14ac:dyDescent="0.35">
      <c r="A28" s="88">
        <v>45199</v>
      </c>
      <c r="B28" s="59" t="s">
        <v>306</v>
      </c>
      <c r="C28" s="59">
        <v>51000</v>
      </c>
      <c r="D28" s="59"/>
      <c r="E28" s="59"/>
      <c r="F28" s="59"/>
      <c r="G28" s="59" t="s">
        <v>201</v>
      </c>
      <c r="H28" s="59"/>
      <c r="I28" s="59" t="s">
        <v>113</v>
      </c>
      <c r="J28" s="59"/>
      <c r="K28" s="59"/>
      <c r="L28" s="109">
        <v>897.57</v>
      </c>
      <c r="M28" s="59"/>
      <c r="N28" s="59"/>
      <c r="O28" s="59"/>
    </row>
    <row r="29" spans="1:15" s="56" customFormat="1" x14ac:dyDescent="0.35">
      <c r="A29" s="55">
        <v>45199</v>
      </c>
      <c r="B29" s="56" t="s">
        <v>306</v>
      </c>
      <c r="C29" s="56">
        <v>51000</v>
      </c>
      <c r="G29" s="56" t="s">
        <v>201</v>
      </c>
      <c r="I29" s="56" t="s">
        <v>125</v>
      </c>
      <c r="L29" s="110">
        <v>-897.57</v>
      </c>
      <c r="M29" s="59"/>
      <c r="N29" s="59"/>
      <c r="O29" s="59"/>
    </row>
    <row r="30" spans="1:15" s="56" customFormat="1" x14ac:dyDescent="0.35">
      <c r="A30" s="88">
        <v>45199</v>
      </c>
      <c r="B30" s="59" t="s">
        <v>307</v>
      </c>
      <c r="C30" s="59">
        <v>51000</v>
      </c>
      <c r="D30" s="59"/>
      <c r="E30" s="59"/>
      <c r="F30" s="59"/>
      <c r="G30" s="59" t="s">
        <v>103</v>
      </c>
      <c r="H30" s="59"/>
      <c r="I30" s="59" t="s">
        <v>283</v>
      </c>
      <c r="J30" s="59"/>
      <c r="K30" s="59"/>
      <c r="L30" s="109">
        <v>299.19</v>
      </c>
      <c r="M30" s="59"/>
      <c r="N30" s="59"/>
      <c r="O30" s="59"/>
    </row>
    <row r="31" spans="1:15" s="56" customFormat="1" x14ac:dyDescent="0.35">
      <c r="A31" s="55">
        <v>45199</v>
      </c>
      <c r="B31" s="56" t="s">
        <v>307</v>
      </c>
      <c r="C31" s="56">
        <v>51000</v>
      </c>
      <c r="G31" s="56" t="s">
        <v>103</v>
      </c>
      <c r="I31" s="56" t="s">
        <v>125</v>
      </c>
      <c r="L31" s="110">
        <v>-299.19</v>
      </c>
      <c r="M31" s="59"/>
      <c r="N31" s="59"/>
      <c r="O31" s="59"/>
    </row>
    <row r="32" spans="1:15" s="56" customFormat="1" x14ac:dyDescent="0.35">
      <c r="A32" s="88">
        <v>45199</v>
      </c>
      <c r="B32" s="59" t="s">
        <v>308</v>
      </c>
      <c r="C32" s="59">
        <v>51000</v>
      </c>
      <c r="D32" s="59"/>
      <c r="E32" s="59"/>
      <c r="F32" s="59"/>
      <c r="G32" s="59" t="s">
        <v>103</v>
      </c>
      <c r="H32" s="59"/>
      <c r="I32" s="59" t="s">
        <v>155</v>
      </c>
      <c r="J32" s="59"/>
      <c r="K32" s="59"/>
      <c r="L32" s="109">
        <v>299.19</v>
      </c>
      <c r="M32" s="59"/>
      <c r="N32" s="59"/>
      <c r="O32" s="59"/>
    </row>
    <row r="33" spans="1:22" s="56" customFormat="1" x14ac:dyDescent="0.35">
      <c r="A33" s="55">
        <v>45199</v>
      </c>
      <c r="B33" s="56" t="s">
        <v>308</v>
      </c>
      <c r="C33" s="56">
        <v>51000</v>
      </c>
      <c r="G33" s="56" t="s">
        <v>103</v>
      </c>
      <c r="I33" s="56" t="s">
        <v>125</v>
      </c>
      <c r="L33" s="110">
        <v>-299.19</v>
      </c>
      <c r="M33" s="59"/>
      <c r="N33" s="59"/>
      <c r="O33" s="59"/>
    </row>
    <row r="34" spans="1:22" s="56" customFormat="1" x14ac:dyDescent="0.35">
      <c r="A34" s="88">
        <v>45199</v>
      </c>
      <c r="B34" s="59" t="s">
        <v>309</v>
      </c>
      <c r="C34" s="59">
        <v>51000</v>
      </c>
      <c r="D34" s="59"/>
      <c r="E34" s="59"/>
      <c r="F34" s="59"/>
      <c r="G34" s="59" t="s">
        <v>238</v>
      </c>
      <c r="H34" s="59"/>
      <c r="I34" s="59" t="s">
        <v>108</v>
      </c>
      <c r="J34" s="59"/>
      <c r="K34" s="59"/>
      <c r="L34" s="109">
        <v>698.11</v>
      </c>
      <c r="M34" s="59"/>
      <c r="N34" s="59"/>
      <c r="O34" s="59"/>
      <c r="V34" s="56" t="s">
        <v>126</v>
      </c>
    </row>
    <row r="35" spans="1:22" s="56" customFormat="1" x14ac:dyDescent="0.35">
      <c r="A35" s="55">
        <v>45199</v>
      </c>
      <c r="B35" s="56" t="s">
        <v>309</v>
      </c>
      <c r="C35" s="56">
        <v>51000</v>
      </c>
      <c r="G35" s="56" t="s">
        <v>238</v>
      </c>
      <c r="I35" s="56" t="s">
        <v>125</v>
      </c>
      <c r="L35" s="110">
        <v>-698.11</v>
      </c>
      <c r="M35" s="59"/>
      <c r="N35" s="59"/>
      <c r="O35" s="59"/>
    </row>
    <row r="36" spans="1:22" s="56" customFormat="1" x14ac:dyDescent="0.35">
      <c r="A36" s="88">
        <v>45199</v>
      </c>
      <c r="B36" s="59" t="s">
        <v>310</v>
      </c>
      <c r="C36" s="59">
        <v>51000</v>
      </c>
      <c r="D36" s="59"/>
      <c r="E36" s="59"/>
      <c r="F36" s="59"/>
      <c r="G36" s="59" t="s">
        <v>239</v>
      </c>
      <c r="H36" s="59"/>
      <c r="I36" s="59" t="s">
        <v>107</v>
      </c>
      <c r="J36" s="59"/>
      <c r="K36" s="59"/>
      <c r="L36" s="109">
        <v>2592.98</v>
      </c>
      <c r="M36" s="59"/>
      <c r="N36" s="59"/>
      <c r="O36" s="59"/>
    </row>
    <row r="37" spans="1:22" s="56" customFormat="1" x14ac:dyDescent="0.35">
      <c r="A37" s="55">
        <v>45199</v>
      </c>
      <c r="B37" s="56" t="s">
        <v>310</v>
      </c>
      <c r="C37" s="56">
        <v>51000</v>
      </c>
      <c r="G37" s="56" t="s">
        <v>239</v>
      </c>
      <c r="I37" s="56" t="s">
        <v>125</v>
      </c>
      <c r="L37" s="110">
        <v>-2592.98</v>
      </c>
      <c r="M37" s="59"/>
      <c r="N37" s="59"/>
      <c r="O37" s="59"/>
    </row>
    <row r="38" spans="1:22" s="56" customFormat="1" x14ac:dyDescent="0.35">
      <c r="A38" s="88">
        <v>45199</v>
      </c>
      <c r="B38" s="59" t="s">
        <v>311</v>
      </c>
      <c r="C38" s="59">
        <v>51000</v>
      </c>
      <c r="D38" s="59"/>
      <c r="E38" s="59"/>
      <c r="F38" s="59"/>
      <c r="G38" s="59" t="s">
        <v>104</v>
      </c>
      <c r="H38" s="59"/>
      <c r="I38" s="59" t="s">
        <v>127</v>
      </c>
      <c r="J38" s="59"/>
      <c r="K38" s="59"/>
      <c r="L38" s="109">
        <v>199.46</v>
      </c>
      <c r="M38" s="59"/>
      <c r="N38" s="59"/>
      <c r="O38" s="59"/>
    </row>
    <row r="39" spans="1:22" s="56" customFormat="1" x14ac:dyDescent="0.35">
      <c r="A39" s="55">
        <v>45199</v>
      </c>
      <c r="B39" s="56" t="s">
        <v>311</v>
      </c>
      <c r="C39" s="56">
        <v>51000</v>
      </c>
      <c r="G39" s="56" t="s">
        <v>104</v>
      </c>
      <c r="I39" s="56" t="s">
        <v>125</v>
      </c>
      <c r="L39" s="110">
        <v>-199.46</v>
      </c>
      <c r="M39" s="59"/>
      <c r="N39" s="59"/>
      <c r="O39" s="59"/>
    </row>
    <row r="40" spans="1:22" s="56" customFormat="1" x14ac:dyDescent="0.35">
      <c r="A40" s="88">
        <v>45199</v>
      </c>
      <c r="B40" s="59" t="s">
        <v>312</v>
      </c>
      <c r="C40" s="59">
        <v>51000</v>
      </c>
      <c r="D40" s="59"/>
      <c r="E40" s="59"/>
      <c r="F40" s="59"/>
      <c r="G40" s="59" t="s">
        <v>103</v>
      </c>
      <c r="H40" s="59"/>
      <c r="I40" s="59" t="s">
        <v>117</v>
      </c>
      <c r="J40" s="59"/>
      <c r="K40" s="59"/>
      <c r="L40" s="109">
        <v>299.19</v>
      </c>
      <c r="M40" s="59"/>
      <c r="N40" s="59"/>
      <c r="O40" s="59"/>
    </row>
    <row r="41" spans="1:22" s="56" customFormat="1" x14ac:dyDescent="0.35">
      <c r="A41" s="55">
        <v>45199</v>
      </c>
      <c r="B41" s="56" t="s">
        <v>312</v>
      </c>
      <c r="C41" s="56">
        <v>51000</v>
      </c>
      <c r="G41" s="56" t="s">
        <v>103</v>
      </c>
      <c r="I41" s="56" t="s">
        <v>125</v>
      </c>
      <c r="L41" s="110">
        <v>-299.19</v>
      </c>
      <c r="M41" s="59"/>
      <c r="N41" s="59"/>
      <c r="O41" s="59"/>
    </row>
    <row r="42" spans="1:22" s="56" customFormat="1" x14ac:dyDescent="0.35">
      <c r="A42" s="88">
        <v>45199</v>
      </c>
      <c r="B42" s="59" t="s">
        <v>313</v>
      </c>
      <c r="C42" s="59">
        <v>51000</v>
      </c>
      <c r="D42" s="59"/>
      <c r="E42" s="59"/>
      <c r="F42" s="59"/>
      <c r="G42" s="59" t="s">
        <v>240</v>
      </c>
      <c r="H42" s="59"/>
      <c r="I42" s="59" t="s">
        <v>176</v>
      </c>
      <c r="J42" s="59"/>
      <c r="K42" s="59"/>
      <c r="L42" s="109">
        <v>498.65000000000003</v>
      </c>
      <c r="M42" s="59"/>
      <c r="N42" s="59"/>
      <c r="O42" s="59"/>
    </row>
    <row r="43" spans="1:22" s="56" customFormat="1" x14ac:dyDescent="0.35">
      <c r="A43" s="55">
        <v>45199</v>
      </c>
      <c r="B43" s="56" t="s">
        <v>313</v>
      </c>
      <c r="C43" s="56">
        <v>51000</v>
      </c>
      <c r="G43" s="56" t="s">
        <v>240</v>
      </c>
      <c r="I43" s="56" t="s">
        <v>125</v>
      </c>
      <c r="L43" s="110">
        <v>-498.65000000000003</v>
      </c>
      <c r="M43" s="59"/>
      <c r="N43" s="59"/>
      <c r="O43" s="59"/>
    </row>
    <row r="44" spans="1:22" s="56" customFormat="1" x14ac:dyDescent="0.35">
      <c r="A44" s="88">
        <v>45199</v>
      </c>
      <c r="B44" s="59" t="s">
        <v>314</v>
      </c>
      <c r="C44" s="59">
        <v>51000</v>
      </c>
      <c r="D44" s="59"/>
      <c r="E44" s="59"/>
      <c r="F44" s="59"/>
      <c r="G44" s="59" t="s">
        <v>104</v>
      </c>
      <c r="H44" s="59"/>
      <c r="I44" s="59" t="s">
        <v>179</v>
      </c>
      <c r="J44" s="59"/>
      <c r="K44" s="59"/>
      <c r="L44" s="109">
        <v>199.46</v>
      </c>
      <c r="M44" s="59"/>
      <c r="N44" s="59"/>
      <c r="O44" s="59"/>
    </row>
    <row r="45" spans="1:22" s="56" customFormat="1" x14ac:dyDescent="0.35">
      <c r="A45" s="55">
        <v>45199</v>
      </c>
      <c r="B45" s="56" t="s">
        <v>314</v>
      </c>
      <c r="C45" s="56">
        <v>51000</v>
      </c>
      <c r="G45" s="56" t="s">
        <v>104</v>
      </c>
      <c r="I45" s="56" t="s">
        <v>125</v>
      </c>
      <c r="L45" s="110">
        <v>-199.46</v>
      </c>
      <c r="M45" s="59"/>
      <c r="N45" s="59"/>
      <c r="O45" s="59"/>
    </row>
    <row r="46" spans="1:22" s="56" customFormat="1" x14ac:dyDescent="0.35">
      <c r="A46" s="88">
        <v>45199</v>
      </c>
      <c r="B46" s="59" t="s">
        <v>315</v>
      </c>
      <c r="C46" s="59">
        <v>51000</v>
      </c>
      <c r="D46" s="59"/>
      <c r="E46" s="59"/>
      <c r="F46" s="59"/>
      <c r="G46" s="59" t="s">
        <v>102</v>
      </c>
      <c r="H46" s="59"/>
      <c r="I46" s="59" t="s">
        <v>174</v>
      </c>
      <c r="J46" s="59"/>
      <c r="K46" s="59"/>
      <c r="L46" s="109">
        <v>398.92</v>
      </c>
      <c r="M46" s="59"/>
      <c r="N46" s="59"/>
      <c r="O46" s="59"/>
    </row>
    <row r="47" spans="1:22" s="56" customFormat="1" x14ac:dyDescent="0.35">
      <c r="A47" s="55">
        <v>45199</v>
      </c>
      <c r="B47" s="56" t="s">
        <v>315</v>
      </c>
      <c r="C47" s="56">
        <v>51000</v>
      </c>
      <c r="G47" s="56" t="s">
        <v>102</v>
      </c>
      <c r="I47" s="56" t="s">
        <v>125</v>
      </c>
      <c r="L47" s="110">
        <v>-398.92</v>
      </c>
      <c r="M47" s="59"/>
      <c r="N47" s="59"/>
      <c r="O47" s="59"/>
    </row>
    <row r="48" spans="1:22" s="56" customFormat="1" x14ac:dyDescent="0.35">
      <c r="A48" s="88">
        <v>45199</v>
      </c>
      <c r="B48" s="59" t="s">
        <v>316</v>
      </c>
      <c r="C48" s="59">
        <v>51000</v>
      </c>
      <c r="D48" s="59"/>
      <c r="E48" s="59"/>
      <c r="F48" s="59"/>
      <c r="G48" s="59" t="s">
        <v>103</v>
      </c>
      <c r="H48" s="59"/>
      <c r="I48" s="59" t="s">
        <v>112</v>
      </c>
      <c r="J48" s="59"/>
      <c r="K48" s="59"/>
      <c r="L48" s="109">
        <v>299.19</v>
      </c>
      <c r="M48" s="59"/>
      <c r="N48" s="59"/>
      <c r="O48" s="59"/>
    </row>
    <row r="49" spans="1:15" s="56" customFormat="1" x14ac:dyDescent="0.35">
      <c r="A49" s="55">
        <v>45199</v>
      </c>
      <c r="B49" s="56" t="s">
        <v>316</v>
      </c>
      <c r="C49" s="56">
        <v>51000</v>
      </c>
      <c r="G49" s="56" t="s">
        <v>103</v>
      </c>
      <c r="I49" s="56" t="s">
        <v>125</v>
      </c>
      <c r="L49" s="110">
        <v>-299.19</v>
      </c>
      <c r="M49" s="59"/>
      <c r="N49" s="59"/>
      <c r="O49" s="59"/>
    </row>
    <row r="50" spans="1:15" s="56" customFormat="1" x14ac:dyDescent="0.35">
      <c r="A50" s="88">
        <v>45199</v>
      </c>
      <c r="B50" s="59" t="s">
        <v>317</v>
      </c>
      <c r="C50" s="59">
        <v>51000</v>
      </c>
      <c r="D50" s="59"/>
      <c r="E50" s="59"/>
      <c r="F50" s="59"/>
      <c r="G50" s="59" t="s">
        <v>104</v>
      </c>
      <c r="H50" s="59"/>
      <c r="I50" s="59" t="s">
        <v>115</v>
      </c>
      <c r="J50" s="59"/>
      <c r="K50" s="59"/>
      <c r="L50" s="109">
        <v>199.46</v>
      </c>
      <c r="M50" s="59"/>
      <c r="N50" s="59"/>
      <c r="O50" s="59"/>
    </row>
    <row r="51" spans="1:15" s="56" customFormat="1" x14ac:dyDescent="0.35">
      <c r="A51" s="55">
        <v>45199</v>
      </c>
      <c r="B51" s="56" t="s">
        <v>317</v>
      </c>
      <c r="C51" s="56">
        <v>51000</v>
      </c>
      <c r="G51" s="56" t="s">
        <v>104</v>
      </c>
      <c r="I51" s="56" t="s">
        <v>125</v>
      </c>
      <c r="L51" s="110">
        <v>-199.46</v>
      </c>
      <c r="M51" s="59"/>
      <c r="N51" s="59"/>
      <c r="O51" s="59"/>
    </row>
    <row r="52" spans="1:15" s="56" customFormat="1" x14ac:dyDescent="0.35">
      <c r="A52" s="88">
        <v>45199</v>
      </c>
      <c r="B52" s="59" t="s">
        <v>318</v>
      </c>
      <c r="C52" s="59">
        <v>51000</v>
      </c>
      <c r="D52" s="59"/>
      <c r="E52" s="59"/>
      <c r="F52" s="59"/>
      <c r="G52" s="59" t="s">
        <v>104</v>
      </c>
      <c r="H52" s="59"/>
      <c r="I52" s="59" t="s">
        <v>217</v>
      </c>
      <c r="J52" s="59"/>
      <c r="K52" s="59"/>
      <c r="L52" s="109">
        <v>199.46</v>
      </c>
      <c r="M52" s="59"/>
      <c r="N52" s="59"/>
      <c r="O52" s="59"/>
    </row>
    <row r="53" spans="1:15" s="56" customFormat="1" x14ac:dyDescent="0.35">
      <c r="A53" s="55">
        <v>45199</v>
      </c>
      <c r="B53" s="56" t="s">
        <v>318</v>
      </c>
      <c r="C53" s="56">
        <v>51000</v>
      </c>
      <c r="G53" s="56" t="s">
        <v>104</v>
      </c>
      <c r="I53" s="56" t="s">
        <v>125</v>
      </c>
      <c r="L53" s="110">
        <v>-199.46</v>
      </c>
      <c r="M53" s="59"/>
      <c r="N53" s="59"/>
      <c r="O53" s="59"/>
    </row>
    <row r="54" spans="1:15" s="56" customFormat="1" x14ac:dyDescent="0.35">
      <c r="A54" s="88">
        <v>45199</v>
      </c>
      <c r="B54" s="59" t="s">
        <v>319</v>
      </c>
      <c r="C54" s="59">
        <v>51000</v>
      </c>
      <c r="D54" s="59"/>
      <c r="E54" s="59"/>
      <c r="F54" s="59"/>
      <c r="G54" s="59" t="s">
        <v>241</v>
      </c>
      <c r="H54" s="59"/>
      <c r="I54" s="59" t="s">
        <v>111</v>
      </c>
      <c r="J54" s="59"/>
      <c r="K54" s="59"/>
      <c r="L54" s="109">
        <v>1994.6000000000001</v>
      </c>
      <c r="M54" s="59"/>
      <c r="N54" s="59"/>
      <c r="O54" s="59"/>
    </row>
    <row r="55" spans="1:15" s="56" customFormat="1" x14ac:dyDescent="0.35">
      <c r="A55" s="55">
        <v>45199</v>
      </c>
      <c r="B55" s="56" t="s">
        <v>319</v>
      </c>
      <c r="C55" s="56">
        <v>51000</v>
      </c>
      <c r="G55" s="56" t="s">
        <v>241</v>
      </c>
      <c r="I55" s="56" t="s">
        <v>125</v>
      </c>
      <c r="L55" s="110">
        <v>-1994.6000000000001</v>
      </c>
      <c r="M55" s="59"/>
      <c r="N55" s="59"/>
      <c r="O55" s="59"/>
    </row>
    <row r="56" spans="1:15" s="56" customFormat="1" x14ac:dyDescent="0.35">
      <c r="A56" s="88">
        <v>45199</v>
      </c>
      <c r="B56" s="59" t="s">
        <v>320</v>
      </c>
      <c r="C56" s="59">
        <v>51000</v>
      </c>
      <c r="D56" s="59"/>
      <c r="E56" s="59"/>
      <c r="F56" s="59"/>
      <c r="G56" s="59" t="s">
        <v>202</v>
      </c>
      <c r="H56" s="59"/>
      <c r="I56" s="59" t="s">
        <v>116</v>
      </c>
      <c r="J56" s="59"/>
      <c r="K56" s="59"/>
      <c r="L56" s="109">
        <v>598.38</v>
      </c>
      <c r="M56" s="59"/>
      <c r="N56" s="59"/>
      <c r="O56" s="59"/>
    </row>
    <row r="57" spans="1:15" s="56" customFormat="1" x14ac:dyDescent="0.35">
      <c r="A57" s="55">
        <v>45199</v>
      </c>
      <c r="B57" s="56" t="s">
        <v>320</v>
      </c>
      <c r="C57" s="56">
        <v>51000</v>
      </c>
      <c r="G57" s="56" t="s">
        <v>202</v>
      </c>
      <c r="I57" s="56" t="s">
        <v>125</v>
      </c>
      <c r="L57" s="110">
        <v>-598.38</v>
      </c>
      <c r="M57" s="59"/>
      <c r="N57" s="59"/>
      <c r="O57" s="59"/>
    </row>
    <row r="58" spans="1:15" s="56" customFormat="1" x14ac:dyDescent="0.35">
      <c r="A58" s="88">
        <v>45199</v>
      </c>
      <c r="B58" s="59" t="s">
        <v>321</v>
      </c>
      <c r="C58" s="59">
        <v>51000</v>
      </c>
      <c r="D58" s="59"/>
      <c r="E58" s="59"/>
      <c r="F58" s="59"/>
      <c r="G58" s="59" t="s">
        <v>242</v>
      </c>
      <c r="H58" s="59"/>
      <c r="I58" s="59" t="s">
        <v>284</v>
      </c>
      <c r="J58" s="59"/>
      <c r="K58" s="59"/>
      <c r="L58" s="109">
        <v>1196.76</v>
      </c>
      <c r="M58" s="59"/>
      <c r="N58" s="59"/>
      <c r="O58" s="59"/>
    </row>
    <row r="59" spans="1:15" s="56" customFormat="1" x14ac:dyDescent="0.35">
      <c r="A59" s="55">
        <v>45199</v>
      </c>
      <c r="B59" s="56" t="s">
        <v>321</v>
      </c>
      <c r="C59" s="56">
        <v>51000</v>
      </c>
      <c r="G59" s="56" t="s">
        <v>242</v>
      </c>
      <c r="I59" s="56" t="s">
        <v>125</v>
      </c>
      <c r="L59" s="110">
        <v>-1196.76</v>
      </c>
      <c r="M59" s="59"/>
      <c r="N59" s="59"/>
      <c r="O59" s="59"/>
    </row>
    <row r="60" spans="1:15" s="56" customFormat="1" x14ac:dyDescent="0.35">
      <c r="A60" s="88">
        <v>45199</v>
      </c>
      <c r="B60" s="59" t="s">
        <v>322</v>
      </c>
      <c r="C60" s="59">
        <v>51000</v>
      </c>
      <c r="D60" s="59"/>
      <c r="E60" s="59"/>
      <c r="F60" s="59"/>
      <c r="G60" s="59" t="s">
        <v>104</v>
      </c>
      <c r="H60" s="59"/>
      <c r="I60" s="59" t="s">
        <v>124</v>
      </c>
      <c r="J60" s="59"/>
      <c r="K60" s="59"/>
      <c r="L60" s="109">
        <v>199.46</v>
      </c>
      <c r="M60" s="59"/>
      <c r="N60" s="59"/>
      <c r="O60" s="59"/>
    </row>
    <row r="61" spans="1:15" s="56" customFormat="1" x14ac:dyDescent="0.35">
      <c r="A61" s="55">
        <v>45199</v>
      </c>
      <c r="B61" s="56" t="s">
        <v>322</v>
      </c>
      <c r="C61" s="56">
        <v>51000</v>
      </c>
      <c r="G61" s="56" t="s">
        <v>104</v>
      </c>
      <c r="I61" s="56" t="s">
        <v>125</v>
      </c>
      <c r="L61" s="110">
        <v>-199.46</v>
      </c>
      <c r="M61" s="59"/>
      <c r="N61" s="59"/>
      <c r="O61" s="59"/>
    </row>
    <row r="62" spans="1:15" s="56" customFormat="1" x14ac:dyDescent="0.35">
      <c r="A62" s="88">
        <v>45199</v>
      </c>
      <c r="B62" s="59" t="s">
        <v>323</v>
      </c>
      <c r="C62" s="59">
        <v>51000</v>
      </c>
      <c r="D62" s="59"/>
      <c r="E62" s="59"/>
      <c r="F62" s="59"/>
      <c r="G62" s="59" t="s">
        <v>105</v>
      </c>
      <c r="H62" s="59"/>
      <c r="I62" s="59" t="s">
        <v>285</v>
      </c>
      <c r="J62" s="59"/>
      <c r="K62" s="59"/>
      <c r="L62" s="109">
        <v>99.73</v>
      </c>
      <c r="M62" s="59"/>
      <c r="N62" s="59"/>
      <c r="O62" s="59"/>
    </row>
    <row r="63" spans="1:15" s="56" customFormat="1" x14ac:dyDescent="0.35">
      <c r="A63" s="55">
        <v>45199</v>
      </c>
      <c r="B63" s="56" t="s">
        <v>323</v>
      </c>
      <c r="C63" s="56">
        <v>51000</v>
      </c>
      <c r="G63" s="56" t="s">
        <v>105</v>
      </c>
      <c r="I63" s="56" t="s">
        <v>125</v>
      </c>
      <c r="L63" s="110">
        <v>-99.73</v>
      </c>
      <c r="M63" s="59"/>
      <c r="N63" s="59"/>
      <c r="O63" s="59"/>
    </row>
    <row r="64" spans="1:15" s="56" customFormat="1" x14ac:dyDescent="0.35">
      <c r="A64" s="88">
        <v>45199</v>
      </c>
      <c r="B64" s="59" t="s">
        <v>324</v>
      </c>
      <c r="C64" s="59">
        <v>51000</v>
      </c>
      <c r="D64" s="59"/>
      <c r="E64" s="59"/>
      <c r="F64" s="59"/>
      <c r="G64" s="59" t="s">
        <v>243</v>
      </c>
      <c r="H64" s="59"/>
      <c r="I64" s="59" t="s">
        <v>129</v>
      </c>
      <c r="J64" s="59"/>
      <c r="K64" s="59"/>
      <c r="L64" s="109">
        <v>115.14</v>
      </c>
      <c r="M64" s="59"/>
      <c r="N64" s="59"/>
      <c r="O64" s="59"/>
    </row>
    <row r="65" spans="1:15" s="56" customFormat="1" x14ac:dyDescent="0.35">
      <c r="A65" s="55">
        <v>45199</v>
      </c>
      <c r="B65" s="56" t="s">
        <v>324</v>
      </c>
      <c r="C65" s="56">
        <v>51000</v>
      </c>
      <c r="G65" s="56" t="s">
        <v>243</v>
      </c>
      <c r="I65" s="56" t="s">
        <v>125</v>
      </c>
      <c r="L65" s="110">
        <v>-115.14</v>
      </c>
      <c r="M65" s="59"/>
      <c r="N65" s="59"/>
      <c r="O65" s="59"/>
    </row>
    <row r="66" spans="1:15" s="56" customFormat="1" x14ac:dyDescent="0.35">
      <c r="A66" s="88">
        <v>45199</v>
      </c>
      <c r="B66" s="59" t="s">
        <v>325</v>
      </c>
      <c r="C66" s="59">
        <v>51000</v>
      </c>
      <c r="D66" s="59"/>
      <c r="E66" s="59"/>
      <c r="F66" s="59"/>
      <c r="G66" s="59" t="s">
        <v>244</v>
      </c>
      <c r="H66" s="59"/>
      <c r="I66" s="59" t="s">
        <v>115</v>
      </c>
      <c r="J66" s="59"/>
      <c r="K66" s="59"/>
      <c r="L66" s="109">
        <v>2533.08</v>
      </c>
      <c r="M66" s="59"/>
      <c r="N66" s="59"/>
      <c r="O66" s="59"/>
    </row>
    <row r="67" spans="1:15" s="56" customFormat="1" x14ac:dyDescent="0.35">
      <c r="A67" s="55">
        <v>45199</v>
      </c>
      <c r="B67" s="56" t="s">
        <v>325</v>
      </c>
      <c r="C67" s="56">
        <v>51000</v>
      </c>
      <c r="G67" s="56" t="s">
        <v>244</v>
      </c>
      <c r="I67" s="56" t="s">
        <v>125</v>
      </c>
      <c r="L67" s="110">
        <v>-2533.08</v>
      </c>
      <c r="M67" s="59"/>
      <c r="N67" s="59"/>
      <c r="O67" s="59"/>
    </row>
    <row r="68" spans="1:15" s="56" customFormat="1" x14ac:dyDescent="0.35">
      <c r="A68" s="88">
        <v>45199</v>
      </c>
      <c r="B68" s="59" t="s">
        <v>326</v>
      </c>
      <c r="C68" s="59">
        <v>51000</v>
      </c>
      <c r="D68" s="59"/>
      <c r="E68" s="59"/>
      <c r="F68" s="59"/>
      <c r="G68" s="59" t="s">
        <v>245</v>
      </c>
      <c r="H68" s="59"/>
      <c r="I68" s="59" t="s">
        <v>128</v>
      </c>
      <c r="J68" s="59"/>
      <c r="K68" s="59"/>
      <c r="L68" s="109">
        <v>1208.97</v>
      </c>
      <c r="M68" s="59"/>
      <c r="N68" s="59"/>
      <c r="O68" s="59"/>
    </row>
    <row r="69" spans="1:15" s="56" customFormat="1" x14ac:dyDescent="0.35">
      <c r="A69" s="55">
        <v>45199</v>
      </c>
      <c r="B69" s="56" t="s">
        <v>326</v>
      </c>
      <c r="C69" s="56">
        <v>51000</v>
      </c>
      <c r="G69" s="56" t="s">
        <v>245</v>
      </c>
      <c r="I69" s="56" t="s">
        <v>125</v>
      </c>
      <c r="L69" s="110">
        <v>-1208.97</v>
      </c>
      <c r="M69" s="59"/>
      <c r="N69" s="59"/>
      <c r="O69" s="59"/>
    </row>
    <row r="70" spans="1:15" s="56" customFormat="1" x14ac:dyDescent="0.35">
      <c r="A70" s="88">
        <v>45199</v>
      </c>
      <c r="B70" s="59" t="s">
        <v>327</v>
      </c>
      <c r="C70" s="59">
        <v>51000</v>
      </c>
      <c r="D70" s="59"/>
      <c r="E70" s="59"/>
      <c r="F70" s="59"/>
      <c r="G70" s="59" t="s">
        <v>246</v>
      </c>
      <c r="H70" s="59"/>
      <c r="I70" s="59" t="s">
        <v>155</v>
      </c>
      <c r="J70" s="59"/>
      <c r="K70" s="59"/>
      <c r="L70" s="109">
        <v>518.13</v>
      </c>
      <c r="M70" s="59"/>
      <c r="N70" s="59"/>
      <c r="O70" s="59"/>
    </row>
    <row r="71" spans="1:15" s="56" customFormat="1" x14ac:dyDescent="0.35">
      <c r="A71" s="55">
        <v>45199</v>
      </c>
      <c r="B71" s="56" t="s">
        <v>327</v>
      </c>
      <c r="C71" s="56">
        <v>51000</v>
      </c>
      <c r="G71" s="56" t="s">
        <v>246</v>
      </c>
      <c r="I71" s="56" t="s">
        <v>125</v>
      </c>
      <c r="L71" s="110">
        <v>-518.13</v>
      </c>
      <c r="M71" s="59"/>
      <c r="N71" s="59"/>
      <c r="O71" s="59"/>
    </row>
    <row r="72" spans="1:15" s="56" customFormat="1" x14ac:dyDescent="0.35">
      <c r="A72" s="88">
        <v>45199</v>
      </c>
      <c r="B72" s="59" t="s">
        <v>328</v>
      </c>
      <c r="C72" s="59">
        <v>51000</v>
      </c>
      <c r="D72" s="59"/>
      <c r="E72" s="59"/>
      <c r="F72" s="59"/>
      <c r="G72" s="59" t="s">
        <v>243</v>
      </c>
      <c r="H72" s="59"/>
      <c r="I72" s="59" t="s">
        <v>286</v>
      </c>
      <c r="J72" s="59"/>
      <c r="K72" s="59"/>
      <c r="L72" s="109">
        <v>115.14</v>
      </c>
      <c r="M72" s="59"/>
      <c r="N72" s="59"/>
      <c r="O72" s="59"/>
    </row>
    <row r="73" spans="1:15" s="56" customFormat="1" x14ac:dyDescent="0.35">
      <c r="A73" s="55">
        <v>45199</v>
      </c>
      <c r="B73" s="56" t="s">
        <v>328</v>
      </c>
      <c r="C73" s="56">
        <v>51000</v>
      </c>
      <c r="G73" s="56" t="s">
        <v>243</v>
      </c>
      <c r="I73" s="56" t="s">
        <v>125</v>
      </c>
      <c r="L73" s="110">
        <v>-115.14</v>
      </c>
      <c r="M73" s="59"/>
      <c r="N73" s="59"/>
      <c r="O73" s="59"/>
    </row>
    <row r="74" spans="1:15" s="56" customFormat="1" x14ac:dyDescent="0.35">
      <c r="A74" s="88">
        <v>45199</v>
      </c>
      <c r="B74" s="59" t="s">
        <v>329</v>
      </c>
      <c r="C74" s="59">
        <v>51000</v>
      </c>
      <c r="D74" s="59"/>
      <c r="E74" s="59"/>
      <c r="F74" s="59"/>
      <c r="G74" s="59" t="s">
        <v>247</v>
      </c>
      <c r="H74" s="59"/>
      <c r="I74" s="59" t="s">
        <v>107</v>
      </c>
      <c r="J74" s="59"/>
      <c r="K74" s="59"/>
      <c r="L74" s="109">
        <v>1611.96</v>
      </c>
      <c r="M74" s="59"/>
      <c r="N74" s="59"/>
      <c r="O74" s="59"/>
    </row>
    <row r="75" spans="1:15" s="56" customFormat="1" x14ac:dyDescent="0.35">
      <c r="A75" s="55">
        <v>45199</v>
      </c>
      <c r="B75" s="56" t="s">
        <v>329</v>
      </c>
      <c r="C75" s="56">
        <v>51000</v>
      </c>
      <c r="G75" s="56" t="s">
        <v>247</v>
      </c>
      <c r="I75" s="56" t="s">
        <v>125</v>
      </c>
      <c r="L75" s="110">
        <v>-1611.96</v>
      </c>
      <c r="M75" s="59"/>
      <c r="N75" s="59"/>
      <c r="O75" s="59"/>
    </row>
    <row r="76" spans="1:15" s="56" customFormat="1" x14ac:dyDescent="0.35">
      <c r="A76" s="88">
        <v>45199</v>
      </c>
      <c r="B76" s="59" t="s">
        <v>330</v>
      </c>
      <c r="C76" s="59">
        <v>51000</v>
      </c>
      <c r="D76" s="59"/>
      <c r="E76" s="59"/>
      <c r="F76" s="59"/>
      <c r="G76" s="59" t="s">
        <v>248</v>
      </c>
      <c r="H76" s="59"/>
      <c r="I76" s="59" t="s">
        <v>153</v>
      </c>
      <c r="J76" s="59"/>
      <c r="K76" s="59"/>
      <c r="L76" s="109">
        <v>1727.1</v>
      </c>
      <c r="M76" s="59"/>
      <c r="N76" s="59"/>
      <c r="O76" s="59"/>
    </row>
    <row r="77" spans="1:15" s="56" customFormat="1" x14ac:dyDescent="0.35">
      <c r="A77" s="55">
        <v>45199</v>
      </c>
      <c r="B77" s="56" t="s">
        <v>330</v>
      </c>
      <c r="C77" s="56">
        <v>51000</v>
      </c>
      <c r="G77" s="56" t="s">
        <v>248</v>
      </c>
      <c r="I77" s="56" t="s">
        <v>125</v>
      </c>
      <c r="L77" s="110">
        <v>-1727.1</v>
      </c>
      <c r="M77" s="59"/>
      <c r="N77" s="59"/>
      <c r="O77" s="59"/>
    </row>
    <row r="78" spans="1:15" s="56" customFormat="1" x14ac:dyDescent="0.35">
      <c r="A78" s="88">
        <v>45199</v>
      </c>
      <c r="B78" s="59" t="s">
        <v>331</v>
      </c>
      <c r="C78" s="59">
        <v>51000</v>
      </c>
      <c r="D78" s="59"/>
      <c r="E78" s="59"/>
      <c r="F78" s="59"/>
      <c r="G78" s="59" t="s">
        <v>249</v>
      </c>
      <c r="H78" s="59"/>
      <c r="I78" s="59" t="s">
        <v>118</v>
      </c>
      <c r="J78" s="59"/>
      <c r="K78" s="59"/>
      <c r="L78" s="109">
        <v>494.61200448268681</v>
      </c>
      <c r="M78" s="59"/>
      <c r="N78" s="59"/>
      <c r="O78" s="59"/>
    </row>
    <row r="79" spans="1:15" s="56" customFormat="1" x14ac:dyDescent="0.35">
      <c r="A79" s="55">
        <v>45199</v>
      </c>
      <c r="B79" s="56" t="s">
        <v>331</v>
      </c>
      <c r="C79" s="56">
        <v>51000</v>
      </c>
      <c r="G79" s="56" t="s">
        <v>249</v>
      </c>
      <c r="I79" s="56" t="s">
        <v>125</v>
      </c>
      <c r="L79" s="110">
        <v>-494.61200448268681</v>
      </c>
      <c r="M79" s="59"/>
      <c r="N79" s="59"/>
      <c r="O79" s="59"/>
    </row>
    <row r="80" spans="1:15" s="56" customFormat="1" x14ac:dyDescent="0.35">
      <c r="A80" s="88">
        <v>45199</v>
      </c>
      <c r="B80" s="59" t="s">
        <v>332</v>
      </c>
      <c r="C80" s="59">
        <v>51000</v>
      </c>
      <c r="D80" s="59"/>
      <c r="E80" s="59"/>
      <c r="F80" s="59"/>
      <c r="G80" s="59" t="s">
        <v>250</v>
      </c>
      <c r="H80" s="59"/>
      <c r="I80" s="59" t="s">
        <v>107</v>
      </c>
      <c r="J80" s="59"/>
      <c r="K80" s="59"/>
      <c r="L80" s="109">
        <v>8522.5453080093721</v>
      </c>
      <c r="M80" s="59"/>
      <c r="N80" s="59"/>
      <c r="O80" s="59"/>
    </row>
    <row r="81" spans="1:15" s="56" customFormat="1" x14ac:dyDescent="0.35">
      <c r="A81" s="55">
        <v>45199</v>
      </c>
      <c r="B81" s="56" t="s">
        <v>332</v>
      </c>
      <c r="C81" s="56">
        <v>51000</v>
      </c>
      <c r="G81" s="56" t="s">
        <v>250</v>
      </c>
      <c r="I81" s="56" t="s">
        <v>125</v>
      </c>
      <c r="L81" s="110">
        <v>-8522.5453080093721</v>
      </c>
      <c r="M81" s="59"/>
      <c r="N81" s="59"/>
      <c r="O81" s="59"/>
    </row>
    <row r="82" spans="1:15" s="56" customFormat="1" x14ac:dyDescent="0.35">
      <c r="A82" s="88">
        <v>45199</v>
      </c>
      <c r="B82" s="59" t="s">
        <v>333</v>
      </c>
      <c r="C82" s="59">
        <v>51000</v>
      </c>
      <c r="D82" s="59"/>
      <c r="E82" s="59"/>
      <c r="F82" s="59"/>
      <c r="G82" s="59" t="s">
        <v>204</v>
      </c>
      <c r="H82" s="59"/>
      <c r="I82" s="59" t="s">
        <v>180</v>
      </c>
      <c r="J82" s="59"/>
      <c r="K82" s="59"/>
      <c r="L82" s="109">
        <v>114.14123180369695</v>
      </c>
      <c r="M82" s="59"/>
      <c r="N82" s="59"/>
      <c r="O82" s="59"/>
    </row>
    <row r="83" spans="1:15" s="56" customFormat="1" x14ac:dyDescent="0.35">
      <c r="A83" s="55">
        <v>45199</v>
      </c>
      <c r="B83" s="56" t="s">
        <v>333</v>
      </c>
      <c r="C83" s="56">
        <v>51000</v>
      </c>
      <c r="G83" s="56" t="s">
        <v>204</v>
      </c>
      <c r="I83" s="56" t="s">
        <v>125</v>
      </c>
      <c r="L83" s="110">
        <v>-114.14123180369695</v>
      </c>
      <c r="M83" s="59"/>
      <c r="N83" s="59"/>
      <c r="O83" s="59"/>
    </row>
    <row r="84" spans="1:15" s="56" customFormat="1" x14ac:dyDescent="0.35">
      <c r="A84" s="88">
        <v>45199</v>
      </c>
      <c r="B84" s="59" t="s">
        <v>334</v>
      </c>
      <c r="C84" s="59">
        <v>51000</v>
      </c>
      <c r="D84" s="59"/>
      <c r="E84" s="59"/>
      <c r="F84" s="59"/>
      <c r="G84" s="59" t="s">
        <v>193</v>
      </c>
      <c r="H84" s="59"/>
      <c r="I84" s="59" t="s">
        <v>175</v>
      </c>
      <c r="J84" s="59"/>
      <c r="K84" s="59"/>
      <c r="L84" s="109">
        <v>456.56492721478782</v>
      </c>
      <c r="M84" s="59"/>
      <c r="N84" s="59"/>
      <c r="O84" s="59"/>
    </row>
    <row r="85" spans="1:15" s="56" customFormat="1" x14ac:dyDescent="0.35">
      <c r="A85" s="55">
        <v>45199</v>
      </c>
      <c r="B85" s="56" t="s">
        <v>334</v>
      </c>
      <c r="C85" s="56">
        <v>51000</v>
      </c>
      <c r="G85" s="56" t="s">
        <v>193</v>
      </c>
      <c r="I85" s="56" t="s">
        <v>125</v>
      </c>
      <c r="L85" s="110">
        <v>-456.56492721478782</v>
      </c>
      <c r="M85" s="59"/>
      <c r="N85" s="59"/>
      <c r="O85" s="59"/>
    </row>
    <row r="86" spans="1:15" s="56" customFormat="1" x14ac:dyDescent="0.35">
      <c r="A86" s="88">
        <v>45199</v>
      </c>
      <c r="B86" s="59" t="s">
        <v>335</v>
      </c>
      <c r="C86" s="59">
        <v>51000</v>
      </c>
      <c r="D86" s="59"/>
      <c r="E86" s="59"/>
      <c r="F86" s="59"/>
      <c r="G86" s="59" t="s">
        <v>251</v>
      </c>
      <c r="H86" s="59"/>
      <c r="I86" s="59" t="s">
        <v>112</v>
      </c>
      <c r="J86" s="59"/>
      <c r="K86" s="59"/>
      <c r="L86" s="109">
        <v>152.18830907159594</v>
      </c>
      <c r="M86" s="59"/>
      <c r="N86" s="59"/>
      <c r="O86" s="59"/>
    </row>
    <row r="87" spans="1:15" s="56" customFormat="1" x14ac:dyDescent="0.35">
      <c r="A87" s="55">
        <v>45199</v>
      </c>
      <c r="B87" s="56" t="s">
        <v>335</v>
      </c>
      <c r="C87" s="56">
        <v>51000</v>
      </c>
      <c r="G87" s="56" t="s">
        <v>251</v>
      </c>
      <c r="I87" s="56" t="s">
        <v>125</v>
      </c>
      <c r="L87" s="110">
        <v>-152.18830907159594</v>
      </c>
      <c r="M87" s="59"/>
      <c r="N87" s="59"/>
      <c r="O87" s="59"/>
    </row>
    <row r="88" spans="1:15" s="56" customFormat="1" x14ac:dyDescent="0.35">
      <c r="A88" s="88">
        <v>45199</v>
      </c>
      <c r="B88" s="59" t="s">
        <v>336</v>
      </c>
      <c r="C88" s="59">
        <v>51000</v>
      </c>
      <c r="D88" s="59"/>
      <c r="E88" s="59"/>
      <c r="F88" s="59"/>
      <c r="G88" s="59" t="s">
        <v>252</v>
      </c>
      <c r="H88" s="59"/>
      <c r="I88" s="59" t="s">
        <v>113</v>
      </c>
      <c r="J88" s="59"/>
      <c r="K88" s="59"/>
      <c r="L88" s="109">
        <v>3210.9</v>
      </c>
      <c r="M88" s="59"/>
      <c r="N88" s="59"/>
      <c r="O88" s="59"/>
    </row>
    <row r="89" spans="1:15" s="56" customFormat="1" x14ac:dyDescent="0.35">
      <c r="A89" s="55">
        <v>45199</v>
      </c>
      <c r="B89" s="56" t="s">
        <v>336</v>
      </c>
      <c r="C89" s="56">
        <v>51000</v>
      </c>
      <c r="G89" s="56" t="s">
        <v>252</v>
      </c>
      <c r="I89" s="56" t="s">
        <v>125</v>
      </c>
      <c r="L89" s="110">
        <v>-3210.9</v>
      </c>
      <c r="M89" s="59"/>
      <c r="N89" s="59"/>
      <c r="O89" s="59"/>
    </row>
    <row r="90" spans="1:15" s="56" customFormat="1" x14ac:dyDescent="0.35">
      <c r="A90" s="88">
        <v>45199</v>
      </c>
      <c r="B90" s="59" t="s">
        <v>337</v>
      </c>
      <c r="C90" s="59">
        <v>51000</v>
      </c>
      <c r="D90" s="59"/>
      <c r="E90" s="59"/>
      <c r="F90" s="59"/>
      <c r="G90" s="59" t="s">
        <v>253</v>
      </c>
      <c r="H90" s="59"/>
      <c r="I90" s="59" t="s">
        <v>181</v>
      </c>
      <c r="J90" s="59"/>
      <c r="K90" s="59"/>
      <c r="L90" s="109">
        <v>3327.6600000000003</v>
      </c>
      <c r="M90" s="59"/>
      <c r="N90" s="59"/>
      <c r="O90" s="59"/>
    </row>
    <row r="91" spans="1:15" s="56" customFormat="1" x14ac:dyDescent="0.35">
      <c r="A91" s="55">
        <v>45199</v>
      </c>
      <c r="B91" s="56" t="s">
        <v>337</v>
      </c>
      <c r="C91" s="56">
        <v>51000</v>
      </c>
      <c r="G91" s="56" t="s">
        <v>253</v>
      </c>
      <c r="I91" s="56" t="s">
        <v>125</v>
      </c>
      <c r="L91" s="110">
        <v>-3327.6600000000003</v>
      </c>
      <c r="M91" s="59"/>
      <c r="N91" s="59"/>
      <c r="O91" s="59"/>
    </row>
    <row r="92" spans="1:15" s="56" customFormat="1" x14ac:dyDescent="0.35">
      <c r="A92" s="88">
        <v>45199</v>
      </c>
      <c r="B92" s="59" t="s">
        <v>338</v>
      </c>
      <c r="C92" s="59">
        <v>51000</v>
      </c>
      <c r="D92" s="59"/>
      <c r="E92" s="59"/>
      <c r="F92" s="59"/>
      <c r="G92" s="59" t="s">
        <v>254</v>
      </c>
      <c r="H92" s="59"/>
      <c r="I92" s="59" t="s">
        <v>107</v>
      </c>
      <c r="J92" s="59"/>
      <c r="K92" s="59"/>
      <c r="L92" s="109">
        <v>1809.78</v>
      </c>
      <c r="M92" s="59"/>
      <c r="N92" s="59"/>
      <c r="O92" s="59"/>
    </row>
    <row r="93" spans="1:15" s="56" customFormat="1" x14ac:dyDescent="0.35">
      <c r="A93" s="55">
        <v>45199</v>
      </c>
      <c r="B93" s="56" t="s">
        <v>338</v>
      </c>
      <c r="C93" s="56">
        <v>51000</v>
      </c>
      <c r="G93" s="56" t="s">
        <v>254</v>
      </c>
      <c r="I93" s="56" t="s">
        <v>125</v>
      </c>
      <c r="L93" s="110">
        <v>-1809.78</v>
      </c>
      <c r="M93" s="59"/>
      <c r="N93" s="59"/>
      <c r="O93" s="59"/>
    </row>
    <row r="94" spans="1:15" s="56" customFormat="1" x14ac:dyDescent="0.35">
      <c r="A94" s="88">
        <v>45199</v>
      </c>
      <c r="B94" s="59" t="s">
        <v>339</v>
      </c>
      <c r="C94" s="59">
        <v>51000</v>
      </c>
      <c r="D94" s="59"/>
      <c r="E94" s="59"/>
      <c r="F94" s="59"/>
      <c r="G94" s="59" t="s">
        <v>255</v>
      </c>
      <c r="H94" s="59"/>
      <c r="I94" s="59" t="s">
        <v>115</v>
      </c>
      <c r="J94" s="59"/>
      <c r="K94" s="59"/>
      <c r="L94" s="109">
        <v>233.52</v>
      </c>
      <c r="M94" s="59"/>
      <c r="N94" s="59"/>
      <c r="O94" s="59"/>
    </row>
    <row r="95" spans="1:15" s="56" customFormat="1" x14ac:dyDescent="0.35">
      <c r="A95" s="55">
        <v>45199</v>
      </c>
      <c r="B95" s="56" t="s">
        <v>339</v>
      </c>
      <c r="C95" s="56">
        <v>51000</v>
      </c>
      <c r="G95" s="56" t="s">
        <v>255</v>
      </c>
      <c r="I95" s="56" t="s">
        <v>125</v>
      </c>
      <c r="L95" s="110">
        <v>-233.52</v>
      </c>
      <c r="M95" s="59"/>
      <c r="N95" s="59"/>
      <c r="O95" s="59"/>
    </row>
    <row r="96" spans="1:15" s="56" customFormat="1" x14ac:dyDescent="0.35">
      <c r="A96" s="88">
        <v>45199</v>
      </c>
      <c r="B96" s="59" t="s">
        <v>340</v>
      </c>
      <c r="C96" s="59">
        <v>51000</v>
      </c>
      <c r="D96" s="59"/>
      <c r="E96" s="59"/>
      <c r="F96" s="59"/>
      <c r="G96" s="59" t="s">
        <v>256</v>
      </c>
      <c r="H96" s="59"/>
      <c r="I96" s="59" t="s">
        <v>108</v>
      </c>
      <c r="J96" s="59"/>
      <c r="K96" s="59"/>
      <c r="L96" s="109">
        <v>583.80000000000007</v>
      </c>
      <c r="M96" s="59"/>
      <c r="N96" s="59"/>
      <c r="O96" s="59"/>
    </row>
    <row r="97" spans="1:15" s="56" customFormat="1" x14ac:dyDescent="0.35">
      <c r="A97" s="55">
        <v>45199</v>
      </c>
      <c r="B97" s="56" t="s">
        <v>340</v>
      </c>
      <c r="C97" s="56">
        <v>51000</v>
      </c>
      <c r="G97" s="56" t="s">
        <v>256</v>
      </c>
      <c r="I97" s="56" t="s">
        <v>125</v>
      </c>
      <c r="L97" s="110">
        <v>-583.80000000000007</v>
      </c>
      <c r="M97" s="59"/>
      <c r="N97" s="59"/>
      <c r="O97" s="59"/>
    </row>
    <row r="98" spans="1:15" s="56" customFormat="1" x14ac:dyDescent="0.35">
      <c r="A98" s="88">
        <v>45199</v>
      </c>
      <c r="B98" s="59" t="s">
        <v>341</v>
      </c>
      <c r="C98" s="59">
        <v>51000</v>
      </c>
      <c r="D98" s="59"/>
      <c r="E98" s="59"/>
      <c r="F98" s="59"/>
      <c r="G98" s="59" t="s">
        <v>205</v>
      </c>
      <c r="H98" s="59"/>
      <c r="I98" s="59" t="s">
        <v>174</v>
      </c>
      <c r="J98" s="59"/>
      <c r="K98" s="59"/>
      <c r="L98" s="109">
        <v>642.18000000000006</v>
      </c>
      <c r="M98" s="59"/>
      <c r="N98" s="59"/>
      <c r="O98" s="59"/>
    </row>
    <row r="99" spans="1:15" s="56" customFormat="1" x14ac:dyDescent="0.35">
      <c r="A99" s="55">
        <v>45199</v>
      </c>
      <c r="B99" s="56" t="s">
        <v>341</v>
      </c>
      <c r="C99" s="56">
        <v>51000</v>
      </c>
      <c r="G99" s="56" t="s">
        <v>205</v>
      </c>
      <c r="I99" s="56" t="s">
        <v>125</v>
      </c>
      <c r="L99" s="110">
        <v>-642.18000000000006</v>
      </c>
      <c r="M99" s="59"/>
      <c r="N99" s="59"/>
      <c r="O99" s="59"/>
    </row>
    <row r="100" spans="1:15" s="56" customFormat="1" x14ac:dyDescent="0.35">
      <c r="A100" s="88">
        <v>45199</v>
      </c>
      <c r="B100" s="59" t="s">
        <v>342</v>
      </c>
      <c r="C100" s="59">
        <v>50000</v>
      </c>
      <c r="D100" s="59"/>
      <c r="E100" s="59"/>
      <c r="F100" s="59"/>
      <c r="G100" s="59" t="s">
        <v>257</v>
      </c>
      <c r="H100" s="59"/>
      <c r="I100" s="59" t="s">
        <v>214</v>
      </c>
      <c r="J100" s="59"/>
      <c r="K100" s="59"/>
      <c r="L100" s="109">
        <v>551.48</v>
      </c>
      <c r="M100" s="59"/>
      <c r="N100" s="59"/>
      <c r="O100" s="59"/>
    </row>
    <row r="101" spans="1:15" s="56" customFormat="1" x14ac:dyDescent="0.35">
      <c r="A101" s="55">
        <v>45199</v>
      </c>
      <c r="B101" s="56" t="s">
        <v>342</v>
      </c>
      <c r="C101" s="56">
        <v>50000</v>
      </c>
      <c r="G101" s="56" t="s">
        <v>257</v>
      </c>
      <c r="I101" s="56" t="s">
        <v>126</v>
      </c>
      <c r="L101" s="110">
        <v>-551.48</v>
      </c>
      <c r="M101" s="59"/>
      <c r="N101" s="59"/>
      <c r="O101" s="59"/>
    </row>
    <row r="102" spans="1:15" s="56" customFormat="1" x14ac:dyDescent="0.35">
      <c r="A102" s="88">
        <v>45199</v>
      </c>
      <c r="B102" s="59" t="s">
        <v>343</v>
      </c>
      <c r="C102" s="59">
        <v>50000</v>
      </c>
      <c r="D102" s="59"/>
      <c r="E102" s="59"/>
      <c r="F102" s="59"/>
      <c r="G102" s="59" t="s">
        <v>258</v>
      </c>
      <c r="H102" s="59"/>
      <c r="I102" s="59" t="s">
        <v>107</v>
      </c>
      <c r="J102" s="59"/>
      <c r="K102" s="59"/>
      <c r="L102" s="109">
        <v>1362.48</v>
      </c>
      <c r="M102" s="59"/>
      <c r="N102" s="59"/>
      <c r="O102" s="59"/>
    </row>
    <row r="103" spans="1:15" s="56" customFormat="1" x14ac:dyDescent="0.35">
      <c r="A103" s="55">
        <v>45199</v>
      </c>
      <c r="B103" s="56" t="s">
        <v>343</v>
      </c>
      <c r="C103" s="56">
        <v>50000</v>
      </c>
      <c r="G103" s="56" t="s">
        <v>258</v>
      </c>
      <c r="I103" s="56" t="s">
        <v>126</v>
      </c>
      <c r="L103" s="110">
        <v>-1362.48</v>
      </c>
      <c r="M103" s="59"/>
      <c r="N103" s="59"/>
      <c r="O103" s="59"/>
    </row>
    <row r="104" spans="1:15" s="56" customFormat="1" x14ac:dyDescent="0.35">
      <c r="A104" s="88">
        <v>45199</v>
      </c>
      <c r="B104" s="59" t="s">
        <v>344</v>
      </c>
      <c r="C104" s="59">
        <v>50000</v>
      </c>
      <c r="D104" s="59"/>
      <c r="E104" s="59"/>
      <c r="F104" s="59"/>
      <c r="G104" s="59" t="s">
        <v>259</v>
      </c>
      <c r="H104" s="59"/>
      <c r="I104" s="59" t="s">
        <v>197</v>
      </c>
      <c r="J104" s="59"/>
      <c r="K104" s="59"/>
      <c r="L104" s="109">
        <v>1200.28</v>
      </c>
      <c r="M104" s="59"/>
      <c r="N104" s="59"/>
      <c r="O104" s="59"/>
    </row>
    <row r="105" spans="1:15" s="56" customFormat="1" x14ac:dyDescent="0.35">
      <c r="A105" s="55">
        <v>45199</v>
      </c>
      <c r="B105" s="56" t="s">
        <v>344</v>
      </c>
      <c r="C105" s="56">
        <v>50000</v>
      </c>
      <c r="G105" s="56" t="s">
        <v>259</v>
      </c>
      <c r="I105" s="56" t="s">
        <v>126</v>
      </c>
      <c r="L105" s="110">
        <v>-1200.28</v>
      </c>
      <c r="M105" s="59"/>
      <c r="N105" s="59"/>
      <c r="O105" s="59"/>
    </row>
    <row r="106" spans="1:15" s="56" customFormat="1" x14ac:dyDescent="0.35">
      <c r="A106" s="88">
        <v>45199</v>
      </c>
      <c r="B106" s="59" t="s">
        <v>345</v>
      </c>
      <c r="C106" s="59">
        <v>50000</v>
      </c>
      <c r="D106" s="59"/>
      <c r="E106" s="59"/>
      <c r="F106" s="59"/>
      <c r="G106" s="59" t="s">
        <v>260</v>
      </c>
      <c r="H106" s="59"/>
      <c r="I106" s="59" t="s">
        <v>130</v>
      </c>
      <c r="J106" s="59"/>
      <c r="K106" s="59"/>
      <c r="L106" s="109">
        <v>454.15999999999997</v>
      </c>
      <c r="M106" s="59"/>
      <c r="N106" s="59"/>
      <c r="O106" s="59"/>
    </row>
    <row r="107" spans="1:15" s="56" customFormat="1" x14ac:dyDescent="0.35">
      <c r="A107" s="55">
        <v>45199</v>
      </c>
      <c r="B107" s="56" t="s">
        <v>345</v>
      </c>
      <c r="C107" s="56">
        <v>50000</v>
      </c>
      <c r="G107" s="56" t="s">
        <v>260</v>
      </c>
      <c r="I107" s="56" t="s">
        <v>126</v>
      </c>
      <c r="L107" s="110">
        <v>-454.15999999999997</v>
      </c>
      <c r="M107" s="59"/>
      <c r="N107" s="59"/>
      <c r="O107" s="59"/>
    </row>
    <row r="108" spans="1:15" s="56" customFormat="1" x14ac:dyDescent="0.35">
      <c r="A108" s="88">
        <v>45199</v>
      </c>
      <c r="B108" s="59" t="s">
        <v>346</v>
      </c>
      <c r="C108" s="59">
        <v>50000</v>
      </c>
      <c r="D108" s="59"/>
      <c r="E108" s="59"/>
      <c r="F108" s="59"/>
      <c r="G108" s="59" t="s">
        <v>261</v>
      </c>
      <c r="H108" s="59"/>
      <c r="I108" s="59" t="s">
        <v>287</v>
      </c>
      <c r="J108" s="59"/>
      <c r="K108" s="59"/>
      <c r="L108" s="109">
        <v>194.64</v>
      </c>
      <c r="M108" s="59"/>
      <c r="N108" s="59"/>
      <c r="O108" s="59"/>
    </row>
    <row r="109" spans="1:15" s="56" customFormat="1" x14ac:dyDescent="0.35">
      <c r="A109" s="55">
        <v>45199</v>
      </c>
      <c r="B109" s="56" t="s">
        <v>346</v>
      </c>
      <c r="C109" s="56">
        <v>50000</v>
      </c>
      <c r="G109" s="56" t="s">
        <v>261</v>
      </c>
      <c r="I109" s="56" t="s">
        <v>126</v>
      </c>
      <c r="L109" s="110">
        <v>-194.64</v>
      </c>
      <c r="M109" s="59"/>
      <c r="N109" s="59"/>
      <c r="O109" s="59"/>
    </row>
    <row r="110" spans="1:15" s="56" customFormat="1" x14ac:dyDescent="0.35">
      <c r="A110" s="88">
        <v>45199</v>
      </c>
      <c r="B110" s="59" t="s">
        <v>347</v>
      </c>
      <c r="C110" s="59">
        <v>51000</v>
      </c>
      <c r="D110" s="59"/>
      <c r="E110" s="59"/>
      <c r="F110" s="59"/>
      <c r="G110" s="59" t="s">
        <v>262</v>
      </c>
      <c r="H110" s="59"/>
      <c r="I110" s="59" t="s">
        <v>108</v>
      </c>
      <c r="J110" s="59"/>
      <c r="K110" s="59"/>
      <c r="L110" s="109">
        <v>3626.91</v>
      </c>
      <c r="M110" s="59"/>
      <c r="N110" s="59"/>
      <c r="O110" s="59"/>
    </row>
    <row r="111" spans="1:15" s="56" customFormat="1" x14ac:dyDescent="0.35">
      <c r="A111" s="55">
        <v>45199</v>
      </c>
      <c r="B111" s="56" t="s">
        <v>347</v>
      </c>
      <c r="C111" s="56">
        <v>51000</v>
      </c>
      <c r="G111" s="56" t="s">
        <v>262</v>
      </c>
      <c r="I111" s="56" t="s">
        <v>125</v>
      </c>
      <c r="L111" s="110">
        <v>-3626.91</v>
      </c>
      <c r="M111" s="59"/>
      <c r="N111" s="59"/>
      <c r="O111" s="59"/>
    </row>
    <row r="112" spans="1:15" s="56" customFormat="1" x14ac:dyDescent="0.35">
      <c r="A112" s="88">
        <v>45199</v>
      </c>
      <c r="B112" s="59" t="s">
        <v>348</v>
      </c>
      <c r="C112" s="59">
        <v>51000</v>
      </c>
      <c r="D112" s="59"/>
      <c r="E112" s="59"/>
      <c r="F112" s="59"/>
      <c r="G112" s="59" t="s">
        <v>263</v>
      </c>
      <c r="H112" s="59"/>
      <c r="I112" s="59" t="s">
        <v>107</v>
      </c>
      <c r="J112" s="59"/>
      <c r="K112" s="59"/>
      <c r="L112" s="109">
        <v>2878.5</v>
      </c>
      <c r="M112" s="59"/>
      <c r="N112" s="59"/>
      <c r="O112" s="59"/>
    </row>
    <row r="113" spans="1:15" s="56" customFormat="1" x14ac:dyDescent="0.35">
      <c r="A113" s="55">
        <v>45199</v>
      </c>
      <c r="B113" s="56" t="s">
        <v>348</v>
      </c>
      <c r="C113" s="56">
        <v>51000</v>
      </c>
      <c r="G113" s="56" t="s">
        <v>263</v>
      </c>
      <c r="I113" s="56" t="s">
        <v>125</v>
      </c>
      <c r="L113" s="110">
        <v>-2878.5</v>
      </c>
      <c r="M113" s="59"/>
      <c r="N113" s="59"/>
      <c r="O113" s="59"/>
    </row>
    <row r="114" spans="1:15" s="56" customFormat="1" x14ac:dyDescent="0.35">
      <c r="A114" s="88">
        <v>45199</v>
      </c>
      <c r="B114" s="59" t="s">
        <v>349</v>
      </c>
      <c r="C114" s="59">
        <v>51000</v>
      </c>
      <c r="D114" s="59"/>
      <c r="E114" s="59"/>
      <c r="F114" s="59"/>
      <c r="G114" s="59" t="s">
        <v>207</v>
      </c>
      <c r="H114" s="59"/>
      <c r="I114" s="59" t="s">
        <v>182</v>
      </c>
      <c r="J114" s="59"/>
      <c r="K114" s="59"/>
      <c r="L114" s="109">
        <v>402.99</v>
      </c>
      <c r="M114" s="59"/>
      <c r="N114" s="59"/>
      <c r="O114" s="59"/>
    </row>
    <row r="115" spans="1:15" s="56" customFormat="1" x14ac:dyDescent="0.35">
      <c r="A115" s="55">
        <v>45199</v>
      </c>
      <c r="B115" s="56" t="s">
        <v>349</v>
      </c>
      <c r="C115" s="56">
        <v>51000</v>
      </c>
      <c r="G115" s="56" t="s">
        <v>207</v>
      </c>
      <c r="I115" s="56" t="s">
        <v>125</v>
      </c>
      <c r="L115" s="110">
        <v>-402.99</v>
      </c>
      <c r="M115" s="59"/>
      <c r="N115" s="59"/>
      <c r="O115" s="59"/>
    </row>
    <row r="116" spans="1:15" s="56" customFormat="1" x14ac:dyDescent="0.35">
      <c r="A116" s="88">
        <v>45199</v>
      </c>
      <c r="B116" s="59" t="s">
        <v>350</v>
      </c>
      <c r="C116" s="59">
        <v>51000</v>
      </c>
      <c r="D116" s="59"/>
      <c r="E116" s="59"/>
      <c r="F116" s="59"/>
      <c r="G116" s="59" t="s">
        <v>206</v>
      </c>
      <c r="H116" s="59"/>
      <c r="I116" s="59" t="s">
        <v>216</v>
      </c>
      <c r="J116" s="59"/>
      <c r="K116" s="59"/>
      <c r="L116" s="109">
        <v>230.28</v>
      </c>
      <c r="M116" s="59"/>
      <c r="N116" s="59"/>
      <c r="O116" s="59"/>
    </row>
    <row r="117" spans="1:15" s="56" customFormat="1" x14ac:dyDescent="0.35">
      <c r="A117" s="55">
        <v>45199</v>
      </c>
      <c r="B117" s="56" t="s">
        <v>350</v>
      </c>
      <c r="C117" s="56">
        <v>51000</v>
      </c>
      <c r="G117" s="56" t="s">
        <v>206</v>
      </c>
      <c r="I117" s="56" t="s">
        <v>125</v>
      </c>
      <c r="L117" s="110">
        <v>-230.28</v>
      </c>
      <c r="M117" s="59"/>
      <c r="N117" s="59"/>
      <c r="O117" s="59"/>
    </row>
    <row r="118" spans="1:15" s="56" customFormat="1" x14ac:dyDescent="0.35">
      <c r="A118" s="88">
        <v>45199</v>
      </c>
      <c r="B118" s="59" t="s">
        <v>351</v>
      </c>
      <c r="C118" s="59">
        <v>51000</v>
      </c>
      <c r="D118" s="59"/>
      <c r="E118" s="59"/>
      <c r="F118" s="59"/>
      <c r="G118" s="59" t="s">
        <v>194</v>
      </c>
      <c r="H118" s="59"/>
      <c r="I118" s="59" t="s">
        <v>176</v>
      </c>
      <c r="J118" s="59"/>
      <c r="K118" s="59"/>
      <c r="L118" s="109">
        <v>115.14</v>
      </c>
      <c r="M118" s="59"/>
      <c r="N118" s="59"/>
      <c r="O118" s="59"/>
    </row>
    <row r="119" spans="1:15" s="56" customFormat="1" x14ac:dyDescent="0.35">
      <c r="A119" s="55">
        <v>45199</v>
      </c>
      <c r="B119" s="56" t="s">
        <v>351</v>
      </c>
      <c r="C119" s="56">
        <v>51000</v>
      </c>
      <c r="G119" s="56" t="s">
        <v>194</v>
      </c>
      <c r="I119" s="56" t="s">
        <v>125</v>
      </c>
      <c r="L119" s="110">
        <v>-115.14</v>
      </c>
      <c r="M119" s="59"/>
      <c r="N119" s="59"/>
      <c r="O119" s="59"/>
    </row>
    <row r="120" spans="1:15" s="56" customFormat="1" x14ac:dyDescent="0.35">
      <c r="A120" s="88">
        <v>45199</v>
      </c>
      <c r="B120" s="59" t="s">
        <v>352</v>
      </c>
      <c r="C120" s="59">
        <v>51000</v>
      </c>
      <c r="D120" s="59"/>
      <c r="E120" s="59"/>
      <c r="F120" s="59"/>
      <c r="G120" s="59" t="s">
        <v>194</v>
      </c>
      <c r="H120" s="59"/>
      <c r="I120" s="59" t="s">
        <v>288</v>
      </c>
      <c r="J120" s="59"/>
      <c r="K120" s="59"/>
      <c r="L120" s="109">
        <v>115.14</v>
      </c>
      <c r="M120" s="59"/>
      <c r="N120" s="59"/>
      <c r="O120" s="59"/>
    </row>
    <row r="121" spans="1:15" s="56" customFormat="1" x14ac:dyDescent="0.35">
      <c r="A121" s="55">
        <v>45199</v>
      </c>
      <c r="B121" s="56" t="s">
        <v>352</v>
      </c>
      <c r="C121" s="56">
        <v>51000</v>
      </c>
      <c r="G121" s="56" t="s">
        <v>194</v>
      </c>
      <c r="I121" s="56" t="s">
        <v>125</v>
      </c>
      <c r="L121" s="110">
        <v>-115.14</v>
      </c>
      <c r="M121" s="59"/>
      <c r="N121" s="59"/>
      <c r="O121" s="59"/>
    </row>
    <row r="122" spans="1:15" s="56" customFormat="1" x14ac:dyDescent="0.35">
      <c r="A122" s="88">
        <v>45199</v>
      </c>
      <c r="B122" s="59" t="s">
        <v>353</v>
      </c>
      <c r="C122" s="59">
        <v>51000</v>
      </c>
      <c r="D122" s="59"/>
      <c r="E122" s="59"/>
      <c r="F122" s="59"/>
      <c r="G122" s="59" t="s">
        <v>208</v>
      </c>
      <c r="H122" s="59"/>
      <c r="I122" s="59" t="s">
        <v>107</v>
      </c>
      <c r="J122" s="59"/>
      <c r="K122" s="59"/>
      <c r="L122" s="109">
        <v>340.92680294410718</v>
      </c>
      <c r="M122" s="59"/>
      <c r="N122" s="59"/>
      <c r="O122" s="59"/>
    </row>
    <row r="123" spans="1:15" s="56" customFormat="1" x14ac:dyDescent="0.35">
      <c r="A123" s="55">
        <v>45199</v>
      </c>
      <c r="B123" s="56" t="s">
        <v>353</v>
      </c>
      <c r="C123" s="56">
        <v>51000</v>
      </c>
      <c r="G123" s="56" t="s">
        <v>208</v>
      </c>
      <c r="I123" s="56" t="s">
        <v>125</v>
      </c>
      <c r="L123" s="110">
        <v>-340.92680294410718</v>
      </c>
      <c r="M123" s="59"/>
      <c r="N123" s="59"/>
      <c r="O123" s="59"/>
    </row>
    <row r="124" spans="1:15" s="56" customFormat="1" x14ac:dyDescent="0.35">
      <c r="A124" s="88">
        <v>45199</v>
      </c>
      <c r="B124" s="59" t="s">
        <v>354</v>
      </c>
      <c r="C124" s="59">
        <v>50000</v>
      </c>
      <c r="D124" s="59"/>
      <c r="E124" s="59"/>
      <c r="F124" s="59"/>
      <c r="G124" s="59" t="s">
        <v>264</v>
      </c>
      <c r="H124" s="59"/>
      <c r="I124" s="59" t="s">
        <v>289</v>
      </c>
      <c r="J124" s="59"/>
      <c r="K124" s="59"/>
      <c r="L124" s="109">
        <v>379.36</v>
      </c>
      <c r="M124" s="59"/>
      <c r="N124" s="59"/>
      <c r="O124" s="59"/>
    </row>
    <row r="125" spans="1:15" s="56" customFormat="1" x14ac:dyDescent="0.35">
      <c r="A125" s="55">
        <v>45199</v>
      </c>
      <c r="B125" s="56" t="s">
        <v>354</v>
      </c>
      <c r="C125" s="56">
        <v>50000</v>
      </c>
      <c r="G125" s="56" t="s">
        <v>264</v>
      </c>
      <c r="I125" s="56" t="s">
        <v>126</v>
      </c>
      <c r="L125" s="110">
        <v>-379.36</v>
      </c>
      <c r="M125" s="59"/>
      <c r="N125" s="59"/>
      <c r="O125" s="59"/>
    </row>
    <row r="126" spans="1:15" s="56" customFormat="1" x14ac:dyDescent="0.35">
      <c r="A126" s="88">
        <v>45199</v>
      </c>
      <c r="B126" s="59" t="s">
        <v>355</v>
      </c>
      <c r="C126" s="59">
        <v>50000</v>
      </c>
      <c r="D126" s="59"/>
      <c r="E126" s="59"/>
      <c r="F126" s="59"/>
      <c r="G126" s="59" t="s">
        <v>265</v>
      </c>
      <c r="H126" s="59"/>
      <c r="I126" s="59" t="s">
        <v>109</v>
      </c>
      <c r="J126" s="59"/>
      <c r="K126" s="59"/>
      <c r="L126" s="109">
        <v>3034.88</v>
      </c>
      <c r="M126" s="59"/>
      <c r="N126" s="59"/>
      <c r="O126" s="59"/>
    </row>
    <row r="127" spans="1:15" s="56" customFormat="1" x14ac:dyDescent="0.35">
      <c r="A127" s="55">
        <v>45199</v>
      </c>
      <c r="B127" s="56" t="s">
        <v>355</v>
      </c>
      <c r="C127" s="56">
        <v>50000</v>
      </c>
      <c r="G127" s="56" t="s">
        <v>265</v>
      </c>
      <c r="I127" s="56" t="s">
        <v>126</v>
      </c>
      <c r="L127" s="110">
        <v>-3034.88</v>
      </c>
      <c r="M127" s="59"/>
      <c r="N127" s="59"/>
      <c r="O127" s="59"/>
    </row>
    <row r="128" spans="1:15" s="56" customFormat="1" x14ac:dyDescent="0.35">
      <c r="A128" s="88">
        <v>45199</v>
      </c>
      <c r="B128" s="59" t="s">
        <v>356</v>
      </c>
      <c r="C128" s="59">
        <v>50000</v>
      </c>
      <c r="D128" s="59"/>
      <c r="E128" s="59"/>
      <c r="F128" s="59"/>
      <c r="G128" s="59" t="s">
        <v>173</v>
      </c>
      <c r="H128" s="59"/>
      <c r="I128" s="59" t="s">
        <v>156</v>
      </c>
      <c r="J128" s="59"/>
      <c r="K128" s="59"/>
      <c r="L128" s="109">
        <v>1896.8000000000002</v>
      </c>
      <c r="M128" s="59"/>
      <c r="N128" s="59"/>
      <c r="O128" s="59"/>
    </row>
    <row r="129" spans="1:15" s="56" customFormat="1" x14ac:dyDescent="0.35">
      <c r="A129" s="55">
        <v>45199</v>
      </c>
      <c r="B129" s="56" t="s">
        <v>356</v>
      </c>
      <c r="C129" s="56">
        <v>50000</v>
      </c>
      <c r="G129" s="56" t="s">
        <v>173</v>
      </c>
      <c r="I129" s="56" t="s">
        <v>126</v>
      </c>
      <c r="L129" s="110">
        <v>-1896.8000000000002</v>
      </c>
      <c r="M129" s="59"/>
      <c r="N129" s="59"/>
      <c r="O129" s="59"/>
    </row>
    <row r="130" spans="1:15" s="56" customFormat="1" x14ac:dyDescent="0.35">
      <c r="A130" s="88">
        <v>45199</v>
      </c>
      <c r="B130" s="59" t="s">
        <v>357</v>
      </c>
      <c r="C130" s="59">
        <v>50000</v>
      </c>
      <c r="D130" s="59"/>
      <c r="E130" s="59"/>
      <c r="F130" s="59"/>
      <c r="G130" s="59" t="s">
        <v>173</v>
      </c>
      <c r="H130" s="59"/>
      <c r="I130" s="59" t="s">
        <v>154</v>
      </c>
      <c r="J130" s="59"/>
      <c r="K130" s="59"/>
      <c r="L130" s="109">
        <v>1896.8000000000002</v>
      </c>
      <c r="M130" s="59"/>
      <c r="N130" s="59"/>
      <c r="O130" s="59"/>
    </row>
    <row r="131" spans="1:15" s="56" customFormat="1" x14ac:dyDescent="0.35">
      <c r="A131" s="55">
        <v>45199</v>
      </c>
      <c r="B131" s="56" t="s">
        <v>357</v>
      </c>
      <c r="C131" s="56">
        <v>50000</v>
      </c>
      <c r="G131" s="56" t="s">
        <v>173</v>
      </c>
      <c r="I131" s="56" t="s">
        <v>126</v>
      </c>
      <c r="L131" s="110">
        <v>-1896.8000000000002</v>
      </c>
      <c r="M131" s="59"/>
      <c r="N131" s="59"/>
      <c r="O131" s="59"/>
    </row>
    <row r="132" spans="1:15" s="56" customFormat="1" x14ac:dyDescent="0.35">
      <c r="A132" s="88">
        <v>45199</v>
      </c>
      <c r="B132" s="59" t="s">
        <v>358</v>
      </c>
      <c r="C132" s="59">
        <v>51000</v>
      </c>
      <c r="D132" s="59"/>
      <c r="E132" s="59"/>
      <c r="F132" s="59"/>
      <c r="G132" s="59" t="s">
        <v>266</v>
      </c>
      <c r="H132" s="59"/>
      <c r="I132" s="59" t="s">
        <v>123</v>
      </c>
      <c r="J132" s="59"/>
      <c r="K132" s="59"/>
      <c r="L132" s="109">
        <v>120.02</v>
      </c>
      <c r="M132" s="59"/>
      <c r="N132" s="59"/>
      <c r="O132" s="59"/>
    </row>
    <row r="133" spans="1:15" s="56" customFormat="1" x14ac:dyDescent="0.35">
      <c r="A133" s="55">
        <v>45199</v>
      </c>
      <c r="B133" s="56" t="s">
        <v>358</v>
      </c>
      <c r="C133" s="56">
        <v>51000</v>
      </c>
      <c r="G133" s="56" t="s">
        <v>266</v>
      </c>
      <c r="I133" s="56" t="s">
        <v>125</v>
      </c>
      <c r="L133" s="110">
        <v>-120.02</v>
      </c>
      <c r="M133" s="59"/>
      <c r="N133" s="59"/>
      <c r="O133" s="59"/>
    </row>
    <row r="134" spans="1:15" s="56" customFormat="1" x14ac:dyDescent="0.35">
      <c r="A134" s="88">
        <v>45199</v>
      </c>
      <c r="B134" s="59" t="s">
        <v>359</v>
      </c>
      <c r="C134" s="59">
        <v>51000</v>
      </c>
      <c r="D134" s="59"/>
      <c r="E134" s="59"/>
      <c r="F134" s="59"/>
      <c r="G134" s="59" t="s">
        <v>267</v>
      </c>
      <c r="H134" s="59"/>
      <c r="I134" s="59" t="s">
        <v>122</v>
      </c>
      <c r="J134" s="59"/>
      <c r="K134" s="59"/>
      <c r="L134" s="109">
        <v>150.02500000000001</v>
      </c>
      <c r="M134" s="59"/>
      <c r="N134" s="59"/>
      <c r="O134" s="59"/>
    </row>
    <row r="135" spans="1:15" s="56" customFormat="1" x14ac:dyDescent="0.35">
      <c r="A135" s="55">
        <v>45199</v>
      </c>
      <c r="B135" s="56" t="s">
        <v>359</v>
      </c>
      <c r="C135" s="56">
        <v>51000</v>
      </c>
      <c r="G135" s="56" t="s">
        <v>267</v>
      </c>
      <c r="I135" s="56" t="s">
        <v>125</v>
      </c>
      <c r="L135" s="110">
        <v>-150.02500000000001</v>
      </c>
      <c r="M135" s="59"/>
      <c r="N135" s="59"/>
      <c r="O135" s="59"/>
    </row>
    <row r="136" spans="1:15" s="56" customFormat="1" x14ac:dyDescent="0.35">
      <c r="A136" s="88">
        <v>45199</v>
      </c>
      <c r="B136" s="59" t="s">
        <v>360</v>
      </c>
      <c r="C136" s="59">
        <v>51000</v>
      </c>
      <c r="D136" s="59"/>
      <c r="E136" s="59"/>
      <c r="F136" s="59"/>
      <c r="G136" s="59" t="s">
        <v>209</v>
      </c>
      <c r="H136" s="59"/>
      <c r="I136" s="59" t="s">
        <v>121</v>
      </c>
      <c r="J136" s="59"/>
      <c r="K136" s="59"/>
      <c r="L136" s="109">
        <v>180.03</v>
      </c>
      <c r="M136" s="59"/>
      <c r="N136" s="59"/>
      <c r="O136" s="59"/>
    </row>
    <row r="137" spans="1:15" s="56" customFormat="1" x14ac:dyDescent="0.35">
      <c r="A137" s="55">
        <v>45199</v>
      </c>
      <c r="B137" s="56" t="s">
        <v>360</v>
      </c>
      <c r="C137" s="56">
        <v>51000</v>
      </c>
      <c r="G137" s="56" t="s">
        <v>209</v>
      </c>
      <c r="I137" s="56" t="s">
        <v>125</v>
      </c>
      <c r="L137" s="110">
        <v>-180.03</v>
      </c>
      <c r="M137" s="59"/>
      <c r="N137" s="59"/>
      <c r="O137" s="59"/>
    </row>
    <row r="138" spans="1:15" s="56" customFormat="1" x14ac:dyDescent="0.35">
      <c r="A138" s="88">
        <v>45199</v>
      </c>
      <c r="B138" s="59" t="s">
        <v>361</v>
      </c>
      <c r="C138" s="59">
        <v>51000</v>
      </c>
      <c r="D138" s="59"/>
      <c r="E138" s="59"/>
      <c r="F138" s="59"/>
      <c r="G138" s="59" t="s">
        <v>266</v>
      </c>
      <c r="H138" s="59"/>
      <c r="I138" s="59" t="s">
        <v>179</v>
      </c>
      <c r="J138" s="59"/>
      <c r="K138" s="59"/>
      <c r="L138" s="109">
        <v>120.02</v>
      </c>
      <c r="M138" s="59"/>
      <c r="N138" s="59"/>
      <c r="O138" s="59"/>
    </row>
    <row r="139" spans="1:15" s="56" customFormat="1" x14ac:dyDescent="0.35">
      <c r="A139" s="55">
        <v>45199</v>
      </c>
      <c r="B139" s="56" t="s">
        <v>361</v>
      </c>
      <c r="C139" s="56">
        <v>51000</v>
      </c>
      <c r="G139" s="56" t="s">
        <v>266</v>
      </c>
      <c r="I139" s="56" t="s">
        <v>125</v>
      </c>
      <c r="L139" s="110">
        <v>-120.02</v>
      </c>
      <c r="M139" s="59"/>
      <c r="N139" s="59"/>
      <c r="O139" s="59"/>
    </row>
    <row r="140" spans="1:15" s="56" customFormat="1" x14ac:dyDescent="0.35">
      <c r="A140" s="88">
        <v>45199</v>
      </c>
      <c r="B140" s="59" t="s">
        <v>362</v>
      </c>
      <c r="C140" s="59">
        <v>51000</v>
      </c>
      <c r="D140" s="59"/>
      <c r="E140" s="59"/>
      <c r="F140" s="59"/>
      <c r="G140" s="59" t="s">
        <v>268</v>
      </c>
      <c r="H140" s="59"/>
      <c r="I140" s="59" t="s">
        <v>107</v>
      </c>
      <c r="J140" s="59"/>
      <c r="K140" s="59"/>
      <c r="L140" s="109">
        <v>5340.8899999999994</v>
      </c>
      <c r="M140" s="59"/>
      <c r="N140" s="59"/>
      <c r="O140" s="59"/>
    </row>
    <row r="141" spans="1:15" s="56" customFormat="1" x14ac:dyDescent="0.35">
      <c r="A141" s="55">
        <v>45199</v>
      </c>
      <c r="B141" s="56" t="s">
        <v>362</v>
      </c>
      <c r="C141" s="56">
        <v>51000</v>
      </c>
      <c r="G141" s="56" t="s">
        <v>268</v>
      </c>
      <c r="I141" s="56" t="s">
        <v>125</v>
      </c>
      <c r="L141" s="110">
        <v>-5340.8899999999994</v>
      </c>
      <c r="M141" s="59"/>
      <c r="N141" s="59"/>
      <c r="O141" s="59"/>
    </row>
    <row r="142" spans="1:15" s="56" customFormat="1" x14ac:dyDescent="0.35">
      <c r="A142" s="88">
        <v>45199</v>
      </c>
      <c r="B142" s="59" t="s">
        <v>363</v>
      </c>
      <c r="C142" s="59">
        <v>51000</v>
      </c>
      <c r="D142" s="59"/>
      <c r="E142" s="59"/>
      <c r="F142" s="59"/>
      <c r="G142" s="59" t="s">
        <v>269</v>
      </c>
      <c r="H142" s="59"/>
      <c r="I142" s="59" t="s">
        <v>108</v>
      </c>
      <c r="J142" s="59"/>
      <c r="K142" s="59"/>
      <c r="L142" s="109">
        <v>1560.26</v>
      </c>
      <c r="M142" s="59"/>
      <c r="N142" s="59"/>
      <c r="O142" s="59"/>
    </row>
    <row r="143" spans="1:15" s="56" customFormat="1" x14ac:dyDescent="0.35">
      <c r="A143" s="55">
        <v>45199</v>
      </c>
      <c r="B143" s="56" t="s">
        <v>363</v>
      </c>
      <c r="C143" s="56">
        <v>51000</v>
      </c>
      <c r="G143" s="56" t="s">
        <v>269</v>
      </c>
      <c r="I143" s="56" t="s">
        <v>125</v>
      </c>
      <c r="L143" s="110">
        <v>-1560.26</v>
      </c>
      <c r="M143" s="59"/>
      <c r="N143" s="59"/>
      <c r="O143" s="59"/>
    </row>
    <row r="144" spans="1:15" s="56" customFormat="1" x14ac:dyDescent="0.35">
      <c r="A144" s="88">
        <v>45199</v>
      </c>
      <c r="B144" s="59" t="s">
        <v>364</v>
      </c>
      <c r="C144" s="59">
        <v>51000</v>
      </c>
      <c r="D144" s="59"/>
      <c r="E144" s="59"/>
      <c r="F144" s="59"/>
      <c r="G144" s="59" t="s">
        <v>270</v>
      </c>
      <c r="H144" s="59"/>
      <c r="I144" s="59" t="s">
        <v>115</v>
      </c>
      <c r="J144" s="59"/>
      <c r="K144" s="59"/>
      <c r="L144" s="109">
        <v>930.15499999999997</v>
      </c>
      <c r="M144" s="59"/>
      <c r="N144" s="59"/>
      <c r="O144" s="59"/>
    </row>
    <row r="145" spans="1:15" s="56" customFormat="1" x14ac:dyDescent="0.35">
      <c r="A145" s="55">
        <v>45199</v>
      </c>
      <c r="B145" s="56" t="s">
        <v>364</v>
      </c>
      <c r="C145" s="56">
        <v>51000</v>
      </c>
      <c r="G145" s="56" t="s">
        <v>270</v>
      </c>
      <c r="I145" s="56" t="s">
        <v>125</v>
      </c>
      <c r="L145" s="110">
        <v>-930.15499999999997</v>
      </c>
      <c r="M145" s="59"/>
      <c r="N145" s="59"/>
      <c r="O145" s="59"/>
    </row>
    <row r="146" spans="1:15" s="56" customFormat="1" x14ac:dyDescent="0.35">
      <c r="A146" s="88">
        <v>45199</v>
      </c>
      <c r="B146" s="59" t="s">
        <v>365</v>
      </c>
      <c r="C146" s="59">
        <v>51000</v>
      </c>
      <c r="D146" s="59"/>
      <c r="E146" s="59"/>
      <c r="F146" s="59"/>
      <c r="G146" s="59" t="s">
        <v>271</v>
      </c>
      <c r="H146" s="59"/>
      <c r="I146" s="59" t="s">
        <v>177</v>
      </c>
      <c r="J146" s="59"/>
      <c r="K146" s="59"/>
      <c r="L146" s="109">
        <v>390.065</v>
      </c>
      <c r="M146" s="59"/>
      <c r="N146" s="59"/>
      <c r="O146" s="59"/>
    </row>
    <row r="147" spans="1:15" s="56" customFormat="1" x14ac:dyDescent="0.35">
      <c r="A147" s="55">
        <v>45199</v>
      </c>
      <c r="B147" s="56" t="s">
        <v>365</v>
      </c>
      <c r="C147" s="56">
        <v>51000</v>
      </c>
      <c r="G147" s="56" t="s">
        <v>271</v>
      </c>
      <c r="I147" s="56" t="s">
        <v>125</v>
      </c>
      <c r="L147" s="110">
        <v>-390.065</v>
      </c>
      <c r="M147" s="59"/>
      <c r="N147" s="59"/>
      <c r="O147" s="59"/>
    </row>
    <row r="148" spans="1:15" s="56" customFormat="1" x14ac:dyDescent="0.35">
      <c r="A148" s="88">
        <v>45199</v>
      </c>
      <c r="B148" s="59" t="s">
        <v>366</v>
      </c>
      <c r="C148" s="59">
        <v>51000</v>
      </c>
      <c r="D148" s="59"/>
      <c r="E148" s="59"/>
      <c r="F148" s="59"/>
      <c r="G148" s="59" t="s">
        <v>178</v>
      </c>
      <c r="H148" s="59"/>
      <c r="I148" s="59" t="s">
        <v>181</v>
      </c>
      <c r="J148" s="59"/>
      <c r="K148" s="59"/>
      <c r="L148" s="109">
        <v>60.01</v>
      </c>
      <c r="M148" s="59"/>
      <c r="N148" s="59"/>
      <c r="O148" s="59"/>
    </row>
    <row r="149" spans="1:15" s="56" customFormat="1" x14ac:dyDescent="0.35">
      <c r="A149" s="55">
        <v>45199</v>
      </c>
      <c r="B149" s="56" t="s">
        <v>366</v>
      </c>
      <c r="C149" s="56">
        <v>51000</v>
      </c>
      <c r="G149" s="56" t="s">
        <v>178</v>
      </c>
      <c r="I149" s="56" t="s">
        <v>125</v>
      </c>
      <c r="L149" s="110">
        <v>-60.01</v>
      </c>
      <c r="M149" s="59"/>
      <c r="N149" s="59"/>
      <c r="O149" s="59"/>
    </row>
    <row r="150" spans="1:15" s="56" customFormat="1" x14ac:dyDescent="0.35">
      <c r="A150" s="88">
        <v>45199</v>
      </c>
      <c r="B150" s="59" t="s">
        <v>367</v>
      </c>
      <c r="C150" s="59">
        <v>51000</v>
      </c>
      <c r="D150" s="59"/>
      <c r="E150" s="59"/>
      <c r="F150" s="59"/>
      <c r="G150" s="59" t="s">
        <v>267</v>
      </c>
      <c r="H150" s="59"/>
      <c r="I150" s="59" t="s">
        <v>215</v>
      </c>
      <c r="J150" s="59"/>
      <c r="K150" s="59"/>
      <c r="L150" s="109">
        <v>150.02500000000001</v>
      </c>
      <c r="M150" s="59"/>
      <c r="N150" s="59"/>
      <c r="O150" s="59"/>
    </row>
    <row r="151" spans="1:15" s="56" customFormat="1" x14ac:dyDescent="0.35">
      <c r="A151" s="55">
        <v>45199</v>
      </c>
      <c r="B151" s="56" t="s">
        <v>367</v>
      </c>
      <c r="C151" s="56">
        <v>51000</v>
      </c>
      <c r="G151" s="56" t="s">
        <v>267</v>
      </c>
      <c r="I151" s="56" t="s">
        <v>125</v>
      </c>
      <c r="L151" s="110">
        <v>-150.02500000000001</v>
      </c>
      <c r="M151" s="59"/>
      <c r="N151" s="59"/>
      <c r="O151" s="59"/>
    </row>
    <row r="152" spans="1:15" s="56" customFormat="1" x14ac:dyDescent="0.35">
      <c r="A152" s="88">
        <v>45199</v>
      </c>
      <c r="B152" s="59" t="s">
        <v>368</v>
      </c>
      <c r="C152" s="59">
        <v>51000</v>
      </c>
      <c r="D152" s="59"/>
      <c r="E152" s="59"/>
      <c r="F152" s="59"/>
      <c r="G152" s="59" t="s">
        <v>178</v>
      </c>
      <c r="H152" s="59"/>
      <c r="I152" s="59" t="s">
        <v>215</v>
      </c>
      <c r="J152" s="59"/>
      <c r="K152" s="59"/>
      <c r="L152" s="109">
        <v>60.01</v>
      </c>
      <c r="M152" s="59"/>
      <c r="N152" s="59"/>
      <c r="O152" s="59"/>
    </row>
    <row r="153" spans="1:15" s="56" customFormat="1" x14ac:dyDescent="0.35">
      <c r="A153" s="55">
        <v>45199</v>
      </c>
      <c r="B153" s="56" t="s">
        <v>368</v>
      </c>
      <c r="C153" s="56">
        <v>51000</v>
      </c>
      <c r="G153" s="56" t="s">
        <v>178</v>
      </c>
      <c r="I153" s="56" t="s">
        <v>125</v>
      </c>
      <c r="L153" s="110">
        <v>-60.01</v>
      </c>
      <c r="M153" s="59"/>
      <c r="N153" s="59"/>
      <c r="O153" s="59"/>
    </row>
    <row r="154" spans="1:15" s="56" customFormat="1" x14ac:dyDescent="0.35">
      <c r="A154" s="88">
        <v>45199</v>
      </c>
      <c r="B154" s="59" t="s">
        <v>369</v>
      </c>
      <c r="C154" s="59">
        <v>51000</v>
      </c>
      <c r="D154" s="59"/>
      <c r="E154" s="59"/>
      <c r="F154" s="59"/>
      <c r="G154" s="59" t="s">
        <v>178</v>
      </c>
      <c r="H154" s="59"/>
      <c r="I154" s="59" t="s">
        <v>183</v>
      </c>
      <c r="J154" s="59"/>
      <c r="K154" s="59"/>
      <c r="L154" s="109">
        <v>60.01</v>
      </c>
      <c r="M154" s="59"/>
      <c r="N154" s="59"/>
      <c r="O154" s="59"/>
    </row>
    <row r="155" spans="1:15" s="56" customFormat="1" x14ac:dyDescent="0.35">
      <c r="A155" s="55">
        <v>45199</v>
      </c>
      <c r="B155" s="56" t="s">
        <v>369</v>
      </c>
      <c r="C155" s="56">
        <v>51000</v>
      </c>
      <c r="G155" s="56" t="s">
        <v>178</v>
      </c>
      <c r="I155" s="56" t="s">
        <v>125</v>
      </c>
      <c r="L155" s="110">
        <v>-60.01</v>
      </c>
      <c r="M155" s="59"/>
      <c r="N155" s="59"/>
      <c r="O155" s="59"/>
    </row>
    <row r="156" spans="1:15" s="56" customFormat="1" x14ac:dyDescent="0.35">
      <c r="A156" s="88">
        <v>45199</v>
      </c>
      <c r="B156" s="59" t="s">
        <v>370</v>
      </c>
      <c r="C156" s="59">
        <v>50000</v>
      </c>
      <c r="D156" s="59"/>
      <c r="E156" s="59"/>
      <c r="F156" s="59"/>
      <c r="G156" s="59" t="s">
        <v>210</v>
      </c>
      <c r="H156" s="59"/>
      <c r="I156" s="59" t="s">
        <v>119</v>
      </c>
      <c r="J156" s="59"/>
      <c r="K156" s="59"/>
      <c r="L156" s="109">
        <v>616.98</v>
      </c>
      <c r="M156" s="59"/>
      <c r="N156" s="59"/>
      <c r="O156" s="59"/>
    </row>
    <row r="157" spans="1:15" s="56" customFormat="1" x14ac:dyDescent="0.35">
      <c r="A157" s="55">
        <v>45199</v>
      </c>
      <c r="B157" s="56" t="s">
        <v>370</v>
      </c>
      <c r="C157" s="56">
        <v>50000</v>
      </c>
      <c r="G157" s="56" t="s">
        <v>210</v>
      </c>
      <c r="I157" s="56" t="s">
        <v>126</v>
      </c>
      <c r="L157" s="110">
        <v>-616.98</v>
      </c>
      <c r="M157" s="59"/>
      <c r="N157" s="59"/>
      <c r="O157" s="59"/>
    </row>
    <row r="158" spans="1:15" s="56" customFormat="1" x14ac:dyDescent="0.35">
      <c r="A158" s="88">
        <v>45199</v>
      </c>
      <c r="B158" s="59" t="s">
        <v>371</v>
      </c>
      <c r="C158" s="59">
        <v>50000</v>
      </c>
      <c r="D158" s="59"/>
      <c r="E158" s="59"/>
      <c r="F158" s="59"/>
      <c r="G158" s="59" t="s">
        <v>272</v>
      </c>
      <c r="H158" s="59"/>
      <c r="I158" s="59" t="s">
        <v>127</v>
      </c>
      <c r="J158" s="59"/>
      <c r="K158" s="59"/>
      <c r="L158" s="109">
        <v>249.16499999999999</v>
      </c>
      <c r="M158" s="59"/>
      <c r="N158" s="59"/>
      <c r="O158" s="59"/>
    </row>
    <row r="159" spans="1:15" s="56" customFormat="1" x14ac:dyDescent="0.35">
      <c r="A159" s="55">
        <v>45199</v>
      </c>
      <c r="B159" s="56" t="s">
        <v>371</v>
      </c>
      <c r="C159" s="56">
        <v>50000</v>
      </c>
      <c r="G159" s="56" t="s">
        <v>272</v>
      </c>
      <c r="I159" s="56" t="s">
        <v>126</v>
      </c>
      <c r="L159" s="110">
        <v>-249.16499999999999</v>
      </c>
      <c r="M159" s="59"/>
      <c r="N159" s="59"/>
      <c r="O159" s="59"/>
    </row>
    <row r="160" spans="1:15" s="56" customFormat="1" x14ac:dyDescent="0.35">
      <c r="A160" s="88">
        <v>45199</v>
      </c>
      <c r="B160" s="59" t="s">
        <v>372</v>
      </c>
      <c r="C160" s="59">
        <v>50000</v>
      </c>
      <c r="D160" s="59"/>
      <c r="E160" s="59"/>
      <c r="F160" s="59"/>
      <c r="G160" s="59" t="s">
        <v>273</v>
      </c>
      <c r="H160" s="59"/>
      <c r="I160" s="59" t="s">
        <v>198</v>
      </c>
      <c r="J160" s="59"/>
      <c r="K160" s="59"/>
      <c r="L160" s="109">
        <v>237.3</v>
      </c>
      <c r="M160" s="59"/>
      <c r="N160" s="59"/>
      <c r="O160" s="59"/>
    </row>
    <row r="161" spans="1:15" s="56" customFormat="1" x14ac:dyDescent="0.35">
      <c r="A161" s="55">
        <v>45199</v>
      </c>
      <c r="B161" s="56" t="s">
        <v>372</v>
      </c>
      <c r="C161" s="56">
        <v>50000</v>
      </c>
      <c r="G161" s="56" t="s">
        <v>273</v>
      </c>
      <c r="I161" s="56" t="s">
        <v>126</v>
      </c>
      <c r="L161" s="110">
        <v>-237.3</v>
      </c>
      <c r="M161" s="59"/>
      <c r="N161" s="59"/>
      <c r="O161" s="59"/>
    </row>
    <row r="162" spans="1:15" s="56" customFormat="1" x14ac:dyDescent="0.35">
      <c r="A162" s="88">
        <v>45199</v>
      </c>
      <c r="B162" s="59" t="s">
        <v>373</v>
      </c>
      <c r="C162" s="59">
        <v>50000</v>
      </c>
      <c r="D162" s="59"/>
      <c r="E162" s="59"/>
      <c r="F162" s="59"/>
      <c r="G162" s="59" t="s">
        <v>274</v>
      </c>
      <c r="H162" s="59"/>
      <c r="I162" s="59" t="s">
        <v>124</v>
      </c>
      <c r="J162" s="59"/>
      <c r="K162" s="59"/>
      <c r="L162" s="109">
        <v>427.14</v>
      </c>
      <c r="M162" s="59"/>
      <c r="N162" s="59"/>
      <c r="O162" s="59"/>
    </row>
    <row r="163" spans="1:15" s="56" customFormat="1" x14ac:dyDescent="0.35">
      <c r="A163" s="55">
        <v>45199</v>
      </c>
      <c r="B163" s="56" t="s">
        <v>373</v>
      </c>
      <c r="C163" s="56">
        <v>50000</v>
      </c>
      <c r="G163" s="56" t="s">
        <v>274</v>
      </c>
      <c r="I163" s="56" t="s">
        <v>126</v>
      </c>
      <c r="L163" s="110">
        <v>-427.14</v>
      </c>
      <c r="M163" s="59"/>
      <c r="N163" s="59"/>
      <c r="O163" s="59"/>
    </row>
    <row r="164" spans="1:15" s="56" customFormat="1" x14ac:dyDescent="0.35">
      <c r="A164" s="88">
        <v>45199</v>
      </c>
      <c r="B164" s="59" t="s">
        <v>374</v>
      </c>
      <c r="C164" s="59">
        <v>50000</v>
      </c>
      <c r="D164" s="59"/>
      <c r="E164" s="59"/>
      <c r="F164" s="59"/>
      <c r="G164" s="59" t="s">
        <v>275</v>
      </c>
      <c r="H164" s="59"/>
      <c r="I164" s="59" t="s">
        <v>120</v>
      </c>
      <c r="J164" s="59"/>
      <c r="K164" s="59"/>
      <c r="L164" s="109">
        <v>557.65499999999997</v>
      </c>
      <c r="M164" s="59"/>
      <c r="N164" s="59"/>
      <c r="O164" s="59"/>
    </row>
    <row r="165" spans="1:15" s="56" customFormat="1" x14ac:dyDescent="0.35">
      <c r="A165" s="55">
        <v>45199</v>
      </c>
      <c r="B165" s="56" t="s">
        <v>374</v>
      </c>
      <c r="C165" s="56">
        <v>50000</v>
      </c>
      <c r="G165" s="56" t="s">
        <v>275</v>
      </c>
      <c r="I165" s="56" t="s">
        <v>126</v>
      </c>
      <c r="L165" s="110">
        <v>-557.65499999999997</v>
      </c>
      <c r="M165" s="59"/>
      <c r="N165" s="59"/>
      <c r="O165" s="59"/>
    </row>
    <row r="166" spans="1:15" s="56" customFormat="1" x14ac:dyDescent="0.35">
      <c r="A166" s="88">
        <v>45199</v>
      </c>
      <c r="B166" s="59" t="s">
        <v>375</v>
      </c>
      <c r="C166" s="59">
        <v>50000</v>
      </c>
      <c r="D166" s="59"/>
      <c r="E166" s="59"/>
      <c r="F166" s="59"/>
      <c r="G166" s="59" t="s">
        <v>276</v>
      </c>
      <c r="H166" s="59"/>
      <c r="I166" s="59" t="s">
        <v>107</v>
      </c>
      <c r="J166" s="59"/>
      <c r="K166" s="59"/>
      <c r="L166" s="109">
        <v>759.36</v>
      </c>
      <c r="M166" s="59"/>
      <c r="N166" s="59"/>
      <c r="O166" s="59"/>
    </row>
    <row r="167" spans="1:15" s="56" customFormat="1" x14ac:dyDescent="0.35">
      <c r="A167" s="55">
        <v>45199</v>
      </c>
      <c r="B167" s="56" t="s">
        <v>375</v>
      </c>
      <c r="C167" s="56">
        <v>50000</v>
      </c>
      <c r="G167" s="56" t="s">
        <v>276</v>
      </c>
      <c r="I167" s="56" t="s">
        <v>126</v>
      </c>
      <c r="L167" s="110">
        <v>-759.36</v>
      </c>
      <c r="M167" s="59"/>
      <c r="N167" s="59"/>
      <c r="O167" s="59"/>
    </row>
    <row r="168" spans="1:15" s="56" customFormat="1" x14ac:dyDescent="0.35">
      <c r="A168" s="88">
        <v>45199</v>
      </c>
      <c r="B168" s="59" t="s">
        <v>376</v>
      </c>
      <c r="C168" s="59">
        <v>51000</v>
      </c>
      <c r="D168" s="59"/>
      <c r="E168" s="59"/>
      <c r="F168" s="59"/>
      <c r="G168" s="59" t="s">
        <v>277</v>
      </c>
      <c r="H168" s="59"/>
      <c r="I168" s="59" t="s">
        <v>290</v>
      </c>
      <c r="J168" s="59"/>
      <c r="K168" s="59"/>
      <c r="L168" s="109">
        <v>112.56</v>
      </c>
      <c r="M168" s="59"/>
      <c r="N168" s="59"/>
      <c r="O168" s="59"/>
    </row>
    <row r="169" spans="1:15" s="56" customFormat="1" x14ac:dyDescent="0.35">
      <c r="A169" s="55">
        <v>45199</v>
      </c>
      <c r="B169" s="56" t="s">
        <v>376</v>
      </c>
      <c r="C169" s="56">
        <v>51000</v>
      </c>
      <c r="G169" s="56" t="s">
        <v>277</v>
      </c>
      <c r="I169" s="56" t="s">
        <v>125</v>
      </c>
      <c r="L169" s="110">
        <v>-112.56</v>
      </c>
      <c r="M169" s="59"/>
      <c r="N169" s="59"/>
      <c r="O169" s="59"/>
    </row>
    <row r="170" spans="1:15" s="56" customFormat="1" x14ac:dyDescent="0.35">
      <c r="A170" s="88">
        <v>45199</v>
      </c>
      <c r="B170" s="59" t="s">
        <v>377</v>
      </c>
      <c r="C170" s="59">
        <v>51000</v>
      </c>
      <c r="D170" s="59"/>
      <c r="E170" s="59"/>
      <c r="F170" s="59"/>
      <c r="G170" s="59" t="s">
        <v>212</v>
      </c>
      <c r="H170" s="59"/>
      <c r="I170" s="59" t="s">
        <v>114</v>
      </c>
      <c r="J170" s="59"/>
      <c r="K170" s="59"/>
      <c r="L170" s="109">
        <v>225.12</v>
      </c>
      <c r="M170" s="59"/>
      <c r="N170" s="59"/>
      <c r="O170" s="59"/>
    </row>
    <row r="171" spans="1:15" s="56" customFormat="1" x14ac:dyDescent="0.35">
      <c r="A171" s="55">
        <v>45199</v>
      </c>
      <c r="B171" s="56" t="s">
        <v>377</v>
      </c>
      <c r="C171" s="56">
        <v>51000</v>
      </c>
      <c r="G171" s="56" t="s">
        <v>212</v>
      </c>
      <c r="I171" s="56" t="s">
        <v>125</v>
      </c>
      <c r="L171" s="110">
        <v>-225.12</v>
      </c>
      <c r="M171" s="59"/>
      <c r="N171" s="59"/>
      <c r="O171" s="59"/>
    </row>
    <row r="172" spans="1:15" s="56" customFormat="1" x14ac:dyDescent="0.35">
      <c r="A172" s="88">
        <v>45199</v>
      </c>
      <c r="B172" s="59" t="s">
        <v>378</v>
      </c>
      <c r="C172" s="59">
        <v>51000</v>
      </c>
      <c r="D172" s="59"/>
      <c r="E172" s="59"/>
      <c r="F172" s="59"/>
      <c r="G172" s="59" t="s">
        <v>277</v>
      </c>
      <c r="H172" s="59"/>
      <c r="I172" s="59" t="s">
        <v>218</v>
      </c>
      <c r="J172" s="59"/>
      <c r="K172" s="59"/>
      <c r="L172" s="109">
        <v>112.56</v>
      </c>
      <c r="M172" s="59"/>
      <c r="N172" s="59"/>
      <c r="O172" s="59"/>
    </row>
    <row r="173" spans="1:15" s="56" customFormat="1" x14ac:dyDescent="0.35">
      <c r="A173" s="55">
        <v>45199</v>
      </c>
      <c r="B173" s="56" t="s">
        <v>378</v>
      </c>
      <c r="C173" s="56">
        <v>51000</v>
      </c>
      <c r="G173" s="56" t="s">
        <v>277</v>
      </c>
      <c r="I173" s="56" t="s">
        <v>125</v>
      </c>
      <c r="L173" s="110">
        <v>-112.56</v>
      </c>
      <c r="M173" s="59"/>
      <c r="N173" s="59"/>
      <c r="O173" s="59"/>
    </row>
    <row r="174" spans="1:15" s="56" customFormat="1" x14ac:dyDescent="0.35">
      <c r="A174" s="88">
        <v>45199</v>
      </c>
      <c r="B174" s="59" t="s">
        <v>379</v>
      </c>
      <c r="C174" s="59">
        <v>51000</v>
      </c>
      <c r="D174" s="59"/>
      <c r="E174" s="59"/>
      <c r="F174" s="59"/>
      <c r="G174" s="59" t="s">
        <v>278</v>
      </c>
      <c r="H174" s="59"/>
      <c r="I174" s="59" t="s">
        <v>107</v>
      </c>
      <c r="J174" s="59"/>
      <c r="K174" s="59"/>
      <c r="L174" s="109">
        <v>3376.8</v>
      </c>
      <c r="M174" s="59"/>
      <c r="N174" s="59"/>
      <c r="O174" s="59"/>
    </row>
    <row r="175" spans="1:15" s="56" customFormat="1" x14ac:dyDescent="0.35">
      <c r="A175" s="55">
        <v>45199</v>
      </c>
      <c r="B175" s="56" t="s">
        <v>379</v>
      </c>
      <c r="C175" s="56">
        <v>51000</v>
      </c>
      <c r="G175" s="56" t="s">
        <v>278</v>
      </c>
      <c r="I175" s="56" t="s">
        <v>125</v>
      </c>
      <c r="L175" s="110">
        <v>-3376.8</v>
      </c>
      <c r="M175" s="59"/>
      <c r="N175" s="59"/>
      <c r="O175" s="59"/>
    </row>
    <row r="176" spans="1:15" s="56" customFormat="1" x14ac:dyDescent="0.35">
      <c r="A176" s="88">
        <v>45199</v>
      </c>
      <c r="B176" s="59" t="s">
        <v>380</v>
      </c>
      <c r="C176" s="59">
        <v>51000</v>
      </c>
      <c r="D176" s="59"/>
      <c r="E176" s="59"/>
      <c r="F176" s="59"/>
      <c r="G176" s="59" t="s">
        <v>279</v>
      </c>
      <c r="H176" s="59"/>
      <c r="I176" s="59" t="s">
        <v>291</v>
      </c>
      <c r="J176" s="59"/>
      <c r="K176" s="59"/>
      <c r="L176" s="109">
        <v>900.48</v>
      </c>
      <c r="M176" s="59"/>
      <c r="N176" s="59"/>
      <c r="O176" s="59"/>
    </row>
    <row r="177" spans="1:15" s="56" customFormat="1" x14ac:dyDescent="0.35">
      <c r="A177" s="55">
        <v>45199</v>
      </c>
      <c r="B177" s="56" t="s">
        <v>380</v>
      </c>
      <c r="C177" s="56">
        <v>51000</v>
      </c>
      <c r="G177" s="56" t="s">
        <v>279</v>
      </c>
      <c r="I177" s="56" t="s">
        <v>125</v>
      </c>
      <c r="L177" s="110">
        <v>-900.48</v>
      </c>
      <c r="M177" s="59"/>
      <c r="N177" s="59"/>
      <c r="O177" s="59"/>
    </row>
    <row r="178" spans="1:15" s="56" customFormat="1" x14ac:dyDescent="0.35">
      <c r="A178" s="88">
        <v>45199</v>
      </c>
      <c r="B178" s="59" t="s">
        <v>381</v>
      </c>
      <c r="C178" s="59">
        <v>51000</v>
      </c>
      <c r="D178" s="59"/>
      <c r="E178" s="59"/>
      <c r="F178" s="59"/>
      <c r="G178" s="59" t="s">
        <v>211</v>
      </c>
      <c r="H178" s="59"/>
      <c r="I178" s="59" t="s">
        <v>292</v>
      </c>
      <c r="J178" s="59"/>
      <c r="K178" s="59"/>
      <c r="L178" s="109">
        <v>1407</v>
      </c>
      <c r="M178" s="59"/>
      <c r="N178" s="59"/>
      <c r="O178" s="59"/>
    </row>
    <row r="179" spans="1:15" s="56" customFormat="1" x14ac:dyDescent="0.35">
      <c r="A179" s="55">
        <v>45199</v>
      </c>
      <c r="B179" s="56" t="s">
        <v>381</v>
      </c>
      <c r="C179" s="56">
        <v>51000</v>
      </c>
      <c r="G179" s="56" t="s">
        <v>211</v>
      </c>
      <c r="I179" s="56" t="s">
        <v>125</v>
      </c>
      <c r="L179" s="110">
        <v>-1407</v>
      </c>
      <c r="M179" s="59"/>
      <c r="N179" s="59"/>
      <c r="O179" s="59"/>
    </row>
    <row r="180" spans="1:15" s="56" customFormat="1" x14ac:dyDescent="0.35">
      <c r="A180" s="88">
        <v>45199</v>
      </c>
      <c r="B180" s="59" t="s">
        <v>382</v>
      </c>
      <c r="C180" s="59">
        <v>51000</v>
      </c>
      <c r="D180" s="59"/>
      <c r="E180" s="59"/>
      <c r="F180" s="59"/>
      <c r="G180" s="59" t="s">
        <v>280</v>
      </c>
      <c r="H180" s="59"/>
      <c r="I180" s="59" t="s">
        <v>108</v>
      </c>
      <c r="J180" s="59"/>
      <c r="K180" s="59"/>
      <c r="L180" s="109">
        <v>337.68</v>
      </c>
      <c r="M180" s="59"/>
      <c r="N180" s="59"/>
      <c r="O180" s="59"/>
    </row>
    <row r="181" spans="1:15" s="56" customFormat="1" x14ac:dyDescent="0.35">
      <c r="A181" s="55">
        <v>45199</v>
      </c>
      <c r="B181" s="56" t="s">
        <v>382</v>
      </c>
      <c r="C181" s="56">
        <v>51000</v>
      </c>
      <c r="G181" s="56" t="s">
        <v>280</v>
      </c>
      <c r="I181" s="56" t="s">
        <v>125</v>
      </c>
      <c r="L181" s="110">
        <v>-337.68</v>
      </c>
      <c r="M181" s="59"/>
      <c r="N181" s="59"/>
      <c r="O181" s="59"/>
    </row>
    <row r="182" spans="1:15" s="56" customFormat="1" x14ac:dyDescent="0.35">
      <c r="A182" s="88">
        <v>45199</v>
      </c>
      <c r="B182" s="59" t="s">
        <v>383</v>
      </c>
      <c r="C182" s="59">
        <v>51000</v>
      </c>
      <c r="D182" s="59"/>
      <c r="E182" s="59"/>
      <c r="F182" s="59"/>
      <c r="G182" s="59" t="s">
        <v>213</v>
      </c>
      <c r="H182" s="59"/>
      <c r="I182" s="59" t="s">
        <v>293</v>
      </c>
      <c r="J182" s="59"/>
      <c r="K182" s="59"/>
      <c r="L182" s="109">
        <v>450.24</v>
      </c>
      <c r="M182" s="59"/>
      <c r="N182" s="59"/>
      <c r="O182" s="59"/>
    </row>
    <row r="183" spans="1:15" s="56" customFormat="1" x14ac:dyDescent="0.35">
      <c r="A183" s="55">
        <v>45199</v>
      </c>
      <c r="B183" s="56" t="s">
        <v>383</v>
      </c>
      <c r="C183" s="56">
        <v>51000</v>
      </c>
      <c r="G183" s="56" t="s">
        <v>213</v>
      </c>
      <c r="I183" s="56" t="s">
        <v>125</v>
      </c>
      <c r="L183" s="110">
        <v>-450.24</v>
      </c>
      <c r="M183" s="59"/>
      <c r="N183" s="59"/>
      <c r="O183" s="59"/>
    </row>
    <row r="184" spans="1:15" s="56" customFormat="1" x14ac:dyDescent="0.35">
      <c r="A184" s="88">
        <v>45199</v>
      </c>
      <c r="B184" s="59" t="s">
        <v>384</v>
      </c>
      <c r="C184" s="59">
        <v>51000</v>
      </c>
      <c r="D184" s="59"/>
      <c r="E184" s="59"/>
      <c r="F184" s="59"/>
      <c r="G184" s="59" t="s">
        <v>281</v>
      </c>
      <c r="H184" s="59"/>
      <c r="I184" s="59" t="s">
        <v>122</v>
      </c>
      <c r="J184" s="59"/>
      <c r="K184" s="59"/>
      <c r="L184" s="109">
        <v>1632.1200000000001</v>
      </c>
      <c r="M184" s="59"/>
      <c r="N184" s="59"/>
      <c r="O184" s="59"/>
    </row>
    <row r="185" spans="1:15" s="59" customFormat="1" x14ac:dyDescent="0.35">
      <c r="A185" s="55">
        <v>45199</v>
      </c>
      <c r="B185" s="56" t="s">
        <v>384</v>
      </c>
      <c r="C185" s="56">
        <v>51000</v>
      </c>
      <c r="D185" s="56"/>
      <c r="E185" s="56"/>
      <c r="F185" s="56"/>
      <c r="G185" s="56" t="s">
        <v>281</v>
      </c>
      <c r="H185" s="56"/>
      <c r="I185" s="56" t="s">
        <v>125</v>
      </c>
      <c r="J185" s="56"/>
      <c r="K185" s="56"/>
      <c r="L185" s="110">
        <v>-1632.1200000000001</v>
      </c>
    </row>
    <row r="186" spans="1:15" s="59" customFormat="1" x14ac:dyDescent="0.35">
      <c r="A186" s="88"/>
      <c r="L186" s="109"/>
    </row>
    <row r="187" spans="1:15" s="59" customFormat="1" x14ac:dyDescent="0.35">
      <c r="A187" s="88"/>
      <c r="L187" s="109"/>
    </row>
    <row r="188" spans="1:15" s="59" customFormat="1" x14ac:dyDescent="0.35">
      <c r="A188" s="88"/>
      <c r="L188" s="109"/>
    </row>
    <row r="189" spans="1:15" s="59" customFormat="1" x14ac:dyDescent="0.35">
      <c r="A189" s="88"/>
      <c r="L189" s="109"/>
    </row>
    <row r="190" spans="1:15" s="59" customFormat="1" x14ac:dyDescent="0.35">
      <c r="A190" s="88"/>
      <c r="L190" s="109"/>
    </row>
    <row r="191" spans="1:15" s="59" customFormat="1" x14ac:dyDescent="0.35">
      <c r="A191" s="88"/>
      <c r="L191" s="109"/>
    </row>
    <row r="192" spans="1:15" s="59" customFormat="1" x14ac:dyDescent="0.35">
      <c r="A192" s="88"/>
      <c r="L192" s="109"/>
    </row>
    <row r="193" spans="1:12" s="59" customFormat="1" x14ac:dyDescent="0.35">
      <c r="A193" s="88"/>
      <c r="L193" s="109"/>
    </row>
    <row r="194" spans="1:12" s="59" customFormat="1" x14ac:dyDescent="0.35">
      <c r="A194" s="88"/>
      <c r="L194" s="109"/>
    </row>
    <row r="195" spans="1:12" s="59" customFormat="1" x14ac:dyDescent="0.35">
      <c r="A195" s="88"/>
      <c r="L195" s="109"/>
    </row>
    <row r="196" spans="1:12" s="59" customFormat="1" x14ac:dyDescent="0.35">
      <c r="A196" s="88"/>
      <c r="L196" s="109"/>
    </row>
    <row r="197" spans="1:12" s="59" customFormat="1" x14ac:dyDescent="0.35">
      <c r="A197" s="88"/>
      <c r="L197" s="109"/>
    </row>
    <row r="198" spans="1:12" s="59" customFormat="1" x14ac:dyDescent="0.35">
      <c r="A198" s="88"/>
      <c r="L198" s="109"/>
    </row>
    <row r="199" spans="1:12" s="59" customFormat="1" x14ac:dyDescent="0.35">
      <c r="A199" s="88"/>
      <c r="L199" s="109"/>
    </row>
    <row r="200" spans="1:12" s="59" customFormat="1" x14ac:dyDescent="0.35">
      <c r="A200" s="88"/>
      <c r="L200" s="109"/>
    </row>
    <row r="201" spans="1:12" s="59" customFormat="1" x14ac:dyDescent="0.35">
      <c r="A201" s="88"/>
      <c r="L201" s="109"/>
    </row>
    <row r="202" spans="1:12" s="59" customFormat="1" x14ac:dyDescent="0.35">
      <c r="A202" s="88"/>
      <c r="L202" s="109"/>
    </row>
    <row r="203" spans="1:12" s="59" customFormat="1" x14ac:dyDescent="0.35">
      <c r="A203" s="88"/>
      <c r="L203" s="109"/>
    </row>
    <row r="204" spans="1:12" s="59" customFormat="1" x14ac:dyDescent="0.35">
      <c r="A204" s="88"/>
      <c r="L204" s="109"/>
    </row>
    <row r="205" spans="1:12" s="59" customFormat="1" x14ac:dyDescent="0.35">
      <c r="A205" s="88"/>
      <c r="L205" s="109"/>
    </row>
    <row r="206" spans="1:12" s="59" customFormat="1" x14ac:dyDescent="0.35">
      <c r="A206" s="88"/>
      <c r="L206" s="109"/>
    </row>
    <row r="207" spans="1:12" s="59" customFormat="1" x14ac:dyDescent="0.35">
      <c r="A207" s="88"/>
      <c r="L207" s="109"/>
    </row>
    <row r="208" spans="1:12" s="59" customFormat="1" x14ac:dyDescent="0.35">
      <c r="A208" s="88"/>
      <c r="L208" s="109"/>
    </row>
    <row r="209" spans="1:12" s="59" customFormat="1" x14ac:dyDescent="0.35">
      <c r="A209" s="88"/>
      <c r="L209" s="109"/>
    </row>
    <row r="210" spans="1:12" s="59" customFormat="1" x14ac:dyDescent="0.35">
      <c r="A210" s="88"/>
      <c r="L210" s="109"/>
    </row>
    <row r="211" spans="1:12" s="59" customFormat="1" x14ac:dyDescent="0.35">
      <c r="A211" s="88"/>
      <c r="L211" s="109"/>
    </row>
    <row r="212" spans="1:12" s="59" customFormat="1" x14ac:dyDescent="0.35">
      <c r="A212" s="88"/>
      <c r="L212" s="109"/>
    </row>
    <row r="213" spans="1:12" s="59" customFormat="1" x14ac:dyDescent="0.35">
      <c r="A213" s="88"/>
      <c r="L213" s="109"/>
    </row>
    <row r="214" spans="1:12" s="59" customFormat="1" x14ac:dyDescent="0.35">
      <c r="A214" s="88"/>
      <c r="L214" s="109"/>
    </row>
    <row r="215" spans="1:12" s="59" customFormat="1" x14ac:dyDescent="0.35">
      <c r="A215" s="88"/>
      <c r="L215" s="109"/>
    </row>
    <row r="216" spans="1:12" s="59" customFormat="1" x14ac:dyDescent="0.35">
      <c r="A216" s="88"/>
      <c r="L216" s="109"/>
    </row>
    <row r="217" spans="1:12" s="59" customFormat="1" x14ac:dyDescent="0.35">
      <c r="A217" s="88"/>
      <c r="L217" s="109"/>
    </row>
    <row r="218" spans="1:12" s="59" customFormat="1" x14ac:dyDescent="0.35">
      <c r="A218" s="88"/>
      <c r="L218" s="109"/>
    </row>
    <row r="219" spans="1:12" s="59" customFormat="1" x14ac:dyDescent="0.35">
      <c r="A219" s="88"/>
      <c r="L219" s="109"/>
    </row>
    <row r="220" spans="1:12" s="59" customFormat="1" x14ac:dyDescent="0.35">
      <c r="A220" s="88"/>
      <c r="L220" s="109"/>
    </row>
    <row r="221" spans="1:12" s="59" customFormat="1" x14ac:dyDescent="0.35">
      <c r="A221" s="88"/>
      <c r="L221" s="109"/>
    </row>
    <row r="222" spans="1:12" s="59" customFormat="1" x14ac:dyDescent="0.35">
      <c r="A222" s="88"/>
      <c r="L222" s="109"/>
    </row>
    <row r="223" spans="1:12" s="59" customFormat="1" x14ac:dyDescent="0.35">
      <c r="A223" s="88"/>
      <c r="L223" s="109"/>
    </row>
    <row r="224" spans="1:12" s="59" customFormat="1" x14ac:dyDescent="0.35">
      <c r="A224" s="88"/>
      <c r="L224" s="109"/>
    </row>
    <row r="225" spans="1:12" s="59" customFormat="1" x14ac:dyDescent="0.35">
      <c r="A225" s="88"/>
      <c r="L225" s="109"/>
    </row>
    <row r="226" spans="1:12" s="59" customFormat="1" x14ac:dyDescent="0.35">
      <c r="A226" s="88"/>
      <c r="L226" s="109"/>
    </row>
    <row r="227" spans="1:12" s="59" customFormat="1" x14ac:dyDescent="0.35">
      <c r="A227" s="88"/>
      <c r="L227" s="109"/>
    </row>
    <row r="228" spans="1:12" s="59" customFormat="1" x14ac:dyDescent="0.35">
      <c r="A228" s="88"/>
      <c r="L228" s="109"/>
    </row>
    <row r="229" spans="1:12" s="59" customFormat="1" x14ac:dyDescent="0.35">
      <c r="A229" s="88"/>
      <c r="L229" s="109"/>
    </row>
    <row r="230" spans="1:12" s="59" customFormat="1" x14ac:dyDescent="0.35">
      <c r="A230" s="88"/>
      <c r="L230" s="109"/>
    </row>
    <row r="231" spans="1:12" s="59" customFormat="1" x14ac:dyDescent="0.35">
      <c r="A231" s="88"/>
      <c r="L231" s="109"/>
    </row>
    <row r="232" spans="1:12" s="59" customFormat="1" x14ac:dyDescent="0.35">
      <c r="A232" s="88"/>
      <c r="L232" s="109"/>
    </row>
    <row r="233" spans="1:12" s="59" customFormat="1" x14ac:dyDescent="0.35">
      <c r="A233" s="88"/>
      <c r="L233" s="109"/>
    </row>
    <row r="234" spans="1:12" s="59" customFormat="1" x14ac:dyDescent="0.35">
      <c r="A234" s="88"/>
      <c r="L234" s="109"/>
    </row>
    <row r="235" spans="1:12" s="59" customFormat="1" x14ac:dyDescent="0.35">
      <c r="A235" s="88"/>
      <c r="L235" s="109"/>
    </row>
    <row r="236" spans="1:12" s="59" customFormat="1" x14ac:dyDescent="0.35">
      <c r="A236" s="88"/>
      <c r="L236" s="109"/>
    </row>
    <row r="237" spans="1:12" s="59" customFormat="1" x14ac:dyDescent="0.35">
      <c r="A237" s="88"/>
      <c r="L237" s="109"/>
    </row>
    <row r="238" spans="1:12" s="59" customFormat="1" x14ac:dyDescent="0.35">
      <c r="A238" s="88"/>
      <c r="L238" s="109"/>
    </row>
    <row r="239" spans="1:12" s="59" customFormat="1" x14ac:dyDescent="0.35">
      <c r="A239" s="88"/>
      <c r="L239" s="109"/>
    </row>
    <row r="240" spans="1:12" s="59" customFormat="1" x14ac:dyDescent="0.35">
      <c r="A240" s="88"/>
      <c r="L240" s="109"/>
    </row>
    <row r="241" spans="1:12" s="59" customFormat="1" x14ac:dyDescent="0.35">
      <c r="A241" s="88"/>
      <c r="L241" s="109"/>
    </row>
    <row r="242" spans="1:12" s="59" customFormat="1" x14ac:dyDescent="0.35">
      <c r="A242" s="88"/>
      <c r="L242" s="109"/>
    </row>
    <row r="243" spans="1:12" s="59" customFormat="1" x14ac:dyDescent="0.35">
      <c r="A243" s="88"/>
      <c r="L243" s="109"/>
    </row>
    <row r="244" spans="1:12" s="59" customFormat="1" x14ac:dyDescent="0.35">
      <c r="A244" s="88"/>
      <c r="L244" s="109"/>
    </row>
    <row r="245" spans="1:12" s="59" customFormat="1" x14ac:dyDescent="0.35">
      <c r="A245" s="88"/>
      <c r="L245" s="109"/>
    </row>
    <row r="246" spans="1:12" s="59" customFormat="1" x14ac:dyDescent="0.35">
      <c r="A246" s="88"/>
      <c r="L246" s="109"/>
    </row>
    <row r="247" spans="1:12" s="59" customFormat="1" x14ac:dyDescent="0.35">
      <c r="A247" s="88"/>
      <c r="L247" s="109"/>
    </row>
    <row r="248" spans="1:12" s="59" customFormat="1" x14ac:dyDescent="0.35">
      <c r="A248" s="88"/>
      <c r="L248" s="109"/>
    </row>
    <row r="249" spans="1:12" s="59" customFormat="1" x14ac:dyDescent="0.35">
      <c r="A249" s="88"/>
      <c r="L249" s="109"/>
    </row>
    <row r="250" spans="1:12" s="59" customFormat="1" x14ac:dyDescent="0.35">
      <c r="A250" s="88"/>
      <c r="L250" s="109"/>
    </row>
    <row r="251" spans="1:12" s="59" customFormat="1" x14ac:dyDescent="0.35">
      <c r="A251" s="88"/>
      <c r="L251" s="109"/>
    </row>
    <row r="252" spans="1:12" s="59" customFormat="1" x14ac:dyDescent="0.35">
      <c r="A252" s="88"/>
      <c r="L252" s="109"/>
    </row>
    <row r="253" spans="1:12" s="59" customFormat="1" x14ac:dyDescent="0.35">
      <c r="A253" s="88"/>
      <c r="L253" s="109"/>
    </row>
    <row r="254" spans="1:12" s="59" customFormat="1" x14ac:dyDescent="0.35">
      <c r="A254" s="88"/>
      <c r="L254" s="109"/>
    </row>
    <row r="255" spans="1:12" s="59" customFormat="1" x14ac:dyDescent="0.35">
      <c r="A255" s="88"/>
      <c r="L255" s="109"/>
    </row>
    <row r="256" spans="1:12" s="59" customFormat="1" x14ac:dyDescent="0.35">
      <c r="A256" s="88"/>
      <c r="L256" s="109"/>
    </row>
    <row r="257" spans="1:12" s="59" customFormat="1" x14ac:dyDescent="0.35">
      <c r="A257" s="88"/>
      <c r="L257" s="109"/>
    </row>
    <row r="258" spans="1:12" s="59" customFormat="1" x14ac:dyDescent="0.35">
      <c r="A258" s="88"/>
      <c r="L258" s="109"/>
    </row>
    <row r="259" spans="1:12" s="59" customFormat="1" x14ac:dyDescent="0.35">
      <c r="A259" s="88"/>
      <c r="L259" s="109"/>
    </row>
    <row r="260" spans="1:12" s="59" customFormat="1" x14ac:dyDescent="0.35">
      <c r="A260" s="88"/>
      <c r="L260" s="109"/>
    </row>
    <row r="261" spans="1:12" s="59" customFormat="1" x14ac:dyDescent="0.35">
      <c r="A261" s="88"/>
      <c r="L261" s="109"/>
    </row>
    <row r="262" spans="1:12" s="59" customFormat="1" x14ac:dyDescent="0.35">
      <c r="A262" s="88"/>
      <c r="L262" s="109"/>
    </row>
    <row r="263" spans="1:12" s="59" customFormat="1" x14ac:dyDescent="0.35">
      <c r="A263" s="88"/>
      <c r="L263" s="109"/>
    </row>
    <row r="264" spans="1:12" s="59" customFormat="1" x14ac:dyDescent="0.35">
      <c r="A264" s="88"/>
      <c r="L264" s="109"/>
    </row>
    <row r="265" spans="1:12" s="59" customFormat="1" x14ac:dyDescent="0.35">
      <c r="A265" s="88"/>
      <c r="L265" s="109"/>
    </row>
    <row r="266" spans="1:12" s="59" customFormat="1" x14ac:dyDescent="0.35">
      <c r="A266" s="88"/>
      <c r="L266" s="109"/>
    </row>
    <row r="267" spans="1:12" s="59" customFormat="1" x14ac:dyDescent="0.35">
      <c r="A267" s="88"/>
      <c r="L267" s="109"/>
    </row>
    <row r="268" spans="1:12" s="59" customFormat="1" x14ac:dyDescent="0.35">
      <c r="A268" s="88"/>
      <c r="L268" s="109"/>
    </row>
    <row r="269" spans="1:12" s="59" customFormat="1" x14ac:dyDescent="0.35">
      <c r="A269" s="88"/>
      <c r="L269" s="109"/>
    </row>
    <row r="270" spans="1:12" s="59" customFormat="1" x14ac:dyDescent="0.35">
      <c r="A270" s="88"/>
      <c r="L270" s="109"/>
    </row>
    <row r="271" spans="1:12" s="59" customFormat="1" x14ac:dyDescent="0.35">
      <c r="A271" s="88"/>
      <c r="L271" s="109"/>
    </row>
    <row r="272" spans="1:12" s="59" customFormat="1" x14ac:dyDescent="0.35">
      <c r="A272" s="88"/>
      <c r="L272" s="109"/>
    </row>
    <row r="273" spans="1:12" s="59" customFormat="1" x14ac:dyDescent="0.35">
      <c r="A273" s="88"/>
      <c r="L273" s="109"/>
    </row>
    <row r="274" spans="1:12" s="59" customFormat="1" x14ac:dyDescent="0.35">
      <c r="A274" s="88"/>
      <c r="L274" s="109"/>
    </row>
    <row r="275" spans="1:12" s="59" customFormat="1" x14ac:dyDescent="0.35">
      <c r="A275" s="88"/>
      <c r="L275" s="109"/>
    </row>
    <row r="276" spans="1:12" s="59" customFormat="1" x14ac:dyDescent="0.35">
      <c r="A276" s="88"/>
      <c r="L276" s="109"/>
    </row>
    <row r="277" spans="1:12" s="59" customFormat="1" x14ac:dyDescent="0.35">
      <c r="A277" s="88"/>
      <c r="L277" s="109"/>
    </row>
    <row r="278" spans="1:12" s="59" customFormat="1" x14ac:dyDescent="0.35">
      <c r="A278" s="88"/>
      <c r="L278" s="109"/>
    </row>
    <row r="279" spans="1:12" s="59" customFormat="1" x14ac:dyDescent="0.35">
      <c r="A279" s="88"/>
      <c r="L279" s="109"/>
    </row>
    <row r="280" spans="1:12" s="59" customFormat="1" x14ac:dyDescent="0.35">
      <c r="A280" s="88"/>
      <c r="L280" s="109"/>
    </row>
    <row r="281" spans="1:12" s="59" customFormat="1" x14ac:dyDescent="0.35">
      <c r="A281" s="88"/>
      <c r="L281" s="109"/>
    </row>
    <row r="282" spans="1:12" s="59" customFormat="1" x14ac:dyDescent="0.35">
      <c r="A282" s="88"/>
      <c r="L282" s="109"/>
    </row>
    <row r="283" spans="1:12" s="59" customFormat="1" x14ac:dyDescent="0.35">
      <c r="A283" s="88"/>
      <c r="L283" s="109"/>
    </row>
    <row r="284" spans="1:12" s="59" customFormat="1" x14ac:dyDescent="0.35">
      <c r="A284" s="88"/>
      <c r="L284" s="109"/>
    </row>
    <row r="285" spans="1:12" s="59" customFormat="1" x14ac:dyDescent="0.35">
      <c r="A285" s="88"/>
      <c r="L285" s="109"/>
    </row>
    <row r="286" spans="1:12" s="59" customFormat="1" x14ac:dyDescent="0.35">
      <c r="A286" s="88"/>
      <c r="L286" s="109"/>
    </row>
    <row r="287" spans="1:12" s="59" customFormat="1" x14ac:dyDescent="0.35">
      <c r="A287" s="88"/>
      <c r="L287" s="109"/>
    </row>
    <row r="288" spans="1:12" s="59" customFormat="1" x14ac:dyDescent="0.35">
      <c r="A288" s="88"/>
      <c r="L288" s="109"/>
    </row>
    <row r="289" spans="1:15" s="59" customFormat="1" x14ac:dyDescent="0.35">
      <c r="A289" s="88"/>
      <c r="L289" s="109"/>
    </row>
    <row r="290" spans="1:15" s="59" customFormat="1" x14ac:dyDescent="0.35">
      <c r="A290" s="88"/>
      <c r="L290" s="109"/>
    </row>
    <row r="291" spans="1:15" s="59" customFormat="1" x14ac:dyDescent="0.35">
      <c r="A291" s="88"/>
      <c r="L291" s="109"/>
    </row>
    <row r="292" spans="1:15" s="59" customFormat="1" x14ac:dyDescent="0.35">
      <c r="A292" s="88"/>
      <c r="L292" s="109"/>
    </row>
    <row r="293" spans="1:15" s="59" customFormat="1" x14ac:dyDescent="0.35">
      <c r="A293" s="88"/>
      <c r="L293" s="60"/>
    </row>
    <row r="294" spans="1:15" s="56" customFormat="1" x14ac:dyDescent="0.35">
      <c r="A294" s="88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60"/>
      <c r="M294" s="59"/>
      <c r="N294" s="59"/>
      <c r="O294" s="59"/>
    </row>
    <row r="295" spans="1:15" s="56" customFormat="1" x14ac:dyDescent="0.35">
      <c r="A295" s="88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60"/>
      <c r="M295" s="59"/>
      <c r="N295" s="59"/>
      <c r="O295" s="59"/>
    </row>
    <row r="296" spans="1:15" s="56" customFormat="1" x14ac:dyDescent="0.35">
      <c r="A296" s="88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60"/>
      <c r="M296" s="59"/>
      <c r="N296" s="59"/>
      <c r="O296" s="59"/>
    </row>
    <row r="297" spans="1:15" s="56" customFormat="1" x14ac:dyDescent="0.35">
      <c r="A297" s="88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60"/>
      <c r="M297" s="59"/>
      <c r="N297" s="59"/>
      <c r="O297" s="59"/>
    </row>
    <row r="298" spans="1:15" s="56" customFormat="1" x14ac:dyDescent="0.35">
      <c r="A298" s="88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60"/>
      <c r="M298" s="59"/>
      <c r="N298" s="59"/>
      <c r="O298" s="59"/>
    </row>
    <row r="299" spans="1:15" s="56" customFormat="1" x14ac:dyDescent="0.35">
      <c r="A299" s="88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60"/>
      <c r="M299" s="59"/>
      <c r="N299" s="59"/>
      <c r="O299" s="59"/>
    </row>
    <row r="300" spans="1:15" s="56" customFormat="1" x14ac:dyDescent="0.35">
      <c r="A300" s="88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60"/>
      <c r="M300" s="59"/>
      <c r="N300" s="59"/>
      <c r="O300" s="59"/>
    </row>
    <row r="301" spans="1:15" s="56" customFormat="1" x14ac:dyDescent="0.35">
      <c r="A301" s="88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60"/>
      <c r="M301" s="59"/>
      <c r="N301" s="59"/>
      <c r="O301" s="59"/>
    </row>
    <row r="302" spans="1:15" s="56" customFormat="1" x14ac:dyDescent="0.35">
      <c r="A302" s="88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60"/>
      <c r="M302" s="59"/>
      <c r="N302" s="59"/>
      <c r="O302" s="59"/>
    </row>
    <row r="303" spans="1:15" s="56" customFormat="1" x14ac:dyDescent="0.35">
      <c r="A303" s="88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60"/>
      <c r="M303" s="59"/>
      <c r="N303" s="59"/>
      <c r="O303" s="59"/>
    </row>
    <row r="304" spans="1:15" s="56" customFormat="1" x14ac:dyDescent="0.35">
      <c r="A304" s="88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60"/>
      <c r="M304" s="59"/>
      <c r="N304" s="59"/>
      <c r="O304" s="59"/>
    </row>
    <row r="305" spans="1:15" s="56" customFormat="1" x14ac:dyDescent="0.35">
      <c r="A305" s="88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60"/>
      <c r="M305" s="59"/>
      <c r="N305" s="59"/>
      <c r="O305" s="59"/>
    </row>
    <row r="306" spans="1:15" s="56" customFormat="1" x14ac:dyDescent="0.35">
      <c r="A306" s="88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60"/>
      <c r="M306" s="59"/>
      <c r="N306" s="59"/>
      <c r="O306" s="59"/>
    </row>
    <row r="307" spans="1:15" s="56" customFormat="1" x14ac:dyDescent="0.35">
      <c r="A307" s="88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60"/>
      <c r="M307" s="59"/>
      <c r="N307" s="59"/>
      <c r="O307" s="59"/>
    </row>
    <row r="308" spans="1:15" s="56" customFormat="1" x14ac:dyDescent="0.35">
      <c r="A308" s="88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60"/>
      <c r="M308" s="59"/>
      <c r="N308" s="59"/>
      <c r="O308" s="59"/>
    </row>
    <row r="309" spans="1:15" s="56" customFormat="1" x14ac:dyDescent="0.35">
      <c r="A309" s="88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60"/>
      <c r="M309" s="59"/>
      <c r="N309" s="59"/>
      <c r="O309" s="59"/>
    </row>
    <row r="310" spans="1:15" s="56" customFormat="1" x14ac:dyDescent="0.35">
      <c r="A310" s="88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60"/>
      <c r="M310" s="59"/>
      <c r="N310" s="59"/>
      <c r="O310" s="59"/>
    </row>
    <row r="311" spans="1:15" s="56" customFormat="1" x14ac:dyDescent="0.35">
      <c r="A311" s="88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60"/>
      <c r="M311" s="59"/>
      <c r="N311" s="59"/>
      <c r="O311" s="59"/>
    </row>
    <row r="312" spans="1:15" s="56" customFormat="1" x14ac:dyDescent="0.35">
      <c r="A312" s="88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60"/>
      <c r="M312" s="59"/>
      <c r="N312" s="59"/>
      <c r="O312" s="59"/>
    </row>
    <row r="313" spans="1:15" s="56" customFormat="1" x14ac:dyDescent="0.35">
      <c r="A313" s="88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60"/>
      <c r="M313" s="59"/>
      <c r="N313" s="59"/>
      <c r="O313" s="59"/>
    </row>
    <row r="314" spans="1:15" s="56" customFormat="1" x14ac:dyDescent="0.35">
      <c r="A314" s="88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60"/>
      <c r="M314" s="59"/>
      <c r="N314" s="59"/>
      <c r="O314" s="59"/>
    </row>
    <row r="315" spans="1:15" s="56" customFormat="1" x14ac:dyDescent="0.35">
      <c r="A315" s="88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60"/>
      <c r="M315" s="59"/>
      <c r="N315" s="59"/>
      <c r="O315" s="59"/>
    </row>
    <row r="316" spans="1:15" s="56" customFormat="1" x14ac:dyDescent="0.35">
      <c r="A316" s="88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60"/>
      <c r="M316" s="59"/>
      <c r="N316" s="59"/>
      <c r="O316" s="59"/>
    </row>
    <row r="317" spans="1:15" s="56" customFormat="1" x14ac:dyDescent="0.35">
      <c r="A317" s="88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60"/>
      <c r="M317" s="59"/>
      <c r="N317" s="59"/>
      <c r="O317" s="59"/>
    </row>
    <row r="318" spans="1:15" s="56" customFormat="1" x14ac:dyDescent="0.35">
      <c r="A318" s="88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60"/>
      <c r="M318" s="59"/>
      <c r="N318" s="59"/>
      <c r="O318" s="59"/>
    </row>
    <row r="319" spans="1:15" s="56" customFormat="1" x14ac:dyDescent="0.35">
      <c r="A319" s="88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60"/>
      <c r="M319" s="59"/>
      <c r="N319" s="59"/>
      <c r="O319" s="59"/>
    </row>
    <row r="320" spans="1:15" s="56" customFormat="1" x14ac:dyDescent="0.35">
      <c r="A320" s="88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60"/>
      <c r="M320" s="59"/>
      <c r="N320" s="59"/>
      <c r="O320" s="59"/>
    </row>
    <row r="321" spans="1:15" s="56" customFormat="1" x14ac:dyDescent="0.35">
      <c r="A321" s="88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60"/>
      <c r="M321" s="59"/>
      <c r="N321" s="59"/>
      <c r="O321" s="59"/>
    </row>
    <row r="322" spans="1:15" s="56" customFormat="1" x14ac:dyDescent="0.35">
      <c r="A322" s="88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60"/>
      <c r="M322" s="59"/>
      <c r="N322" s="59"/>
      <c r="O322" s="59"/>
    </row>
    <row r="323" spans="1:15" s="56" customFormat="1" x14ac:dyDescent="0.35">
      <c r="A323" s="88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60"/>
      <c r="M323" s="59"/>
      <c r="N323" s="59"/>
      <c r="O323" s="59"/>
    </row>
    <row r="324" spans="1:15" s="56" customFormat="1" x14ac:dyDescent="0.35">
      <c r="A324" s="88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60"/>
      <c r="M324" s="59"/>
      <c r="N324" s="59"/>
      <c r="O324" s="59"/>
    </row>
    <row r="325" spans="1:15" s="56" customFormat="1" x14ac:dyDescent="0.35">
      <c r="A325" s="88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60"/>
      <c r="M325" s="59"/>
      <c r="N325" s="59"/>
      <c r="O325" s="59"/>
    </row>
    <row r="326" spans="1:15" s="56" customFormat="1" x14ac:dyDescent="0.35">
      <c r="A326" s="88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60"/>
      <c r="M326" s="59"/>
      <c r="N326" s="59"/>
      <c r="O326" s="59"/>
    </row>
    <row r="327" spans="1:15" s="56" customFormat="1" x14ac:dyDescent="0.35">
      <c r="A327" s="88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60"/>
      <c r="M327" s="59"/>
      <c r="N327" s="59"/>
      <c r="O327" s="59"/>
    </row>
    <row r="328" spans="1:15" s="56" customFormat="1" x14ac:dyDescent="0.35">
      <c r="A328" s="88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60"/>
      <c r="M328" s="59"/>
      <c r="N328" s="59"/>
      <c r="O328" s="59"/>
    </row>
    <row r="329" spans="1:15" s="56" customFormat="1" x14ac:dyDescent="0.35">
      <c r="A329" s="88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60"/>
      <c r="M329" s="59"/>
      <c r="N329" s="59"/>
      <c r="O329" s="59"/>
    </row>
    <row r="330" spans="1:15" s="56" customFormat="1" x14ac:dyDescent="0.35">
      <c r="A330" s="88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60"/>
      <c r="M330" s="59"/>
      <c r="N330" s="59"/>
      <c r="O330" s="59"/>
    </row>
    <row r="331" spans="1:15" s="56" customFormat="1" x14ac:dyDescent="0.35">
      <c r="A331" s="88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60"/>
      <c r="M331" s="59"/>
      <c r="N331" s="59"/>
      <c r="O331" s="59"/>
    </row>
    <row r="332" spans="1:15" s="56" customFormat="1" x14ac:dyDescent="0.35">
      <c r="A332" s="88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60"/>
      <c r="M332" s="59"/>
      <c r="N332" s="59"/>
      <c r="O332" s="59"/>
    </row>
    <row r="333" spans="1:15" s="56" customFormat="1" x14ac:dyDescent="0.35">
      <c r="A333" s="88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60"/>
      <c r="M333" s="59"/>
      <c r="N333" s="59"/>
      <c r="O333" s="59"/>
    </row>
    <row r="334" spans="1:15" s="56" customFormat="1" x14ac:dyDescent="0.35">
      <c r="A334" s="88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60"/>
      <c r="M334" s="59"/>
      <c r="N334" s="59"/>
      <c r="O334" s="59"/>
    </row>
    <row r="335" spans="1:15" s="56" customFormat="1" x14ac:dyDescent="0.35">
      <c r="A335" s="88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60"/>
      <c r="M335" s="59"/>
      <c r="N335" s="59"/>
      <c r="O335" s="59"/>
    </row>
    <row r="336" spans="1:15" s="56" customFormat="1" x14ac:dyDescent="0.35">
      <c r="A336" s="88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60"/>
      <c r="M336" s="59"/>
      <c r="N336" s="59"/>
      <c r="O336" s="59"/>
    </row>
    <row r="337" spans="1:15" s="56" customFormat="1" x14ac:dyDescent="0.35">
      <c r="A337" s="88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60"/>
      <c r="M337" s="59"/>
      <c r="N337" s="59"/>
      <c r="O337" s="59"/>
    </row>
    <row r="338" spans="1:15" s="56" customFormat="1" x14ac:dyDescent="0.35">
      <c r="A338" s="88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60"/>
      <c r="M338" s="59"/>
      <c r="N338" s="59"/>
      <c r="O338" s="59"/>
    </row>
    <row r="339" spans="1:15" s="56" customFormat="1" x14ac:dyDescent="0.35">
      <c r="A339" s="88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60"/>
      <c r="M339" s="59"/>
      <c r="N339" s="59"/>
      <c r="O339" s="59"/>
    </row>
    <row r="340" spans="1:15" s="56" customFormat="1" x14ac:dyDescent="0.35">
      <c r="A340" s="88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60"/>
      <c r="M340" s="59"/>
      <c r="N340" s="59"/>
      <c r="O340" s="59"/>
    </row>
    <row r="341" spans="1:15" s="56" customFormat="1" x14ac:dyDescent="0.35">
      <c r="A341" s="88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60"/>
      <c r="M341" s="59"/>
      <c r="N341" s="59"/>
      <c r="O341" s="59"/>
    </row>
    <row r="342" spans="1:15" s="56" customFormat="1" x14ac:dyDescent="0.35">
      <c r="A342" s="88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60"/>
      <c r="M342" s="59"/>
      <c r="N342" s="59"/>
      <c r="O342" s="59"/>
    </row>
    <row r="343" spans="1:15" s="56" customFormat="1" x14ac:dyDescent="0.35">
      <c r="A343" s="88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60"/>
      <c r="M343" s="59"/>
      <c r="N343" s="59"/>
      <c r="O343" s="59"/>
    </row>
    <row r="344" spans="1:15" x14ac:dyDescent="0.35">
      <c r="A344" s="88"/>
      <c r="B344" s="59"/>
      <c r="C344" s="59"/>
      <c r="D344" s="59"/>
      <c r="E344" s="59"/>
      <c r="F344" s="59"/>
      <c r="G344" s="59"/>
      <c r="H344" s="59"/>
      <c r="J344" s="59"/>
      <c r="K344" s="59"/>
      <c r="M344" s="59"/>
      <c r="N344" s="59"/>
      <c r="O344" s="59"/>
    </row>
    <row r="345" spans="1:15" s="56" customFormat="1" x14ac:dyDescent="0.35">
      <c r="A345" s="88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60"/>
      <c r="M345" s="59"/>
      <c r="N345" s="59"/>
      <c r="O345" s="59"/>
    </row>
    <row r="346" spans="1:15" s="56" customFormat="1" x14ac:dyDescent="0.35">
      <c r="A346" s="88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60"/>
      <c r="M346" s="59"/>
      <c r="N346" s="59"/>
      <c r="O346" s="59"/>
    </row>
    <row r="347" spans="1:15" s="56" customFormat="1" x14ac:dyDescent="0.35">
      <c r="A347" s="88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60"/>
      <c r="M347" s="59"/>
      <c r="N347" s="59"/>
      <c r="O347" s="59"/>
    </row>
    <row r="348" spans="1:15" s="56" customFormat="1" x14ac:dyDescent="0.35">
      <c r="A348" s="88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60"/>
      <c r="M348" s="59"/>
      <c r="N348" s="59"/>
      <c r="O348" s="59"/>
    </row>
    <row r="349" spans="1:15" s="56" customFormat="1" x14ac:dyDescent="0.35">
      <c r="A349" s="88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60"/>
      <c r="M349" s="59"/>
      <c r="N349" s="59"/>
      <c r="O349" s="59"/>
    </row>
    <row r="350" spans="1:15" s="56" customFormat="1" x14ac:dyDescent="0.35">
      <c r="A350" s="88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60"/>
      <c r="M350" s="59"/>
      <c r="N350" s="59"/>
      <c r="O350" s="59"/>
    </row>
    <row r="351" spans="1:15" s="56" customFormat="1" x14ac:dyDescent="0.35">
      <c r="A351" s="88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60"/>
      <c r="M351" s="59"/>
      <c r="N351" s="59"/>
      <c r="O351" s="59"/>
    </row>
    <row r="352" spans="1:15" s="56" customFormat="1" x14ac:dyDescent="0.35">
      <c r="A352" s="88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60"/>
      <c r="M352" s="59"/>
      <c r="N352" s="59"/>
      <c r="O352" s="59"/>
    </row>
    <row r="353" spans="1:15" s="56" customFormat="1" x14ac:dyDescent="0.35">
      <c r="A353" s="88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60"/>
      <c r="M353" s="59"/>
      <c r="N353" s="59"/>
      <c r="O353" s="59"/>
    </row>
    <row r="354" spans="1:15" s="56" customFormat="1" x14ac:dyDescent="0.35">
      <c r="A354" s="88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60"/>
      <c r="M354" s="59"/>
      <c r="N354" s="59"/>
      <c r="O354" s="59"/>
    </row>
    <row r="355" spans="1:15" s="56" customFormat="1" x14ac:dyDescent="0.35">
      <c r="A355" s="88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60"/>
      <c r="M355" s="59"/>
      <c r="N355" s="59"/>
      <c r="O355" s="59"/>
    </row>
    <row r="356" spans="1:15" s="56" customFormat="1" x14ac:dyDescent="0.35">
      <c r="A356" s="88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60"/>
      <c r="M356" s="59"/>
      <c r="N356" s="59"/>
      <c r="O356" s="59"/>
    </row>
    <row r="357" spans="1:15" s="56" customFormat="1" x14ac:dyDescent="0.35">
      <c r="A357" s="88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60"/>
      <c r="M357" s="59"/>
      <c r="N357" s="59"/>
      <c r="O357" s="59"/>
    </row>
    <row r="358" spans="1:15" s="56" customFormat="1" x14ac:dyDescent="0.35">
      <c r="A358" s="88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60"/>
      <c r="M358" s="59"/>
      <c r="N358" s="59"/>
      <c r="O358" s="59"/>
    </row>
    <row r="359" spans="1:15" s="56" customFormat="1" x14ac:dyDescent="0.35">
      <c r="A359" s="88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60"/>
      <c r="M359" s="59"/>
      <c r="N359" s="59"/>
      <c r="O359" s="59"/>
    </row>
    <row r="360" spans="1:15" s="56" customFormat="1" x14ac:dyDescent="0.35">
      <c r="A360" s="88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60"/>
      <c r="M360" s="59"/>
      <c r="N360" s="59"/>
      <c r="O360" s="59"/>
    </row>
    <row r="361" spans="1:15" s="56" customFormat="1" x14ac:dyDescent="0.35">
      <c r="A361" s="88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60"/>
      <c r="M361" s="59"/>
      <c r="N361" s="59"/>
      <c r="O361" s="59"/>
    </row>
    <row r="362" spans="1:15" s="56" customFormat="1" x14ac:dyDescent="0.35">
      <c r="A362" s="88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60"/>
      <c r="M362" s="59"/>
      <c r="N362" s="59"/>
      <c r="O362" s="59"/>
    </row>
    <row r="363" spans="1:15" s="56" customFormat="1" x14ac:dyDescent="0.35">
      <c r="A363" s="88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60"/>
      <c r="M363" s="59"/>
      <c r="N363" s="59"/>
      <c r="O363" s="59"/>
    </row>
    <row r="364" spans="1:15" s="56" customFormat="1" x14ac:dyDescent="0.35">
      <c r="A364" s="88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60"/>
      <c r="M364" s="59"/>
      <c r="N364" s="59"/>
      <c r="O364" s="59"/>
    </row>
    <row r="365" spans="1:15" s="56" customFormat="1" x14ac:dyDescent="0.35">
      <c r="A365" s="88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60"/>
      <c r="M365" s="59"/>
      <c r="N365" s="59"/>
      <c r="O365" s="59"/>
    </row>
    <row r="366" spans="1:15" s="56" customFormat="1" x14ac:dyDescent="0.35">
      <c r="A366" s="88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60"/>
      <c r="M366" s="59"/>
      <c r="N366" s="59"/>
      <c r="O366" s="59"/>
    </row>
    <row r="367" spans="1:15" s="56" customFormat="1" x14ac:dyDescent="0.35">
      <c r="A367" s="88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60"/>
      <c r="M367" s="59"/>
      <c r="N367" s="59"/>
      <c r="O367" s="59"/>
    </row>
    <row r="368" spans="1:15" s="56" customFormat="1" x14ac:dyDescent="0.35">
      <c r="A368" s="88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60"/>
      <c r="M368" s="59"/>
      <c r="N368" s="59"/>
      <c r="O368" s="59"/>
    </row>
    <row r="369" spans="1:15" s="56" customFormat="1" x14ac:dyDescent="0.35">
      <c r="A369" s="88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60"/>
      <c r="M369" s="59"/>
      <c r="N369" s="59"/>
      <c r="O369" s="59"/>
    </row>
    <row r="370" spans="1:15" s="56" customFormat="1" x14ac:dyDescent="0.35">
      <c r="A370" s="88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60"/>
      <c r="M370" s="59"/>
      <c r="N370" s="59"/>
      <c r="O370" s="59"/>
    </row>
    <row r="371" spans="1:15" s="56" customFormat="1" x14ac:dyDescent="0.35">
      <c r="A371" s="88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60"/>
      <c r="M371" s="59"/>
      <c r="N371" s="59"/>
      <c r="O371" s="59"/>
    </row>
    <row r="372" spans="1:15" s="56" customFormat="1" x14ac:dyDescent="0.35">
      <c r="A372" s="88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60"/>
      <c r="M372" s="59"/>
      <c r="N372" s="59"/>
      <c r="O372" s="59"/>
    </row>
    <row r="373" spans="1:15" s="56" customFormat="1" x14ac:dyDescent="0.35">
      <c r="A373" s="88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60"/>
      <c r="M373" s="59"/>
      <c r="N373" s="59"/>
      <c r="O373" s="59"/>
    </row>
    <row r="374" spans="1:15" s="56" customFormat="1" x14ac:dyDescent="0.35">
      <c r="A374" s="88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60"/>
      <c r="M374" s="59"/>
      <c r="N374" s="59"/>
      <c r="O374" s="59"/>
    </row>
    <row r="375" spans="1:15" s="56" customFormat="1" x14ac:dyDescent="0.35">
      <c r="A375" s="88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60"/>
      <c r="M375" s="59"/>
      <c r="N375" s="59"/>
      <c r="O375" s="59"/>
    </row>
    <row r="376" spans="1:15" s="56" customFormat="1" x14ac:dyDescent="0.35">
      <c r="A376" s="88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60"/>
      <c r="M376" s="59"/>
      <c r="N376" s="59"/>
      <c r="O376" s="59"/>
    </row>
    <row r="377" spans="1:15" s="56" customFormat="1" x14ac:dyDescent="0.35">
      <c r="A377" s="88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60"/>
      <c r="M377" s="59"/>
      <c r="N377" s="59"/>
      <c r="O377" s="59"/>
    </row>
    <row r="378" spans="1:15" s="56" customFormat="1" x14ac:dyDescent="0.35">
      <c r="A378" s="88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60"/>
      <c r="M378" s="59"/>
      <c r="N378" s="59"/>
      <c r="O378" s="59"/>
    </row>
    <row r="379" spans="1:15" s="56" customFormat="1" x14ac:dyDescent="0.35">
      <c r="A379" s="88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60"/>
      <c r="M379" s="59"/>
      <c r="N379" s="59"/>
      <c r="O379" s="59"/>
    </row>
    <row r="380" spans="1:15" s="56" customFormat="1" x14ac:dyDescent="0.35">
      <c r="A380" s="88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60"/>
      <c r="M380" s="59"/>
      <c r="N380" s="59"/>
      <c r="O380" s="59"/>
    </row>
    <row r="381" spans="1:15" s="56" customFormat="1" x14ac:dyDescent="0.35">
      <c r="A381" s="88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60"/>
      <c r="M381" s="59"/>
      <c r="N381" s="59"/>
      <c r="O381" s="59"/>
    </row>
    <row r="382" spans="1:15" s="56" customFormat="1" x14ac:dyDescent="0.35">
      <c r="A382" s="88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60"/>
      <c r="M382" s="59"/>
      <c r="N382" s="59"/>
      <c r="O382" s="59"/>
    </row>
    <row r="383" spans="1:15" s="56" customFormat="1" x14ac:dyDescent="0.35">
      <c r="A383" s="88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60"/>
      <c r="M383" s="59"/>
      <c r="N383" s="59"/>
      <c r="O383" s="59"/>
    </row>
    <row r="384" spans="1:15" s="56" customFormat="1" x14ac:dyDescent="0.35">
      <c r="A384" s="88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60"/>
      <c r="M384" s="59"/>
      <c r="N384" s="59"/>
      <c r="O384" s="59"/>
    </row>
    <row r="385" spans="1:15" s="56" customFormat="1" x14ac:dyDescent="0.35">
      <c r="A385" s="88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60"/>
      <c r="M385" s="59"/>
      <c r="N385" s="59"/>
      <c r="O385" s="59"/>
    </row>
    <row r="386" spans="1:15" s="56" customFormat="1" x14ac:dyDescent="0.35">
      <c r="A386" s="88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60"/>
      <c r="M386" s="59"/>
      <c r="N386" s="59"/>
      <c r="O386" s="59"/>
    </row>
    <row r="387" spans="1:15" s="56" customFormat="1" x14ac:dyDescent="0.35">
      <c r="A387" s="88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60"/>
      <c r="M387" s="59"/>
      <c r="N387" s="59"/>
      <c r="O387" s="59"/>
    </row>
    <row r="388" spans="1:15" s="56" customFormat="1" x14ac:dyDescent="0.35">
      <c r="A388" s="88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60"/>
      <c r="M388" s="59"/>
      <c r="N388" s="59"/>
      <c r="O388" s="59"/>
    </row>
    <row r="389" spans="1:15" s="56" customFormat="1" x14ac:dyDescent="0.35">
      <c r="A389" s="88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60"/>
      <c r="M389" s="59"/>
      <c r="N389" s="59"/>
      <c r="O389" s="59"/>
    </row>
    <row r="390" spans="1:15" s="56" customFormat="1" x14ac:dyDescent="0.35">
      <c r="A390" s="88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60"/>
      <c r="M390" s="59"/>
      <c r="N390" s="59"/>
      <c r="O390" s="59"/>
    </row>
    <row r="391" spans="1:15" s="56" customFormat="1" x14ac:dyDescent="0.35">
      <c r="A391" s="88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60"/>
      <c r="M391" s="59"/>
      <c r="N391" s="59"/>
      <c r="O391" s="59"/>
    </row>
    <row r="392" spans="1:15" s="56" customFormat="1" x14ac:dyDescent="0.35">
      <c r="A392" s="88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60"/>
      <c r="M392" s="59"/>
      <c r="N392" s="59"/>
      <c r="O392" s="59"/>
    </row>
    <row r="393" spans="1:15" s="56" customFormat="1" x14ac:dyDescent="0.35">
      <c r="A393" s="88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60"/>
      <c r="M393" s="59"/>
      <c r="N393" s="59"/>
      <c r="O393" s="59"/>
    </row>
    <row r="394" spans="1:15" s="56" customFormat="1" x14ac:dyDescent="0.35">
      <c r="A394" s="88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60"/>
      <c r="M394" s="59"/>
      <c r="N394" s="59"/>
      <c r="O394" s="59"/>
    </row>
    <row r="395" spans="1:15" s="56" customFormat="1" x14ac:dyDescent="0.35">
      <c r="A395" s="88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60"/>
      <c r="M395" s="59"/>
      <c r="N395" s="59"/>
      <c r="O395" s="59"/>
    </row>
    <row r="396" spans="1:15" s="56" customFormat="1" x14ac:dyDescent="0.35">
      <c r="A396" s="88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60"/>
      <c r="M396" s="59"/>
      <c r="N396" s="59"/>
      <c r="O396" s="59"/>
    </row>
    <row r="397" spans="1:15" s="56" customFormat="1" x14ac:dyDescent="0.35">
      <c r="A397" s="88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60"/>
      <c r="M397" s="59"/>
      <c r="N397" s="59"/>
      <c r="O397" s="59"/>
    </row>
    <row r="398" spans="1:15" s="56" customFormat="1" x14ac:dyDescent="0.35">
      <c r="A398" s="88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60"/>
      <c r="M398" s="59"/>
      <c r="N398" s="59"/>
      <c r="O398" s="59"/>
    </row>
    <row r="399" spans="1:15" s="56" customFormat="1" x14ac:dyDescent="0.35">
      <c r="A399" s="88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60"/>
      <c r="M399" s="59"/>
      <c r="N399" s="59"/>
      <c r="O399" s="59"/>
    </row>
    <row r="400" spans="1:15" s="59" customFormat="1" x14ac:dyDescent="0.35">
      <c r="A400" s="88"/>
      <c r="L400" s="60"/>
    </row>
    <row r="401" spans="1:12" s="59" customFormat="1" x14ac:dyDescent="0.35">
      <c r="A401" s="88"/>
      <c r="L401" s="60"/>
    </row>
    <row r="402" spans="1:12" s="59" customFormat="1" x14ac:dyDescent="0.35">
      <c r="A402" s="88"/>
      <c r="L402" s="60"/>
    </row>
    <row r="403" spans="1:12" s="59" customFormat="1" x14ac:dyDescent="0.35">
      <c r="A403" s="88"/>
      <c r="L403" s="60"/>
    </row>
    <row r="404" spans="1:12" s="59" customFormat="1" x14ac:dyDescent="0.35">
      <c r="A404" s="88"/>
      <c r="L404" s="60"/>
    </row>
    <row r="405" spans="1:12" s="59" customFormat="1" x14ac:dyDescent="0.35">
      <c r="A405" s="88"/>
      <c r="L405" s="60"/>
    </row>
    <row r="406" spans="1:12" s="59" customFormat="1" x14ac:dyDescent="0.35">
      <c r="A406" s="88"/>
      <c r="L406" s="60"/>
    </row>
    <row r="407" spans="1:12" s="59" customFormat="1" x14ac:dyDescent="0.35">
      <c r="A407" s="88"/>
      <c r="L407" s="60"/>
    </row>
    <row r="408" spans="1:12" s="59" customFormat="1" x14ac:dyDescent="0.35">
      <c r="A408" s="88"/>
      <c r="L408" s="60"/>
    </row>
    <row r="409" spans="1:12" s="59" customFormat="1" x14ac:dyDescent="0.35">
      <c r="A409" s="88"/>
      <c r="L409" s="60"/>
    </row>
    <row r="410" spans="1:12" s="59" customFormat="1" x14ac:dyDescent="0.35">
      <c r="A410" s="88"/>
      <c r="L410" s="60"/>
    </row>
    <row r="411" spans="1:12" s="59" customFormat="1" x14ac:dyDescent="0.35">
      <c r="A411" s="88"/>
      <c r="L411" s="60"/>
    </row>
    <row r="412" spans="1:12" s="59" customFormat="1" x14ac:dyDescent="0.35">
      <c r="A412" s="88"/>
      <c r="L412" s="60"/>
    </row>
    <row r="413" spans="1:12" s="59" customFormat="1" x14ac:dyDescent="0.35">
      <c r="A413" s="88"/>
      <c r="L413" s="60"/>
    </row>
    <row r="414" spans="1:12" s="59" customFormat="1" x14ac:dyDescent="0.35">
      <c r="A414" s="88"/>
      <c r="L414" s="60"/>
    </row>
    <row r="415" spans="1:12" s="59" customFormat="1" x14ac:dyDescent="0.35">
      <c r="A415" s="88"/>
      <c r="L415" s="60"/>
    </row>
    <row r="416" spans="1:12" s="59" customFormat="1" x14ac:dyDescent="0.35">
      <c r="A416" s="88"/>
      <c r="L416" s="60"/>
    </row>
    <row r="417" spans="1:12" s="59" customFormat="1" x14ac:dyDescent="0.35">
      <c r="A417" s="88"/>
      <c r="L417" s="60"/>
    </row>
    <row r="418" spans="1:12" s="59" customFormat="1" x14ac:dyDescent="0.35">
      <c r="A418" s="88"/>
      <c r="L418" s="60"/>
    </row>
    <row r="419" spans="1:12" s="59" customFormat="1" x14ac:dyDescent="0.35">
      <c r="A419" s="88"/>
      <c r="L419" s="60"/>
    </row>
    <row r="420" spans="1:12" s="59" customFormat="1" x14ac:dyDescent="0.35">
      <c r="A420" s="88"/>
      <c r="L420" s="60"/>
    </row>
    <row r="421" spans="1:12" s="59" customFormat="1" x14ac:dyDescent="0.35">
      <c r="A421" s="88"/>
      <c r="L421" s="60"/>
    </row>
    <row r="422" spans="1:12" s="59" customFormat="1" x14ac:dyDescent="0.35">
      <c r="A422" s="88"/>
      <c r="L422" s="60"/>
    </row>
    <row r="423" spans="1:12" s="59" customFormat="1" x14ac:dyDescent="0.35">
      <c r="A423" s="88"/>
      <c r="L423" s="60"/>
    </row>
    <row r="424" spans="1:12" s="59" customFormat="1" x14ac:dyDescent="0.35">
      <c r="A424" s="88"/>
      <c r="L424" s="60"/>
    </row>
    <row r="425" spans="1:12" s="59" customFormat="1" x14ac:dyDescent="0.35">
      <c r="A425" s="88"/>
      <c r="L425" s="60"/>
    </row>
    <row r="426" spans="1:12" s="59" customFormat="1" x14ac:dyDescent="0.35">
      <c r="A426" s="88"/>
      <c r="L426" s="60"/>
    </row>
    <row r="427" spans="1:12" s="59" customFormat="1" x14ac:dyDescent="0.35">
      <c r="A427" s="88"/>
      <c r="L427" s="60"/>
    </row>
    <row r="428" spans="1:12" s="59" customFormat="1" x14ac:dyDescent="0.35">
      <c r="A428" s="88"/>
      <c r="L428" s="60"/>
    </row>
    <row r="429" spans="1:12" s="59" customFormat="1" x14ac:dyDescent="0.35">
      <c r="A429" s="88"/>
      <c r="L429" s="60"/>
    </row>
    <row r="430" spans="1:12" s="59" customFormat="1" x14ac:dyDescent="0.35">
      <c r="A430" s="88"/>
      <c r="L430" s="60"/>
    </row>
    <row r="431" spans="1:12" s="59" customFormat="1" x14ac:dyDescent="0.35">
      <c r="A431" s="88"/>
      <c r="L431" s="60"/>
    </row>
    <row r="432" spans="1:12" s="59" customFormat="1" x14ac:dyDescent="0.35">
      <c r="A432" s="88"/>
      <c r="L432" s="60"/>
    </row>
    <row r="433" spans="1:12" s="59" customFormat="1" x14ac:dyDescent="0.35">
      <c r="A433" s="88"/>
      <c r="L433" s="60"/>
    </row>
    <row r="434" spans="1:12" s="59" customFormat="1" x14ac:dyDescent="0.35">
      <c r="A434" s="88"/>
      <c r="L434" s="60"/>
    </row>
    <row r="435" spans="1:12" s="59" customFormat="1" x14ac:dyDescent="0.35">
      <c r="A435" s="88"/>
      <c r="L435" s="60"/>
    </row>
    <row r="436" spans="1:12" s="59" customFormat="1" x14ac:dyDescent="0.35">
      <c r="A436" s="88"/>
      <c r="L436" s="60"/>
    </row>
    <row r="437" spans="1:12" s="59" customFormat="1" x14ac:dyDescent="0.35">
      <c r="A437" s="88"/>
      <c r="L437" s="60"/>
    </row>
    <row r="438" spans="1:12" s="59" customFormat="1" x14ac:dyDescent="0.35">
      <c r="A438" s="88"/>
      <c r="L438" s="60"/>
    </row>
    <row r="439" spans="1:12" s="59" customFormat="1" x14ac:dyDescent="0.35">
      <c r="A439" s="88"/>
      <c r="L439" s="60"/>
    </row>
    <row r="440" spans="1:12" s="59" customFormat="1" x14ac:dyDescent="0.35">
      <c r="A440" s="88"/>
      <c r="L440" s="60"/>
    </row>
    <row r="441" spans="1:12" s="59" customFormat="1" x14ac:dyDescent="0.35">
      <c r="A441" s="88"/>
      <c r="L441" s="60"/>
    </row>
    <row r="442" spans="1:12" s="59" customFormat="1" x14ac:dyDescent="0.35">
      <c r="A442" s="88"/>
      <c r="L442" s="60"/>
    </row>
    <row r="443" spans="1:12" s="59" customFormat="1" x14ac:dyDescent="0.35">
      <c r="A443" s="88"/>
      <c r="L443" s="60"/>
    </row>
    <row r="444" spans="1:12" s="59" customFormat="1" x14ac:dyDescent="0.35">
      <c r="A444" s="88"/>
      <c r="L444" s="60"/>
    </row>
    <row r="445" spans="1:12" s="59" customFormat="1" x14ac:dyDescent="0.35">
      <c r="A445" s="88"/>
      <c r="L445" s="60"/>
    </row>
    <row r="446" spans="1:12" s="59" customFormat="1" x14ac:dyDescent="0.35">
      <c r="A446" s="88"/>
      <c r="L446" s="60"/>
    </row>
    <row r="447" spans="1:12" s="59" customFormat="1" x14ac:dyDescent="0.35">
      <c r="A447" s="88"/>
      <c r="L447" s="60"/>
    </row>
    <row r="448" spans="1:12" s="59" customFormat="1" x14ac:dyDescent="0.35">
      <c r="A448" s="88"/>
      <c r="L448" s="60"/>
    </row>
    <row r="449" spans="1:12" s="59" customFormat="1" x14ac:dyDescent="0.35">
      <c r="A449" s="88"/>
      <c r="L449" s="60"/>
    </row>
    <row r="450" spans="1:12" s="59" customFormat="1" x14ac:dyDescent="0.35">
      <c r="A450" s="88"/>
      <c r="L450" s="60"/>
    </row>
    <row r="451" spans="1:12" s="59" customFormat="1" x14ac:dyDescent="0.35">
      <c r="A451" s="88"/>
      <c r="L451" s="60"/>
    </row>
    <row r="452" spans="1:12" s="59" customFormat="1" x14ac:dyDescent="0.35">
      <c r="A452" s="88"/>
      <c r="L452" s="60"/>
    </row>
    <row r="453" spans="1:12" s="59" customFormat="1" x14ac:dyDescent="0.35">
      <c r="A453" s="88"/>
      <c r="L453" s="60"/>
    </row>
    <row r="454" spans="1:12" s="59" customFormat="1" x14ac:dyDescent="0.35">
      <c r="A454" s="88"/>
      <c r="L454" s="60"/>
    </row>
    <row r="455" spans="1:12" s="59" customFormat="1" x14ac:dyDescent="0.35">
      <c r="A455" s="88"/>
      <c r="L455" s="60"/>
    </row>
    <row r="456" spans="1:12" s="59" customFormat="1" x14ac:dyDescent="0.35">
      <c r="A456" s="88"/>
      <c r="L456" s="60"/>
    </row>
    <row r="457" spans="1:12" s="59" customFormat="1" x14ac:dyDescent="0.35">
      <c r="A457" s="88"/>
      <c r="L457" s="60"/>
    </row>
    <row r="458" spans="1:12" s="59" customFormat="1" x14ac:dyDescent="0.35">
      <c r="A458" s="88"/>
      <c r="L458" s="60"/>
    </row>
    <row r="459" spans="1:12" s="59" customFormat="1" x14ac:dyDescent="0.35">
      <c r="A459" s="88"/>
      <c r="L459" s="60"/>
    </row>
    <row r="460" spans="1:12" s="59" customFormat="1" x14ac:dyDescent="0.35">
      <c r="A460" s="88"/>
      <c r="L460" s="60"/>
    </row>
    <row r="461" spans="1:12" s="59" customFormat="1" x14ac:dyDescent="0.35">
      <c r="A461" s="88"/>
      <c r="L461" s="60"/>
    </row>
    <row r="462" spans="1:12" s="59" customFormat="1" x14ac:dyDescent="0.35">
      <c r="A462" s="88"/>
      <c r="L462" s="60"/>
    </row>
    <row r="463" spans="1:12" s="59" customFormat="1" x14ac:dyDescent="0.35">
      <c r="A463" s="88"/>
      <c r="L463" s="60"/>
    </row>
    <row r="464" spans="1:12" s="59" customFormat="1" x14ac:dyDescent="0.35">
      <c r="A464" s="88"/>
      <c r="L464" s="60"/>
    </row>
    <row r="465" spans="1:12" s="59" customFormat="1" x14ac:dyDescent="0.35">
      <c r="A465" s="88"/>
      <c r="L465" s="60"/>
    </row>
    <row r="466" spans="1:12" s="59" customFormat="1" x14ac:dyDescent="0.35">
      <c r="A466" s="88"/>
      <c r="L466" s="60"/>
    </row>
    <row r="467" spans="1:12" s="59" customFormat="1" x14ac:dyDescent="0.35">
      <c r="A467" s="88"/>
      <c r="L467" s="60"/>
    </row>
    <row r="468" spans="1:12" s="59" customFormat="1" x14ac:dyDescent="0.35">
      <c r="A468" s="88"/>
      <c r="L468" s="60"/>
    </row>
    <row r="469" spans="1:12" s="59" customFormat="1" x14ac:dyDescent="0.35">
      <c r="A469" s="88"/>
      <c r="L469" s="60"/>
    </row>
    <row r="470" spans="1:12" s="59" customFormat="1" x14ac:dyDescent="0.35">
      <c r="A470" s="88"/>
      <c r="L470" s="60"/>
    </row>
    <row r="471" spans="1:12" s="59" customFormat="1" x14ac:dyDescent="0.35">
      <c r="A471" s="88"/>
      <c r="L471" s="60"/>
    </row>
    <row r="472" spans="1:12" s="59" customFormat="1" x14ac:dyDescent="0.35">
      <c r="A472" s="88"/>
      <c r="L472" s="60"/>
    </row>
    <row r="473" spans="1:12" s="59" customFormat="1" x14ac:dyDescent="0.35">
      <c r="A473" s="88"/>
      <c r="L473" s="60"/>
    </row>
    <row r="474" spans="1:12" s="59" customFormat="1" x14ac:dyDescent="0.35">
      <c r="A474" s="88"/>
      <c r="L474" s="60"/>
    </row>
    <row r="475" spans="1:12" s="59" customFormat="1" x14ac:dyDescent="0.35">
      <c r="A475" s="88"/>
      <c r="L475" s="60"/>
    </row>
    <row r="476" spans="1:12" s="59" customFormat="1" x14ac:dyDescent="0.35">
      <c r="A476" s="88"/>
      <c r="L476" s="60"/>
    </row>
    <row r="477" spans="1:12" s="59" customFormat="1" x14ac:dyDescent="0.35">
      <c r="A477" s="88"/>
      <c r="L477" s="60"/>
    </row>
    <row r="478" spans="1:12" s="59" customFormat="1" x14ac:dyDescent="0.35">
      <c r="A478" s="88"/>
      <c r="L478" s="60"/>
    </row>
    <row r="479" spans="1:12" s="59" customFormat="1" x14ac:dyDescent="0.35">
      <c r="A479" s="88"/>
      <c r="L479" s="60"/>
    </row>
    <row r="480" spans="1:12" s="59" customFormat="1" x14ac:dyDescent="0.35">
      <c r="A480" s="88"/>
      <c r="L480" s="60"/>
    </row>
    <row r="481" spans="1:12" s="59" customFormat="1" x14ac:dyDescent="0.35">
      <c r="A481" s="88"/>
      <c r="L481" s="60"/>
    </row>
    <row r="482" spans="1:12" s="59" customFormat="1" x14ac:dyDescent="0.35">
      <c r="A482" s="88"/>
      <c r="L482" s="60"/>
    </row>
    <row r="483" spans="1:12" s="59" customFormat="1" x14ac:dyDescent="0.35">
      <c r="A483" s="88"/>
      <c r="L483" s="60"/>
    </row>
    <row r="484" spans="1:12" s="59" customFormat="1" x14ac:dyDescent="0.35">
      <c r="A484" s="88"/>
      <c r="L484" s="60"/>
    </row>
    <row r="485" spans="1:12" s="59" customFormat="1" x14ac:dyDescent="0.35">
      <c r="A485" s="88"/>
      <c r="L485" s="60"/>
    </row>
    <row r="486" spans="1:12" s="59" customFormat="1" x14ac:dyDescent="0.35">
      <c r="A486" s="88"/>
      <c r="L486" s="60"/>
    </row>
    <row r="487" spans="1:12" s="59" customFormat="1" x14ac:dyDescent="0.35">
      <c r="A487" s="88"/>
      <c r="L487" s="60"/>
    </row>
    <row r="488" spans="1:12" s="59" customFormat="1" x14ac:dyDescent="0.35">
      <c r="A488" s="88"/>
      <c r="L488" s="60"/>
    </row>
    <row r="489" spans="1:12" s="59" customFormat="1" x14ac:dyDescent="0.35">
      <c r="A489" s="88"/>
      <c r="L489" s="60"/>
    </row>
    <row r="490" spans="1:12" s="59" customFormat="1" x14ac:dyDescent="0.35">
      <c r="A490" s="88"/>
      <c r="L490" s="60"/>
    </row>
    <row r="491" spans="1:12" s="59" customFormat="1" x14ac:dyDescent="0.35">
      <c r="A491" s="88"/>
      <c r="L491" s="60"/>
    </row>
    <row r="492" spans="1:12" s="59" customFormat="1" x14ac:dyDescent="0.35">
      <c r="A492" s="88"/>
      <c r="L492" s="60"/>
    </row>
    <row r="493" spans="1:12" s="59" customFormat="1" x14ac:dyDescent="0.35">
      <c r="A493" s="88"/>
      <c r="L493" s="60"/>
    </row>
    <row r="494" spans="1:12" s="59" customFormat="1" x14ac:dyDescent="0.35">
      <c r="A494" s="88"/>
      <c r="L494" s="60"/>
    </row>
    <row r="495" spans="1:12" s="59" customFormat="1" x14ac:dyDescent="0.35">
      <c r="A495" s="88"/>
      <c r="L495" s="60"/>
    </row>
    <row r="496" spans="1:12" s="59" customFormat="1" x14ac:dyDescent="0.35">
      <c r="A496" s="88"/>
      <c r="L496" s="60"/>
    </row>
    <row r="497" spans="1:12" s="59" customFormat="1" x14ac:dyDescent="0.35">
      <c r="A497" s="88"/>
      <c r="L497" s="60"/>
    </row>
    <row r="498" spans="1:12" s="59" customFormat="1" x14ac:dyDescent="0.35">
      <c r="A498" s="88"/>
      <c r="L498" s="60"/>
    </row>
    <row r="499" spans="1:12" s="59" customFormat="1" x14ac:dyDescent="0.35">
      <c r="A499" s="88"/>
      <c r="L499" s="60"/>
    </row>
    <row r="500" spans="1:12" s="59" customFormat="1" x14ac:dyDescent="0.35">
      <c r="A500" s="88"/>
      <c r="L500" s="60"/>
    </row>
    <row r="501" spans="1:12" s="59" customFormat="1" x14ac:dyDescent="0.35">
      <c r="A501" s="88"/>
      <c r="L501" s="60"/>
    </row>
    <row r="502" spans="1:12" s="59" customFormat="1" x14ac:dyDescent="0.35">
      <c r="A502" s="88"/>
      <c r="L502" s="60"/>
    </row>
    <row r="503" spans="1:12" s="59" customFormat="1" x14ac:dyDescent="0.35">
      <c r="A503" s="88"/>
      <c r="L503" s="60"/>
    </row>
    <row r="504" spans="1:12" s="59" customFormat="1" x14ac:dyDescent="0.35">
      <c r="A504" s="88"/>
      <c r="L504" s="60"/>
    </row>
    <row r="505" spans="1:12" s="59" customFormat="1" x14ac:dyDescent="0.35">
      <c r="A505" s="88"/>
      <c r="L505" s="60"/>
    </row>
    <row r="506" spans="1:12" s="59" customFormat="1" x14ac:dyDescent="0.35">
      <c r="A506" s="88"/>
      <c r="L506" s="60"/>
    </row>
    <row r="507" spans="1:12" s="56" customFormat="1" x14ac:dyDescent="0.35">
      <c r="A507" s="54"/>
      <c r="B507"/>
      <c r="C507"/>
      <c r="G507" s="59"/>
      <c r="I507" s="59"/>
      <c r="L507" s="60"/>
    </row>
    <row r="508" spans="1:12" s="56" customFormat="1" x14ac:dyDescent="0.35">
      <c r="A508" s="55"/>
      <c r="L508" s="61"/>
    </row>
    <row r="509" spans="1:12" s="56" customFormat="1" x14ac:dyDescent="0.35">
      <c r="A509" s="54"/>
      <c r="B509"/>
      <c r="C509"/>
      <c r="G509" s="59"/>
      <c r="I509" s="59"/>
      <c r="L509" s="60"/>
    </row>
    <row r="510" spans="1:12" s="56" customFormat="1" x14ac:dyDescent="0.35">
      <c r="A510" s="55"/>
      <c r="L510" s="61"/>
    </row>
    <row r="511" spans="1:12" s="56" customFormat="1" x14ac:dyDescent="0.35">
      <c r="A511" s="54"/>
      <c r="B511"/>
      <c r="C511"/>
      <c r="G511" s="59"/>
      <c r="I511" s="59"/>
      <c r="L511" s="60"/>
    </row>
    <row r="512" spans="1:12" s="56" customFormat="1" x14ac:dyDescent="0.35">
      <c r="A512" s="55"/>
      <c r="L512" s="61"/>
    </row>
    <row r="513" spans="1:12" s="56" customFormat="1" x14ac:dyDescent="0.35">
      <c r="A513" s="54"/>
      <c r="B513"/>
      <c r="C513"/>
      <c r="G513" s="59"/>
      <c r="I513" s="59"/>
      <c r="L513" s="60"/>
    </row>
    <row r="514" spans="1:12" s="56" customFormat="1" x14ac:dyDescent="0.35">
      <c r="A514" s="55"/>
      <c r="L514" s="61"/>
    </row>
    <row r="515" spans="1:12" s="56" customFormat="1" x14ac:dyDescent="0.35">
      <c r="A515" s="54"/>
      <c r="B515"/>
      <c r="C515"/>
      <c r="G515" s="59"/>
      <c r="I515" s="59"/>
      <c r="L515" s="60"/>
    </row>
    <row r="516" spans="1:12" s="56" customFormat="1" x14ac:dyDescent="0.35">
      <c r="A516" s="55"/>
      <c r="L516" s="61"/>
    </row>
    <row r="517" spans="1:12" s="56" customFormat="1" x14ac:dyDescent="0.35">
      <c r="A517" s="54"/>
      <c r="B517"/>
      <c r="C517"/>
      <c r="G517" s="59"/>
      <c r="I517" s="59"/>
      <c r="L517" s="60"/>
    </row>
    <row r="518" spans="1:12" s="56" customFormat="1" x14ac:dyDescent="0.35">
      <c r="A518" s="55"/>
      <c r="L518" s="61"/>
    </row>
    <row r="519" spans="1:12" s="56" customFormat="1" x14ac:dyDescent="0.35">
      <c r="A519" s="54"/>
      <c r="B519"/>
      <c r="C519"/>
      <c r="G519" s="59"/>
      <c r="I519" s="59"/>
      <c r="L519" s="60"/>
    </row>
    <row r="520" spans="1:12" s="56" customFormat="1" x14ac:dyDescent="0.35">
      <c r="A520" s="55"/>
      <c r="L520" s="61"/>
    </row>
    <row r="521" spans="1:12" s="56" customFormat="1" x14ac:dyDescent="0.35">
      <c r="A521" s="54"/>
      <c r="B521" s="59"/>
      <c r="C521" s="59"/>
      <c r="G521" s="59"/>
      <c r="I521" s="59"/>
      <c r="L521" s="60"/>
    </row>
    <row r="522" spans="1:12" s="56" customFormat="1" x14ac:dyDescent="0.35">
      <c r="A522" s="55"/>
      <c r="L522" s="61"/>
    </row>
    <row r="523" spans="1:12" s="56" customFormat="1" x14ac:dyDescent="0.35">
      <c r="A523" s="54"/>
      <c r="B523" s="59"/>
      <c r="C523" s="59"/>
      <c r="G523" s="59"/>
      <c r="I523" s="59"/>
      <c r="L523" s="60"/>
    </row>
    <row r="524" spans="1:12" s="56" customFormat="1" x14ac:dyDescent="0.35">
      <c r="A524" s="55"/>
      <c r="L524" s="61"/>
    </row>
    <row r="525" spans="1:12" x14ac:dyDescent="0.35">
      <c r="A525" s="54"/>
      <c r="B525" s="59"/>
      <c r="C525" s="59"/>
      <c r="G525" s="59"/>
    </row>
    <row r="526" spans="1:12" s="56" customFormat="1" x14ac:dyDescent="0.35">
      <c r="A526" s="55"/>
      <c r="L526" s="61"/>
    </row>
    <row r="527" spans="1:12" s="56" customFormat="1" x14ac:dyDescent="0.35">
      <c r="A527" s="54"/>
      <c r="B527" s="59"/>
      <c r="C527" s="59"/>
      <c r="G527" s="59"/>
      <c r="I527" s="59"/>
      <c r="L527" s="60"/>
    </row>
    <row r="528" spans="1:12" s="56" customFormat="1" x14ac:dyDescent="0.35">
      <c r="A528" s="55"/>
      <c r="L528" s="61"/>
    </row>
    <row r="529" spans="1:12" s="56" customFormat="1" x14ac:dyDescent="0.35">
      <c r="A529" s="54"/>
      <c r="B529" s="59"/>
      <c r="C529" s="59"/>
      <c r="G529" s="59"/>
      <c r="I529" s="59"/>
      <c r="L529" s="60"/>
    </row>
    <row r="530" spans="1:12" s="56" customFormat="1" x14ac:dyDescent="0.35">
      <c r="A530" s="55"/>
      <c r="L530" s="61"/>
    </row>
    <row r="531" spans="1:12" s="56" customFormat="1" x14ac:dyDescent="0.35">
      <c r="A531" s="54"/>
      <c r="B531" s="59"/>
      <c r="C531" s="59"/>
      <c r="G531" s="59"/>
      <c r="I531" s="59"/>
      <c r="L531" s="60"/>
    </row>
    <row r="532" spans="1:12" s="56" customFormat="1" x14ac:dyDescent="0.35">
      <c r="A532" s="55"/>
      <c r="L532" s="61"/>
    </row>
    <row r="533" spans="1:12" s="56" customFormat="1" x14ac:dyDescent="0.35">
      <c r="A533" s="54"/>
      <c r="B533" s="59"/>
      <c r="C533" s="59"/>
      <c r="G533" s="59"/>
      <c r="I533" s="59"/>
      <c r="L533" s="60"/>
    </row>
    <row r="534" spans="1:12" s="56" customFormat="1" x14ac:dyDescent="0.35">
      <c r="A534" s="55"/>
      <c r="L534" s="61"/>
    </row>
    <row r="535" spans="1:12" s="56" customFormat="1" x14ac:dyDescent="0.35">
      <c r="A535" s="54"/>
      <c r="B535" s="59"/>
      <c r="C535" s="59"/>
      <c r="G535" s="59"/>
      <c r="I535" s="59"/>
      <c r="L535" s="60"/>
    </row>
    <row r="536" spans="1:12" s="56" customFormat="1" x14ac:dyDescent="0.35">
      <c r="A536" s="55"/>
      <c r="L536" s="61"/>
    </row>
    <row r="537" spans="1:12" s="56" customFormat="1" x14ac:dyDescent="0.35">
      <c r="A537" s="54"/>
      <c r="B537" s="59"/>
      <c r="C537" s="59"/>
      <c r="G537" s="59"/>
      <c r="I537" s="59"/>
      <c r="L537" s="60"/>
    </row>
    <row r="538" spans="1:12" s="56" customFormat="1" x14ac:dyDescent="0.35">
      <c r="A538" s="55"/>
      <c r="L538" s="61"/>
    </row>
    <row r="539" spans="1:12" s="56" customFormat="1" x14ac:dyDescent="0.35">
      <c r="A539" s="54"/>
      <c r="B539" s="59"/>
      <c r="C539" s="59"/>
      <c r="G539" s="59"/>
      <c r="I539" s="59"/>
      <c r="L539" s="60"/>
    </row>
    <row r="540" spans="1:12" s="56" customFormat="1" x14ac:dyDescent="0.35">
      <c r="A540" s="55"/>
      <c r="L540" s="61"/>
    </row>
    <row r="541" spans="1:12" s="56" customFormat="1" x14ac:dyDescent="0.35">
      <c r="A541" s="54"/>
      <c r="B541" s="59"/>
      <c r="C541" s="59"/>
      <c r="G541" s="59"/>
      <c r="I541" s="59"/>
      <c r="L541" s="60"/>
    </row>
    <row r="542" spans="1:12" s="56" customFormat="1" x14ac:dyDescent="0.35">
      <c r="A542" s="55"/>
      <c r="L542" s="61"/>
    </row>
    <row r="543" spans="1:12" s="56" customFormat="1" x14ac:dyDescent="0.35">
      <c r="A543" s="54"/>
      <c r="B543" s="59"/>
      <c r="C543" s="59"/>
      <c r="G543" s="59"/>
      <c r="I543" s="59"/>
      <c r="L543" s="60"/>
    </row>
    <row r="544" spans="1:12" s="56" customFormat="1" x14ac:dyDescent="0.35">
      <c r="A544" s="55"/>
      <c r="L544" s="61"/>
    </row>
    <row r="545" spans="1:12" s="56" customFormat="1" x14ac:dyDescent="0.35">
      <c r="A545" s="54"/>
      <c r="B545" s="59"/>
      <c r="C545" s="59"/>
      <c r="G545" s="59"/>
      <c r="I545" s="59"/>
      <c r="L545" s="60"/>
    </row>
    <row r="546" spans="1:12" s="56" customFormat="1" x14ac:dyDescent="0.35">
      <c r="A546" s="55"/>
      <c r="L546" s="61"/>
    </row>
    <row r="547" spans="1:12" s="56" customFormat="1" x14ac:dyDescent="0.35">
      <c r="A547" s="54"/>
      <c r="B547" s="59"/>
      <c r="C547" s="59"/>
      <c r="G547" s="59"/>
      <c r="I547" s="59"/>
      <c r="L547" s="60"/>
    </row>
    <row r="548" spans="1:12" s="56" customFormat="1" x14ac:dyDescent="0.35">
      <c r="A548" s="55"/>
      <c r="L548" s="61"/>
    </row>
    <row r="549" spans="1:12" s="56" customFormat="1" x14ac:dyDescent="0.35">
      <c r="A549" s="54"/>
      <c r="B549" s="59"/>
      <c r="C549" s="59"/>
      <c r="G549" s="59"/>
      <c r="I549" s="59"/>
      <c r="L549" s="60"/>
    </row>
    <row r="550" spans="1:12" s="56" customFormat="1" x14ac:dyDescent="0.35">
      <c r="A550" s="55"/>
      <c r="L550" s="61"/>
    </row>
    <row r="551" spans="1:12" s="56" customFormat="1" x14ac:dyDescent="0.35">
      <c r="A551" s="54"/>
      <c r="B551" s="59"/>
      <c r="C551" s="59"/>
      <c r="G551" s="59"/>
      <c r="I551" s="59"/>
      <c r="L551" s="60"/>
    </row>
    <row r="552" spans="1:12" s="56" customFormat="1" x14ac:dyDescent="0.35">
      <c r="A552" s="55"/>
      <c r="L552" s="61"/>
    </row>
    <row r="553" spans="1:12" s="56" customFormat="1" x14ac:dyDescent="0.35">
      <c r="A553" s="54"/>
      <c r="B553" s="59"/>
      <c r="C553" s="59"/>
      <c r="G553" s="59"/>
      <c r="I553" s="59"/>
      <c r="L553" s="60"/>
    </row>
    <row r="554" spans="1:12" s="56" customFormat="1" x14ac:dyDescent="0.35">
      <c r="A554" s="55"/>
      <c r="L554" s="61"/>
    </row>
    <row r="555" spans="1:12" s="56" customFormat="1" x14ac:dyDescent="0.35">
      <c r="A555" s="54"/>
      <c r="B555" s="59"/>
      <c r="C555" s="59"/>
      <c r="G555" s="59"/>
      <c r="I555" s="59"/>
      <c r="L555" s="60"/>
    </row>
    <row r="556" spans="1:12" s="56" customFormat="1" x14ac:dyDescent="0.35">
      <c r="A556" s="55"/>
      <c r="L556" s="61"/>
    </row>
    <row r="557" spans="1:12" x14ac:dyDescent="0.35">
      <c r="A557" s="54"/>
      <c r="B557" s="59"/>
      <c r="C557" s="59"/>
      <c r="G557" s="59"/>
    </row>
    <row r="558" spans="1:12" s="56" customFormat="1" x14ac:dyDescent="0.35">
      <c r="A558" s="55"/>
      <c r="L558" s="61"/>
    </row>
    <row r="559" spans="1:12" s="56" customFormat="1" x14ac:dyDescent="0.35">
      <c r="A559" s="54"/>
      <c r="B559" s="59"/>
      <c r="C559" s="59"/>
      <c r="G559" s="59"/>
      <c r="I559" s="59"/>
      <c r="L559" s="60"/>
    </row>
    <row r="560" spans="1:12" s="56" customFormat="1" x14ac:dyDescent="0.35">
      <c r="A560" s="55"/>
      <c r="L560" s="61"/>
    </row>
    <row r="561" spans="1:12" s="56" customFormat="1" x14ac:dyDescent="0.35">
      <c r="A561" s="54"/>
      <c r="B561" s="59"/>
      <c r="C561" s="59"/>
      <c r="G561" s="59"/>
      <c r="I561" s="59"/>
      <c r="L561" s="60"/>
    </row>
    <row r="562" spans="1:12" s="56" customFormat="1" x14ac:dyDescent="0.35">
      <c r="A562" s="55"/>
      <c r="L562" s="61"/>
    </row>
    <row r="563" spans="1:12" s="56" customFormat="1" x14ac:dyDescent="0.35">
      <c r="A563" s="54"/>
      <c r="B563" s="59"/>
      <c r="C563" s="59"/>
      <c r="G563" s="59"/>
      <c r="I563" s="59"/>
      <c r="L563" s="60"/>
    </row>
    <row r="564" spans="1:12" s="56" customFormat="1" x14ac:dyDescent="0.35">
      <c r="A564" s="55"/>
      <c r="L564" s="61"/>
    </row>
    <row r="565" spans="1:12" s="56" customFormat="1" x14ac:dyDescent="0.35">
      <c r="A565" s="54"/>
      <c r="B565" s="59"/>
      <c r="C565" s="59"/>
      <c r="G565" s="59"/>
      <c r="I565" s="59"/>
      <c r="L565" s="60"/>
    </row>
    <row r="566" spans="1:12" s="56" customFormat="1" x14ac:dyDescent="0.35">
      <c r="A566" s="55"/>
      <c r="L566" s="61"/>
    </row>
    <row r="567" spans="1:12" s="56" customFormat="1" x14ac:dyDescent="0.35">
      <c r="A567" s="54"/>
      <c r="B567" s="59"/>
      <c r="C567" s="59"/>
      <c r="G567" s="59"/>
      <c r="I567" s="59"/>
      <c r="L567" s="60"/>
    </row>
    <row r="568" spans="1:12" s="56" customFormat="1" x14ac:dyDescent="0.35">
      <c r="A568" s="55"/>
      <c r="L568" s="61"/>
    </row>
    <row r="569" spans="1:12" s="56" customFormat="1" x14ac:dyDescent="0.35">
      <c r="A569" s="54"/>
      <c r="B569" s="59"/>
      <c r="C569" s="59"/>
      <c r="G569" s="59"/>
      <c r="I569" s="59"/>
      <c r="L569" s="60"/>
    </row>
    <row r="570" spans="1:12" s="56" customFormat="1" x14ac:dyDescent="0.35">
      <c r="A570" s="55"/>
      <c r="L570" s="61"/>
    </row>
    <row r="571" spans="1:12" s="56" customFormat="1" x14ac:dyDescent="0.35">
      <c r="A571" s="54"/>
      <c r="B571" s="59"/>
      <c r="C571" s="59"/>
      <c r="G571" s="59"/>
      <c r="I571" s="59"/>
      <c r="L571" s="60"/>
    </row>
    <row r="572" spans="1:12" s="56" customFormat="1" x14ac:dyDescent="0.35">
      <c r="A572" s="55"/>
      <c r="L572" s="61"/>
    </row>
    <row r="573" spans="1:12" s="56" customFormat="1" x14ac:dyDescent="0.35">
      <c r="A573" s="54"/>
      <c r="B573" s="59"/>
      <c r="C573" s="59"/>
      <c r="G573" s="59"/>
      <c r="I573" s="59"/>
      <c r="L573" s="60"/>
    </row>
    <row r="574" spans="1:12" s="56" customFormat="1" x14ac:dyDescent="0.35">
      <c r="A574" s="55"/>
      <c r="L574" s="61"/>
    </row>
    <row r="575" spans="1:12" s="56" customFormat="1" x14ac:dyDescent="0.35">
      <c r="A575" s="54"/>
      <c r="B575" s="59"/>
      <c r="C575" s="59"/>
      <c r="G575" s="59"/>
      <c r="I575" s="59"/>
      <c r="L575" s="60"/>
    </row>
    <row r="576" spans="1:12" s="56" customFormat="1" x14ac:dyDescent="0.35">
      <c r="A576" s="55"/>
      <c r="L576" s="61"/>
    </row>
    <row r="577" spans="1:12" s="56" customFormat="1" x14ac:dyDescent="0.35">
      <c r="A577" s="54"/>
      <c r="B577" s="59"/>
      <c r="C577" s="59"/>
      <c r="G577" s="59"/>
      <c r="I577" s="59"/>
      <c r="L577" s="60"/>
    </row>
    <row r="578" spans="1:12" s="56" customFormat="1" x14ac:dyDescent="0.35">
      <c r="A578" s="55"/>
      <c r="L578" s="61"/>
    </row>
    <row r="579" spans="1:12" s="56" customFormat="1" x14ac:dyDescent="0.35">
      <c r="A579" s="54"/>
      <c r="B579" s="59"/>
      <c r="C579" s="59"/>
      <c r="G579" s="59"/>
      <c r="I579" s="59"/>
      <c r="L579" s="60"/>
    </row>
    <row r="580" spans="1:12" s="56" customFormat="1" x14ac:dyDescent="0.35">
      <c r="A580" s="55"/>
      <c r="L580" s="61"/>
    </row>
    <row r="581" spans="1:12" s="56" customFormat="1" x14ac:dyDescent="0.35">
      <c r="A581" s="54"/>
      <c r="B581" s="59"/>
      <c r="C581" s="59"/>
      <c r="G581" s="59"/>
      <c r="I581" s="59"/>
      <c r="L581" s="60"/>
    </row>
    <row r="582" spans="1:12" s="56" customFormat="1" x14ac:dyDescent="0.35">
      <c r="A582" s="55"/>
      <c r="L582" s="61"/>
    </row>
    <row r="583" spans="1:12" s="56" customFormat="1" x14ac:dyDescent="0.35">
      <c r="A583" s="54"/>
      <c r="B583" s="59"/>
      <c r="C583" s="59"/>
      <c r="G583" s="59"/>
      <c r="I583" s="59"/>
      <c r="L583" s="60"/>
    </row>
    <row r="584" spans="1:12" s="56" customFormat="1" x14ac:dyDescent="0.35">
      <c r="A584" s="55"/>
      <c r="L584" s="61"/>
    </row>
    <row r="585" spans="1:12" s="56" customFormat="1" x14ac:dyDescent="0.35">
      <c r="A585" s="54"/>
      <c r="B585" s="59"/>
      <c r="C585" s="59"/>
      <c r="G585" s="59"/>
      <c r="I585" s="59"/>
      <c r="L585" s="60"/>
    </row>
    <row r="586" spans="1:12" s="56" customFormat="1" x14ac:dyDescent="0.35">
      <c r="A586" s="55"/>
      <c r="L586" s="61"/>
    </row>
    <row r="587" spans="1:12" s="56" customFormat="1" x14ac:dyDescent="0.35">
      <c r="A587" s="54"/>
      <c r="B587" s="59"/>
      <c r="C587" s="59"/>
      <c r="G587" s="59"/>
      <c r="I587" s="59"/>
      <c r="L587" s="60"/>
    </row>
    <row r="588" spans="1:12" s="56" customFormat="1" x14ac:dyDescent="0.35">
      <c r="A588" s="55"/>
      <c r="L588" s="61"/>
    </row>
    <row r="589" spans="1:12" x14ac:dyDescent="0.35">
      <c r="A589" s="54"/>
      <c r="B589" s="59"/>
      <c r="C589" s="59"/>
      <c r="G589" s="59"/>
    </row>
    <row r="590" spans="1:12" s="56" customFormat="1" x14ac:dyDescent="0.35">
      <c r="A590" s="55"/>
      <c r="L590" s="61"/>
    </row>
    <row r="591" spans="1:12" s="56" customFormat="1" x14ac:dyDescent="0.35">
      <c r="A591" s="54"/>
      <c r="B591" s="59"/>
      <c r="C591" s="59"/>
      <c r="G591" s="59"/>
      <c r="I591" s="59"/>
      <c r="L591" s="60"/>
    </row>
    <row r="592" spans="1:12" s="56" customFormat="1" x14ac:dyDescent="0.35">
      <c r="A592" s="55"/>
      <c r="L592" s="61"/>
    </row>
    <row r="593" spans="1:12" s="56" customFormat="1" x14ac:dyDescent="0.35">
      <c r="A593" s="54"/>
      <c r="B593" s="59"/>
      <c r="C593" s="59"/>
      <c r="G593" s="59"/>
      <c r="I593" s="59"/>
      <c r="L593" s="60"/>
    </row>
    <row r="594" spans="1:12" s="56" customFormat="1" x14ac:dyDescent="0.35">
      <c r="A594" s="55"/>
      <c r="L594" s="61"/>
    </row>
    <row r="595" spans="1:12" s="56" customFormat="1" x14ac:dyDescent="0.35">
      <c r="A595" s="54"/>
      <c r="B595" s="59"/>
      <c r="C595" s="59"/>
      <c r="G595" s="59"/>
      <c r="I595" s="59"/>
      <c r="L595" s="60"/>
    </row>
    <row r="596" spans="1:12" s="56" customFormat="1" x14ac:dyDescent="0.35">
      <c r="A596" s="55"/>
      <c r="L596" s="61"/>
    </row>
    <row r="597" spans="1:12" s="56" customFormat="1" x14ac:dyDescent="0.35">
      <c r="A597" s="54"/>
      <c r="B597" s="59"/>
      <c r="C597" s="59"/>
      <c r="G597" s="59"/>
      <c r="I597" s="59"/>
      <c r="L597" s="60"/>
    </row>
    <row r="598" spans="1:12" s="56" customFormat="1" x14ac:dyDescent="0.35">
      <c r="A598" s="55"/>
      <c r="L598" s="61"/>
    </row>
    <row r="599" spans="1:12" s="56" customFormat="1" x14ac:dyDescent="0.35">
      <c r="A599" s="54"/>
      <c r="B599" s="59"/>
      <c r="C599" s="59"/>
      <c r="G599" s="59"/>
      <c r="I599" s="59"/>
      <c r="L599" s="60"/>
    </row>
    <row r="600" spans="1:12" s="56" customFormat="1" x14ac:dyDescent="0.35">
      <c r="A600" s="55"/>
      <c r="L600" s="61"/>
    </row>
    <row r="601" spans="1:12" s="56" customFormat="1" x14ac:dyDescent="0.35">
      <c r="A601" s="54"/>
      <c r="B601" s="59"/>
      <c r="C601" s="59"/>
      <c r="G601" s="59"/>
      <c r="I601" s="59"/>
      <c r="L601" s="60"/>
    </row>
    <row r="602" spans="1:12" s="56" customFormat="1" x14ac:dyDescent="0.35">
      <c r="A602" s="55"/>
      <c r="L602" s="61"/>
    </row>
    <row r="603" spans="1:12" s="56" customFormat="1" x14ac:dyDescent="0.35">
      <c r="A603" s="54"/>
      <c r="B603" s="59"/>
      <c r="C603" s="59"/>
      <c r="G603" s="59"/>
      <c r="I603" s="59"/>
      <c r="L603" s="60"/>
    </row>
    <row r="604" spans="1:12" s="56" customFormat="1" x14ac:dyDescent="0.35">
      <c r="A604" s="55"/>
      <c r="L604" s="61"/>
    </row>
    <row r="605" spans="1:12" s="56" customFormat="1" x14ac:dyDescent="0.35">
      <c r="A605" s="54"/>
      <c r="B605" s="59"/>
      <c r="C605" s="59"/>
      <c r="G605" s="59"/>
      <c r="I605" s="59"/>
      <c r="L605" s="60"/>
    </row>
    <row r="606" spans="1:12" s="56" customFormat="1" x14ac:dyDescent="0.35">
      <c r="A606" s="55"/>
      <c r="L606" s="61"/>
    </row>
    <row r="607" spans="1:12" s="56" customFormat="1" x14ac:dyDescent="0.35">
      <c r="A607" s="54"/>
      <c r="B607" s="59"/>
      <c r="C607" s="59"/>
      <c r="G607" s="59"/>
      <c r="I607" s="59"/>
      <c r="L607" s="60"/>
    </row>
    <row r="608" spans="1:12" s="56" customFormat="1" x14ac:dyDescent="0.35">
      <c r="A608" s="55"/>
      <c r="L608" s="61"/>
    </row>
    <row r="609" spans="1:12" s="56" customFormat="1" x14ac:dyDescent="0.35">
      <c r="A609" s="54"/>
      <c r="B609" s="59"/>
      <c r="C609" s="59"/>
      <c r="G609" s="59"/>
      <c r="I609" s="59"/>
      <c r="L609" s="60"/>
    </row>
    <row r="610" spans="1:12" s="56" customFormat="1" x14ac:dyDescent="0.35">
      <c r="A610" s="55"/>
      <c r="L610" s="61"/>
    </row>
    <row r="611" spans="1:12" s="56" customFormat="1" x14ac:dyDescent="0.35">
      <c r="A611" s="54"/>
      <c r="B611" s="59"/>
      <c r="C611" s="59"/>
      <c r="G611" s="59"/>
      <c r="I611" s="59"/>
      <c r="L611" s="60"/>
    </row>
    <row r="612" spans="1:12" s="56" customFormat="1" x14ac:dyDescent="0.35">
      <c r="A612" s="55"/>
      <c r="L612" s="61"/>
    </row>
    <row r="613" spans="1:12" s="56" customFormat="1" x14ac:dyDescent="0.35">
      <c r="A613" s="54"/>
      <c r="B613" s="59"/>
      <c r="C613" s="59"/>
      <c r="G613" s="59"/>
      <c r="I613" s="59"/>
      <c r="L613" s="60"/>
    </row>
    <row r="614" spans="1:12" s="56" customFormat="1" x14ac:dyDescent="0.35">
      <c r="A614" s="55"/>
      <c r="L614" s="61"/>
    </row>
    <row r="615" spans="1:12" s="56" customFormat="1" x14ac:dyDescent="0.35">
      <c r="A615" s="54"/>
      <c r="B615" s="59"/>
      <c r="C615" s="59"/>
      <c r="G615" s="59"/>
      <c r="I615" s="59"/>
      <c r="L615" s="60"/>
    </row>
    <row r="616" spans="1:12" s="56" customFormat="1" x14ac:dyDescent="0.35">
      <c r="A616" s="55"/>
      <c r="L616" s="61"/>
    </row>
    <row r="617" spans="1:12" s="56" customFormat="1" x14ac:dyDescent="0.35">
      <c r="A617" s="54"/>
      <c r="B617" s="59"/>
      <c r="C617" s="59"/>
      <c r="G617" s="59"/>
      <c r="I617" s="59"/>
      <c r="L617" s="60"/>
    </row>
    <row r="618" spans="1:12" s="56" customFormat="1" x14ac:dyDescent="0.35">
      <c r="A618" s="55"/>
      <c r="L618" s="61"/>
    </row>
    <row r="619" spans="1:12" s="56" customFormat="1" x14ac:dyDescent="0.35">
      <c r="A619" s="54"/>
      <c r="B619" s="59"/>
      <c r="C619" s="59"/>
      <c r="G619" s="59"/>
      <c r="I619" s="59"/>
      <c r="L619" s="60"/>
    </row>
    <row r="620" spans="1:12" s="56" customFormat="1" x14ac:dyDescent="0.35">
      <c r="A620" s="55"/>
      <c r="L620" s="61"/>
    </row>
    <row r="621" spans="1:12" x14ac:dyDescent="0.35">
      <c r="A621" s="54"/>
      <c r="B621" s="59"/>
      <c r="C621" s="59"/>
      <c r="G621" s="59"/>
    </row>
    <row r="622" spans="1:12" s="56" customFormat="1" x14ac:dyDescent="0.35">
      <c r="A622" s="55"/>
      <c r="L622" s="61"/>
    </row>
    <row r="623" spans="1:12" s="56" customFormat="1" x14ac:dyDescent="0.35">
      <c r="A623" s="54"/>
      <c r="B623" s="59"/>
      <c r="C623" s="59"/>
      <c r="G623" s="59"/>
      <c r="I623" s="59"/>
      <c r="L623" s="60"/>
    </row>
    <row r="624" spans="1:12" s="56" customFormat="1" x14ac:dyDescent="0.35">
      <c r="A624" s="55"/>
      <c r="L624" s="61"/>
    </row>
    <row r="625" spans="1:12" s="56" customFormat="1" x14ac:dyDescent="0.35">
      <c r="A625" s="54"/>
      <c r="B625" s="59"/>
      <c r="C625" s="59"/>
      <c r="G625" s="59"/>
      <c r="I625" s="59"/>
      <c r="L625" s="60"/>
    </row>
    <row r="626" spans="1:12" s="56" customFormat="1" x14ac:dyDescent="0.35">
      <c r="A626" s="55"/>
      <c r="L626" s="61"/>
    </row>
    <row r="627" spans="1:12" s="56" customFormat="1" x14ac:dyDescent="0.35">
      <c r="A627" s="54"/>
      <c r="B627" s="59"/>
      <c r="C627" s="59"/>
      <c r="G627" s="59"/>
      <c r="I627" s="59"/>
      <c r="L627" s="60"/>
    </row>
    <row r="628" spans="1:12" s="56" customFormat="1" x14ac:dyDescent="0.35">
      <c r="A628" s="55"/>
      <c r="L628" s="61"/>
    </row>
    <row r="629" spans="1:12" s="56" customFormat="1" x14ac:dyDescent="0.35">
      <c r="A629" s="54"/>
      <c r="B629" s="59"/>
      <c r="C629" s="59"/>
      <c r="G629" s="59"/>
      <c r="I629" s="59"/>
      <c r="L629" s="60"/>
    </row>
    <row r="630" spans="1:12" s="56" customFormat="1" x14ac:dyDescent="0.35">
      <c r="A630" s="55"/>
      <c r="L630" s="61"/>
    </row>
    <row r="631" spans="1:12" s="56" customFormat="1" x14ac:dyDescent="0.35">
      <c r="A631" s="54"/>
      <c r="B631" s="59"/>
      <c r="C631" s="59"/>
      <c r="G631" s="59"/>
      <c r="I631" s="59"/>
      <c r="L631" s="60"/>
    </row>
    <row r="632" spans="1:12" s="56" customFormat="1" x14ac:dyDescent="0.35">
      <c r="A632" s="55"/>
      <c r="L632" s="61"/>
    </row>
    <row r="633" spans="1:12" s="56" customFormat="1" x14ac:dyDescent="0.35">
      <c r="A633" s="54"/>
      <c r="B633" s="59"/>
      <c r="C633" s="59"/>
      <c r="G633" s="59"/>
      <c r="I633" s="59"/>
      <c r="L633" s="60"/>
    </row>
    <row r="634" spans="1:12" s="56" customFormat="1" x14ac:dyDescent="0.35">
      <c r="A634" s="55"/>
      <c r="L634" s="61"/>
    </row>
    <row r="635" spans="1:12" s="56" customFormat="1" x14ac:dyDescent="0.35">
      <c r="A635" s="54"/>
      <c r="B635" s="59"/>
      <c r="C635" s="59"/>
      <c r="G635" s="59"/>
      <c r="I635" s="59"/>
      <c r="L635" s="60"/>
    </row>
    <row r="636" spans="1:12" s="56" customFormat="1" x14ac:dyDescent="0.35">
      <c r="A636" s="55"/>
      <c r="L636" s="61"/>
    </row>
    <row r="637" spans="1:12" s="56" customFormat="1" x14ac:dyDescent="0.35">
      <c r="A637" s="54"/>
      <c r="B637" s="59"/>
      <c r="C637" s="59"/>
      <c r="G637" s="59"/>
      <c r="I637" s="59"/>
      <c r="L637" s="60"/>
    </row>
    <row r="638" spans="1:12" s="56" customFormat="1" x14ac:dyDescent="0.35">
      <c r="A638" s="55"/>
      <c r="L638" s="61"/>
    </row>
    <row r="639" spans="1:12" s="56" customFormat="1" x14ac:dyDescent="0.35">
      <c r="A639" s="54"/>
      <c r="B639" s="59"/>
      <c r="C639" s="59"/>
      <c r="G639" s="59"/>
      <c r="I639" s="59"/>
      <c r="L639" s="60"/>
    </row>
    <row r="640" spans="1:12" s="56" customFormat="1" x14ac:dyDescent="0.35">
      <c r="A640" s="55"/>
      <c r="L640" s="61"/>
    </row>
    <row r="641" spans="1:12" s="56" customFormat="1" x14ac:dyDescent="0.35">
      <c r="A641" s="55"/>
      <c r="L641" s="61"/>
    </row>
    <row r="642" spans="1:12" s="56" customFormat="1" x14ac:dyDescent="0.35">
      <c r="A642" s="88"/>
      <c r="B642"/>
      <c r="C642"/>
      <c r="G642" s="59"/>
      <c r="I642" s="59"/>
      <c r="L642" s="60"/>
    </row>
    <row r="643" spans="1:12" s="56" customFormat="1" x14ac:dyDescent="0.35">
      <c r="A643" s="55"/>
      <c r="L643" s="61"/>
    </row>
    <row r="644" spans="1:12" s="56" customFormat="1" x14ac:dyDescent="0.35">
      <c r="A644" s="88"/>
      <c r="B644"/>
      <c r="C644"/>
      <c r="G644" s="59"/>
      <c r="I644" s="59"/>
      <c r="L644" s="60"/>
    </row>
    <row r="645" spans="1:12" s="56" customFormat="1" x14ac:dyDescent="0.35">
      <c r="A645" s="55"/>
      <c r="L645" s="61"/>
    </row>
    <row r="646" spans="1:12" x14ac:dyDescent="0.35">
      <c r="A646" s="88"/>
      <c r="G646" s="59"/>
    </row>
    <row r="647" spans="1:12" s="56" customFormat="1" x14ac:dyDescent="0.35">
      <c r="A647" s="55"/>
      <c r="L647" s="61"/>
    </row>
    <row r="648" spans="1:12" s="56" customFormat="1" x14ac:dyDescent="0.35">
      <c r="A648" s="88"/>
      <c r="B648"/>
      <c r="C648"/>
      <c r="G648" s="59"/>
      <c r="I648" s="59"/>
      <c r="L648" s="60"/>
    </row>
    <row r="649" spans="1:12" s="56" customFormat="1" x14ac:dyDescent="0.35">
      <c r="A649" s="55"/>
      <c r="L649" s="61"/>
    </row>
    <row r="650" spans="1:12" s="56" customFormat="1" x14ac:dyDescent="0.35">
      <c r="A650" s="88"/>
      <c r="B650"/>
      <c r="C650"/>
      <c r="G650" s="59"/>
      <c r="I650" s="59"/>
      <c r="L650" s="60"/>
    </row>
    <row r="651" spans="1:12" s="56" customFormat="1" x14ac:dyDescent="0.35">
      <c r="A651" s="55"/>
      <c r="L651" s="61"/>
    </row>
    <row r="652" spans="1:12" s="56" customFormat="1" x14ac:dyDescent="0.35">
      <c r="A652" s="88"/>
      <c r="B652"/>
      <c r="C652"/>
      <c r="G652" s="59"/>
      <c r="I652" s="59"/>
      <c r="L652" s="60"/>
    </row>
    <row r="653" spans="1:12" s="56" customFormat="1" x14ac:dyDescent="0.35">
      <c r="A653" s="55"/>
      <c r="L653" s="61"/>
    </row>
    <row r="654" spans="1:12" s="56" customFormat="1" x14ac:dyDescent="0.35">
      <c r="A654" s="88"/>
      <c r="B654"/>
      <c r="C654"/>
      <c r="G654" s="59"/>
      <c r="I654" s="59"/>
      <c r="L654" s="60"/>
    </row>
    <row r="655" spans="1:12" s="56" customFormat="1" x14ac:dyDescent="0.35">
      <c r="A655" s="55"/>
      <c r="L655" s="61"/>
    </row>
    <row r="656" spans="1:12" s="56" customFormat="1" x14ac:dyDescent="0.35">
      <c r="A656" s="88"/>
      <c r="B656"/>
      <c r="C656"/>
      <c r="G656" s="59"/>
      <c r="I656" s="59"/>
      <c r="L656" s="60"/>
    </row>
    <row r="657" spans="1:12" s="56" customFormat="1" x14ac:dyDescent="0.35">
      <c r="A657" s="55"/>
      <c r="L657" s="61"/>
    </row>
    <row r="658" spans="1:12" s="56" customFormat="1" x14ac:dyDescent="0.35">
      <c r="A658" s="88"/>
      <c r="B658"/>
      <c r="C658"/>
      <c r="G658" s="59"/>
      <c r="I658" s="59"/>
      <c r="L658" s="60"/>
    </row>
    <row r="659" spans="1:12" s="56" customFormat="1" x14ac:dyDescent="0.35">
      <c r="A659" s="55"/>
      <c r="L659" s="61"/>
    </row>
    <row r="660" spans="1:12" s="56" customFormat="1" x14ac:dyDescent="0.35">
      <c r="A660" s="88"/>
      <c r="B660"/>
      <c r="C660"/>
      <c r="G660" s="59"/>
      <c r="I660" s="59"/>
      <c r="L660" s="60"/>
    </row>
    <row r="661" spans="1:12" s="56" customFormat="1" x14ac:dyDescent="0.35">
      <c r="A661" s="55"/>
      <c r="L661" s="61"/>
    </row>
    <row r="662" spans="1:12" x14ac:dyDescent="0.35">
      <c r="A662" s="88"/>
      <c r="G662" s="59"/>
    </row>
    <row r="663" spans="1:12" s="56" customFormat="1" x14ac:dyDescent="0.35">
      <c r="A663" s="55"/>
      <c r="L663" s="61"/>
    </row>
    <row r="664" spans="1:12" s="56" customFormat="1" x14ac:dyDescent="0.35">
      <c r="A664" s="88"/>
      <c r="B664"/>
      <c r="C664"/>
      <c r="G664" s="59"/>
      <c r="I664" s="59"/>
      <c r="L664" s="60"/>
    </row>
    <row r="665" spans="1:12" s="56" customFormat="1" x14ac:dyDescent="0.35">
      <c r="A665" s="55"/>
      <c r="L665" s="61"/>
    </row>
    <row r="666" spans="1:12" s="56" customFormat="1" x14ac:dyDescent="0.35">
      <c r="A666" s="88"/>
      <c r="B666"/>
      <c r="C666"/>
      <c r="G666" s="59"/>
      <c r="I666" s="59"/>
      <c r="L666" s="60"/>
    </row>
    <row r="667" spans="1:12" s="56" customFormat="1" x14ac:dyDescent="0.35">
      <c r="A667" s="55"/>
      <c r="L667" s="61"/>
    </row>
    <row r="668" spans="1:12" s="56" customFormat="1" x14ac:dyDescent="0.35">
      <c r="A668" s="88"/>
      <c r="B668"/>
      <c r="C668"/>
      <c r="G668" s="59"/>
      <c r="I668" s="59"/>
      <c r="L668" s="60"/>
    </row>
    <row r="669" spans="1:12" s="56" customFormat="1" x14ac:dyDescent="0.35">
      <c r="A669" s="55"/>
      <c r="L669" s="61"/>
    </row>
    <row r="670" spans="1:12" s="56" customFormat="1" x14ac:dyDescent="0.35">
      <c r="A670" s="88"/>
      <c r="B670"/>
      <c r="C670"/>
      <c r="G670" s="59"/>
      <c r="I670" s="59"/>
      <c r="L670" s="60"/>
    </row>
    <row r="671" spans="1:12" s="56" customFormat="1" x14ac:dyDescent="0.35">
      <c r="A671" s="55"/>
      <c r="L671" s="61"/>
    </row>
    <row r="672" spans="1:12" s="56" customFormat="1" x14ac:dyDescent="0.35">
      <c r="A672" s="88"/>
      <c r="B672"/>
      <c r="C672"/>
      <c r="G672" s="59"/>
      <c r="I672" s="59"/>
      <c r="L672" s="60"/>
    </row>
    <row r="673" spans="1:12" s="56" customFormat="1" x14ac:dyDescent="0.35">
      <c r="A673" s="55"/>
      <c r="L673" s="61"/>
    </row>
    <row r="674" spans="1:12" s="56" customFormat="1" x14ac:dyDescent="0.35">
      <c r="A674" s="88"/>
      <c r="B674"/>
      <c r="C674"/>
      <c r="G674" s="59"/>
      <c r="I674" s="59"/>
      <c r="L674" s="60"/>
    </row>
    <row r="675" spans="1:12" s="56" customFormat="1" x14ac:dyDescent="0.35">
      <c r="A675" s="55"/>
      <c r="L675" s="61"/>
    </row>
    <row r="676" spans="1:12" s="56" customFormat="1" x14ac:dyDescent="0.35">
      <c r="A676" s="88"/>
      <c r="B676"/>
      <c r="C676"/>
      <c r="G676" s="59"/>
      <c r="I676" s="59"/>
      <c r="L676" s="60"/>
    </row>
    <row r="677" spans="1:12" s="56" customFormat="1" x14ac:dyDescent="0.35">
      <c r="A677" s="55"/>
      <c r="L677" s="61"/>
    </row>
    <row r="678" spans="1:12" x14ac:dyDescent="0.35">
      <c r="A678" s="88"/>
      <c r="G678" s="59"/>
    </row>
    <row r="679" spans="1:12" s="56" customFormat="1" x14ac:dyDescent="0.35">
      <c r="A679" s="55"/>
      <c r="L679" s="61"/>
    </row>
    <row r="680" spans="1:12" s="56" customFormat="1" x14ac:dyDescent="0.35">
      <c r="A680" s="88"/>
      <c r="B680"/>
      <c r="C680"/>
      <c r="G680" s="59"/>
      <c r="I680" s="59"/>
      <c r="L680" s="60"/>
    </row>
    <row r="681" spans="1:12" s="56" customFormat="1" x14ac:dyDescent="0.35">
      <c r="A681" s="55"/>
      <c r="L681" s="61"/>
    </row>
    <row r="682" spans="1:12" s="56" customFormat="1" x14ac:dyDescent="0.35">
      <c r="A682" s="88"/>
      <c r="B682"/>
      <c r="C682"/>
      <c r="G682" s="59"/>
      <c r="I682" s="59"/>
      <c r="L682" s="60"/>
    </row>
    <row r="683" spans="1:12" s="56" customFormat="1" x14ac:dyDescent="0.35">
      <c r="A683" s="55"/>
      <c r="L683" s="61"/>
    </row>
    <row r="684" spans="1:12" s="56" customFormat="1" x14ac:dyDescent="0.35">
      <c r="A684" s="88"/>
      <c r="B684"/>
      <c r="C684"/>
      <c r="G684" s="59"/>
      <c r="I684" s="59"/>
      <c r="L684" s="60"/>
    </row>
    <row r="685" spans="1:12" s="56" customFormat="1" x14ac:dyDescent="0.35">
      <c r="A685" s="55"/>
      <c r="L685" s="61"/>
    </row>
    <row r="686" spans="1:12" s="56" customFormat="1" x14ac:dyDescent="0.35">
      <c r="A686" s="88"/>
      <c r="B686"/>
      <c r="C686"/>
      <c r="G686" s="59"/>
      <c r="I686" s="59"/>
      <c r="L686" s="60"/>
    </row>
    <row r="687" spans="1:12" s="56" customFormat="1" x14ac:dyDescent="0.35">
      <c r="A687" s="55"/>
      <c r="L687" s="61"/>
    </row>
    <row r="688" spans="1:12" s="56" customFormat="1" x14ac:dyDescent="0.35">
      <c r="A688" s="88"/>
      <c r="B688"/>
      <c r="C688"/>
      <c r="G688" s="59"/>
      <c r="I688" s="59"/>
      <c r="L688" s="60"/>
    </row>
    <row r="689" spans="1:12" s="56" customFormat="1" x14ac:dyDescent="0.35">
      <c r="A689" s="55"/>
      <c r="L689" s="61"/>
    </row>
    <row r="690" spans="1:12" s="56" customFormat="1" x14ac:dyDescent="0.35">
      <c r="A690" s="88"/>
      <c r="B690"/>
      <c r="C690"/>
      <c r="G690" s="59"/>
      <c r="I690" s="59"/>
      <c r="L690" s="60"/>
    </row>
    <row r="691" spans="1:12" s="56" customFormat="1" x14ac:dyDescent="0.35">
      <c r="A691" s="55"/>
      <c r="L691" s="61"/>
    </row>
    <row r="692" spans="1:12" s="56" customFormat="1" x14ac:dyDescent="0.35">
      <c r="A692" s="88"/>
      <c r="B692"/>
      <c r="C692"/>
      <c r="G692" s="59"/>
      <c r="I692" s="59"/>
      <c r="L692" s="60"/>
    </row>
    <row r="693" spans="1:12" s="56" customFormat="1" x14ac:dyDescent="0.35">
      <c r="A693" s="55"/>
      <c r="L693" s="61"/>
    </row>
    <row r="694" spans="1:12" x14ac:dyDescent="0.35">
      <c r="A694" s="88"/>
      <c r="G694" s="59"/>
    </row>
    <row r="695" spans="1:12" s="56" customFormat="1" x14ac:dyDescent="0.35">
      <c r="A695" s="55"/>
      <c r="L695" s="61"/>
    </row>
    <row r="696" spans="1:12" s="56" customFormat="1" x14ac:dyDescent="0.35">
      <c r="A696" s="88"/>
      <c r="B696"/>
      <c r="C696"/>
      <c r="G696" s="59"/>
      <c r="I696" s="59"/>
      <c r="L696" s="60"/>
    </row>
    <row r="697" spans="1:12" s="56" customFormat="1" x14ac:dyDescent="0.35">
      <c r="A697" s="55"/>
      <c r="L697" s="61"/>
    </row>
    <row r="698" spans="1:12" s="56" customFormat="1" x14ac:dyDescent="0.35">
      <c r="A698" s="88"/>
      <c r="B698"/>
      <c r="C698"/>
      <c r="G698" s="59"/>
      <c r="I698" s="59"/>
      <c r="L698" s="60"/>
    </row>
    <row r="699" spans="1:12" s="56" customFormat="1" x14ac:dyDescent="0.35">
      <c r="A699" s="55"/>
      <c r="L699" s="61"/>
    </row>
    <row r="700" spans="1:12" s="56" customFormat="1" x14ac:dyDescent="0.35">
      <c r="A700" s="88"/>
      <c r="B700"/>
      <c r="C700"/>
      <c r="G700" s="59"/>
      <c r="I700" s="59"/>
      <c r="L700" s="60"/>
    </row>
    <row r="701" spans="1:12" s="56" customFormat="1" x14ac:dyDescent="0.35">
      <c r="A701" s="55"/>
      <c r="L701" s="61"/>
    </row>
    <row r="702" spans="1:12" x14ac:dyDescent="0.35">
      <c r="A702" s="88"/>
      <c r="D702" s="56"/>
      <c r="E702" s="56"/>
      <c r="F702" s="56"/>
      <c r="G702" s="59"/>
    </row>
    <row r="703" spans="1:12" s="56" customFormat="1" x14ac:dyDescent="0.35">
      <c r="A703" s="55"/>
      <c r="L703" s="61"/>
    </row>
    <row r="704" spans="1:12" s="56" customFormat="1" x14ac:dyDescent="0.35">
      <c r="A704" s="88"/>
      <c r="B704"/>
      <c r="C704"/>
      <c r="G704" s="59"/>
      <c r="I704" s="59"/>
      <c r="L704" s="60"/>
    </row>
    <row r="705" spans="1:12" s="56" customFormat="1" x14ac:dyDescent="0.35">
      <c r="A705" s="55"/>
      <c r="L705" s="61"/>
    </row>
    <row r="706" spans="1:12" s="56" customFormat="1" x14ac:dyDescent="0.35">
      <c r="A706" s="88"/>
      <c r="B706"/>
      <c r="C706"/>
      <c r="G706" s="59"/>
      <c r="I706" s="59"/>
      <c r="L706" s="60"/>
    </row>
    <row r="707" spans="1:12" s="56" customFormat="1" x14ac:dyDescent="0.35">
      <c r="A707" s="55"/>
      <c r="L707" s="61"/>
    </row>
    <row r="708" spans="1:12" s="56" customFormat="1" x14ac:dyDescent="0.35">
      <c r="A708" s="88"/>
      <c r="B708"/>
      <c r="C708"/>
      <c r="G708" s="59"/>
      <c r="I708" s="59"/>
      <c r="L708" s="60"/>
    </row>
    <row r="709" spans="1:12" s="56" customFormat="1" x14ac:dyDescent="0.35">
      <c r="A709" s="55"/>
      <c r="L709" s="61"/>
    </row>
    <row r="710" spans="1:12" x14ac:dyDescent="0.35">
      <c r="A710" s="88"/>
      <c r="G710" s="59"/>
    </row>
    <row r="711" spans="1:12" s="56" customFormat="1" x14ac:dyDescent="0.35">
      <c r="A711" s="55"/>
      <c r="L711" s="61"/>
    </row>
    <row r="712" spans="1:12" s="56" customFormat="1" x14ac:dyDescent="0.35">
      <c r="A712" s="88"/>
      <c r="B712"/>
      <c r="C712"/>
      <c r="G712" s="59"/>
      <c r="I712" s="59"/>
      <c r="L712" s="60"/>
    </row>
    <row r="713" spans="1:12" s="56" customFormat="1" x14ac:dyDescent="0.35">
      <c r="A713" s="55"/>
      <c r="L713" s="61"/>
    </row>
    <row r="714" spans="1:12" s="56" customFormat="1" x14ac:dyDescent="0.35">
      <c r="A714" s="88"/>
      <c r="B714"/>
      <c r="C714"/>
      <c r="G714" s="59"/>
      <c r="I714" s="59"/>
      <c r="L714" s="60"/>
    </row>
    <row r="715" spans="1:12" s="56" customFormat="1" x14ac:dyDescent="0.35">
      <c r="A715" s="55"/>
      <c r="L715" s="61"/>
    </row>
    <row r="716" spans="1:12" s="56" customFormat="1" x14ac:dyDescent="0.35">
      <c r="A716" s="88"/>
      <c r="B716"/>
      <c r="C716"/>
      <c r="G716" s="59"/>
      <c r="I716" s="59"/>
      <c r="L716" s="60"/>
    </row>
    <row r="717" spans="1:12" s="56" customFormat="1" x14ac:dyDescent="0.35">
      <c r="A717" s="55"/>
      <c r="L717" s="61"/>
    </row>
    <row r="718" spans="1:12" x14ac:dyDescent="0.35">
      <c r="A718" s="88"/>
      <c r="D718" s="56"/>
      <c r="E718" s="56"/>
      <c r="F718" s="56"/>
      <c r="G718" s="59"/>
    </row>
    <row r="719" spans="1:12" s="56" customFormat="1" x14ac:dyDescent="0.35">
      <c r="A719" s="55"/>
      <c r="L719" s="61"/>
    </row>
    <row r="720" spans="1:12" s="56" customFormat="1" x14ac:dyDescent="0.35">
      <c r="A720" s="88"/>
      <c r="B720"/>
      <c r="C720"/>
      <c r="G720" s="59"/>
      <c r="I720" s="59"/>
      <c r="L720" s="60"/>
    </row>
    <row r="721" spans="1:12" s="56" customFormat="1" x14ac:dyDescent="0.35">
      <c r="A721" s="55"/>
      <c r="L721" s="61"/>
    </row>
    <row r="722" spans="1:12" s="56" customFormat="1" x14ac:dyDescent="0.35">
      <c r="A722" s="88"/>
      <c r="B722"/>
      <c r="C722"/>
      <c r="G722" s="59"/>
      <c r="I722" s="59"/>
      <c r="L722" s="60"/>
    </row>
    <row r="723" spans="1:12" s="56" customFormat="1" x14ac:dyDescent="0.35">
      <c r="A723" s="55"/>
      <c r="L723" s="61"/>
    </row>
    <row r="724" spans="1:12" s="56" customFormat="1" x14ac:dyDescent="0.35">
      <c r="A724" s="88"/>
      <c r="B724"/>
      <c r="C724"/>
      <c r="G724" s="59"/>
      <c r="I724" s="59"/>
      <c r="L724" s="60"/>
    </row>
    <row r="725" spans="1:12" s="56" customFormat="1" x14ac:dyDescent="0.35">
      <c r="A725" s="55"/>
      <c r="L725" s="61"/>
    </row>
    <row r="726" spans="1:12" x14ac:dyDescent="0.35">
      <c r="A726" s="88"/>
      <c r="G726" s="59"/>
    </row>
    <row r="727" spans="1:12" s="56" customFormat="1" x14ac:dyDescent="0.35">
      <c r="A727" s="55"/>
      <c r="L727" s="61"/>
    </row>
    <row r="728" spans="1:12" s="56" customFormat="1" x14ac:dyDescent="0.35">
      <c r="A728" s="88"/>
      <c r="B728"/>
      <c r="C728"/>
      <c r="G728" s="59"/>
      <c r="I728" s="59"/>
      <c r="L728" s="60"/>
    </row>
    <row r="729" spans="1:12" s="56" customFormat="1" x14ac:dyDescent="0.35">
      <c r="A729" s="55"/>
      <c r="L729" s="61"/>
    </row>
    <row r="730" spans="1:12" s="56" customFormat="1" x14ac:dyDescent="0.35">
      <c r="A730" s="88"/>
      <c r="B730"/>
      <c r="C730"/>
      <c r="G730" s="59"/>
      <c r="I730" s="59"/>
      <c r="L730" s="60"/>
    </row>
    <row r="731" spans="1:12" s="56" customFormat="1" x14ac:dyDescent="0.35">
      <c r="A731" s="55"/>
      <c r="L731" s="61"/>
    </row>
    <row r="732" spans="1:12" s="56" customFormat="1" x14ac:dyDescent="0.35">
      <c r="A732" s="88"/>
      <c r="B732"/>
      <c r="C732"/>
      <c r="G732" s="59"/>
      <c r="I732" s="59"/>
      <c r="L732" s="60"/>
    </row>
    <row r="733" spans="1:12" s="56" customFormat="1" x14ac:dyDescent="0.35">
      <c r="A733" s="55"/>
      <c r="L733" s="61"/>
    </row>
    <row r="734" spans="1:12" x14ac:dyDescent="0.35">
      <c r="A734" s="88"/>
      <c r="D734" s="56"/>
      <c r="E734" s="56"/>
      <c r="F734" s="56"/>
      <c r="G734" s="59"/>
    </row>
    <row r="735" spans="1:12" s="56" customFormat="1" x14ac:dyDescent="0.35">
      <c r="A735" s="55"/>
      <c r="L735" s="61"/>
    </row>
    <row r="736" spans="1:12" s="56" customFormat="1" x14ac:dyDescent="0.35">
      <c r="A736" s="54"/>
      <c r="B736"/>
      <c r="C736"/>
      <c r="G736" s="59"/>
      <c r="I736" s="59"/>
      <c r="L736" s="60"/>
    </row>
    <row r="737" spans="1:12" s="56" customFormat="1" x14ac:dyDescent="0.35">
      <c r="A737" s="55"/>
      <c r="L737" s="61"/>
    </row>
    <row r="738" spans="1:12" x14ac:dyDescent="0.35">
      <c r="A738" s="54"/>
      <c r="G738" s="59"/>
    </row>
    <row r="739" spans="1:12" s="56" customFormat="1" x14ac:dyDescent="0.35">
      <c r="A739" s="55"/>
      <c r="L739" s="61"/>
    </row>
    <row r="740" spans="1:12" s="56" customFormat="1" x14ac:dyDescent="0.35">
      <c r="A740" s="54"/>
      <c r="B740"/>
      <c r="C740"/>
      <c r="G740" s="59"/>
      <c r="I740" s="59"/>
      <c r="L740" s="60"/>
    </row>
    <row r="741" spans="1:12" s="56" customFormat="1" x14ac:dyDescent="0.35">
      <c r="A741" s="55"/>
      <c r="L741" s="61"/>
    </row>
    <row r="742" spans="1:12" x14ac:dyDescent="0.35">
      <c r="A742" s="54"/>
      <c r="D742" s="56"/>
      <c r="E742" s="56"/>
      <c r="F742" s="56"/>
      <c r="G742" s="59"/>
    </row>
    <row r="743" spans="1:12" s="56" customFormat="1" x14ac:dyDescent="0.35">
      <c r="A743" s="55"/>
      <c r="L743" s="61"/>
    </row>
    <row r="744" spans="1:12" s="56" customFormat="1" x14ac:dyDescent="0.35">
      <c r="A744" s="54"/>
      <c r="B744"/>
      <c r="C744"/>
      <c r="G744" s="59"/>
      <c r="I744" s="59"/>
      <c r="L744" s="60"/>
    </row>
    <row r="745" spans="1:12" s="56" customFormat="1" x14ac:dyDescent="0.35">
      <c r="A745" s="55"/>
      <c r="L745" s="61"/>
    </row>
    <row r="746" spans="1:12" x14ac:dyDescent="0.35">
      <c r="A746" s="54"/>
      <c r="G746" s="59"/>
    </row>
    <row r="747" spans="1:12" s="56" customFormat="1" x14ac:dyDescent="0.35">
      <c r="A747" s="55"/>
      <c r="L747" s="61"/>
    </row>
    <row r="748" spans="1:12" s="56" customFormat="1" x14ac:dyDescent="0.35">
      <c r="A748" s="54"/>
      <c r="B748"/>
      <c r="C748"/>
      <c r="G748" s="59"/>
      <c r="I748" s="59"/>
      <c r="L748" s="60"/>
    </row>
    <row r="749" spans="1:12" s="56" customFormat="1" x14ac:dyDescent="0.35">
      <c r="A749" s="55"/>
      <c r="L749" s="61"/>
    </row>
    <row r="750" spans="1:12" x14ac:dyDescent="0.35">
      <c r="A750" s="54"/>
      <c r="D750" s="56"/>
      <c r="E750" s="56"/>
      <c r="F750" s="56"/>
      <c r="G750" s="59"/>
    </row>
    <row r="751" spans="1:12" s="56" customFormat="1" x14ac:dyDescent="0.35">
      <c r="A751" s="55"/>
      <c r="L751" s="61"/>
    </row>
    <row r="752" spans="1:12" s="56" customFormat="1" x14ac:dyDescent="0.35">
      <c r="A752" s="54"/>
      <c r="B752"/>
      <c r="C752"/>
      <c r="G752" s="59"/>
      <c r="I752" s="59"/>
      <c r="L752" s="60"/>
    </row>
    <row r="753" spans="1:12" s="56" customFormat="1" x14ac:dyDescent="0.35">
      <c r="A753" s="55"/>
      <c r="L753" s="61"/>
    </row>
    <row r="754" spans="1:12" x14ac:dyDescent="0.35">
      <c r="A754" s="54"/>
      <c r="G754" s="59"/>
    </row>
    <row r="755" spans="1:12" s="56" customFormat="1" x14ac:dyDescent="0.35">
      <c r="A755" s="55"/>
      <c r="L755" s="61"/>
    </row>
    <row r="756" spans="1:12" s="56" customFormat="1" x14ac:dyDescent="0.35">
      <c r="A756" s="54"/>
      <c r="B756"/>
      <c r="C756"/>
      <c r="G756" s="59"/>
      <c r="I756" s="59"/>
      <c r="L756" s="60"/>
    </row>
    <row r="757" spans="1:12" s="56" customFormat="1" x14ac:dyDescent="0.35">
      <c r="A757" s="55"/>
      <c r="L757" s="61"/>
    </row>
    <row r="758" spans="1:12" x14ac:dyDescent="0.35">
      <c r="A758" s="54"/>
      <c r="D758" s="56"/>
      <c r="E758" s="56"/>
      <c r="F758" s="56"/>
      <c r="G758" s="59"/>
    </row>
    <row r="759" spans="1:12" s="56" customFormat="1" x14ac:dyDescent="0.35">
      <c r="A759" s="55"/>
      <c r="L759" s="61"/>
    </row>
    <row r="760" spans="1:12" s="56" customFormat="1" x14ac:dyDescent="0.35">
      <c r="A760" s="54"/>
      <c r="B760"/>
      <c r="C760"/>
      <c r="G760" s="59"/>
      <c r="I760" s="59"/>
      <c r="L760" s="60"/>
    </row>
    <row r="761" spans="1:12" s="56" customFormat="1" x14ac:dyDescent="0.35">
      <c r="A761" s="55"/>
      <c r="L761" s="61"/>
    </row>
    <row r="762" spans="1:12" x14ac:dyDescent="0.35">
      <c r="A762" s="54"/>
      <c r="G762" s="59"/>
    </row>
    <row r="763" spans="1:12" s="56" customFormat="1" x14ac:dyDescent="0.35">
      <c r="A763" s="55"/>
      <c r="L763" s="61"/>
    </row>
    <row r="764" spans="1:12" s="56" customFormat="1" x14ac:dyDescent="0.35">
      <c r="A764" s="54"/>
      <c r="B764"/>
      <c r="C764"/>
      <c r="G764" s="59"/>
      <c r="I764" s="59"/>
      <c r="L764" s="60"/>
    </row>
    <row r="765" spans="1:12" s="56" customFormat="1" x14ac:dyDescent="0.35">
      <c r="A765" s="55"/>
      <c r="L765" s="61"/>
    </row>
    <row r="766" spans="1:12" x14ac:dyDescent="0.35">
      <c r="A766" s="54"/>
      <c r="D766" s="56"/>
      <c r="E766" s="56"/>
      <c r="F766" s="56"/>
      <c r="G766" s="59"/>
    </row>
    <row r="767" spans="1:12" s="56" customFormat="1" x14ac:dyDescent="0.35">
      <c r="A767" s="55"/>
      <c r="L767" s="61"/>
    </row>
    <row r="768" spans="1:12" s="56" customFormat="1" x14ac:dyDescent="0.35">
      <c r="A768" s="54"/>
      <c r="B768"/>
      <c r="C768"/>
      <c r="G768" s="59"/>
      <c r="I768" s="59"/>
      <c r="L768" s="60"/>
    </row>
    <row r="769" spans="1:12" s="56" customFormat="1" x14ac:dyDescent="0.35">
      <c r="A769" s="55"/>
      <c r="L769" s="61"/>
    </row>
    <row r="770" spans="1:12" x14ac:dyDescent="0.35">
      <c r="A770" s="54"/>
      <c r="G770" s="59"/>
    </row>
    <row r="771" spans="1:12" s="56" customFormat="1" x14ac:dyDescent="0.35">
      <c r="A771" s="55"/>
      <c r="L771" s="61"/>
    </row>
    <row r="772" spans="1:12" s="56" customFormat="1" x14ac:dyDescent="0.35">
      <c r="A772" s="54"/>
      <c r="B772"/>
      <c r="C772"/>
      <c r="G772" s="59"/>
      <c r="I772" s="59"/>
      <c r="L772" s="60"/>
    </row>
    <row r="773" spans="1:12" s="56" customFormat="1" x14ac:dyDescent="0.35">
      <c r="A773" s="55"/>
      <c r="L773" s="61"/>
    </row>
    <row r="774" spans="1:12" x14ac:dyDescent="0.35">
      <c r="A774" s="54"/>
      <c r="D774" s="56"/>
      <c r="E774" s="56"/>
      <c r="F774" s="56"/>
      <c r="G774" s="59"/>
    </row>
    <row r="775" spans="1:12" s="56" customFormat="1" x14ac:dyDescent="0.35">
      <c r="A775" s="55"/>
      <c r="L775" s="61"/>
    </row>
    <row r="776" spans="1:12" s="56" customFormat="1" x14ac:dyDescent="0.35">
      <c r="A776" s="54"/>
      <c r="B776"/>
      <c r="C776"/>
      <c r="G776" s="59"/>
      <c r="I776" s="59"/>
      <c r="L776" s="60"/>
    </row>
    <row r="777" spans="1:12" s="56" customFormat="1" x14ac:dyDescent="0.35">
      <c r="A777" s="55"/>
      <c r="L777" s="61"/>
    </row>
    <row r="778" spans="1:12" x14ac:dyDescent="0.35">
      <c r="A778" s="54"/>
      <c r="G778" s="59"/>
    </row>
    <row r="779" spans="1:12" s="56" customFormat="1" x14ac:dyDescent="0.35">
      <c r="A779" s="55"/>
      <c r="L779" s="61"/>
    </row>
    <row r="780" spans="1:12" s="56" customFormat="1" x14ac:dyDescent="0.35">
      <c r="A780" s="54"/>
      <c r="B780"/>
      <c r="C780"/>
      <c r="G780" s="59"/>
      <c r="I780" s="59"/>
      <c r="L780" s="60"/>
    </row>
    <row r="781" spans="1:12" s="56" customFormat="1" x14ac:dyDescent="0.35">
      <c r="A781" s="55"/>
      <c r="L781" s="61"/>
    </row>
    <row r="782" spans="1:12" x14ac:dyDescent="0.35">
      <c r="A782" s="54"/>
      <c r="D782" s="56"/>
      <c r="E782" s="56"/>
      <c r="F782" s="56"/>
      <c r="G782" s="59"/>
    </row>
    <row r="783" spans="1:12" s="56" customFormat="1" x14ac:dyDescent="0.35">
      <c r="A783" s="55"/>
      <c r="L783" s="61"/>
    </row>
    <row r="784" spans="1:12" s="56" customFormat="1" x14ac:dyDescent="0.35">
      <c r="A784" s="54"/>
      <c r="B784"/>
      <c r="C784"/>
      <c r="G784" s="59"/>
      <c r="I784" s="59"/>
      <c r="L784" s="60"/>
    </row>
    <row r="785" spans="1:12" s="56" customFormat="1" x14ac:dyDescent="0.35">
      <c r="A785" s="55"/>
      <c r="L785" s="61"/>
    </row>
    <row r="786" spans="1:12" x14ac:dyDescent="0.35">
      <c r="A786" s="54"/>
      <c r="G786" s="59"/>
    </row>
    <row r="787" spans="1:12" s="56" customFormat="1" x14ac:dyDescent="0.35">
      <c r="A787" s="55"/>
      <c r="L787" s="61"/>
    </row>
    <row r="788" spans="1:12" s="56" customFormat="1" x14ac:dyDescent="0.35">
      <c r="A788" s="54"/>
      <c r="B788"/>
      <c r="C788"/>
      <c r="G788" s="59"/>
      <c r="I788" s="59"/>
      <c r="L788" s="60"/>
    </row>
    <row r="789" spans="1:12" s="56" customFormat="1" x14ac:dyDescent="0.35">
      <c r="A789" s="55"/>
      <c r="L789" s="61"/>
    </row>
    <row r="790" spans="1:12" x14ac:dyDescent="0.35">
      <c r="A790" s="54"/>
      <c r="D790" s="56"/>
      <c r="E790" s="56"/>
      <c r="F790" s="56"/>
      <c r="G790" s="59"/>
    </row>
    <row r="791" spans="1:12" s="56" customFormat="1" x14ac:dyDescent="0.35">
      <c r="A791" s="55"/>
      <c r="L791" s="61"/>
    </row>
    <row r="792" spans="1:12" s="56" customFormat="1" x14ac:dyDescent="0.35">
      <c r="A792" s="54"/>
      <c r="B792"/>
      <c r="C792"/>
      <c r="G792" s="59"/>
      <c r="I792" s="59"/>
      <c r="L792" s="60"/>
    </row>
    <row r="793" spans="1:12" s="56" customFormat="1" x14ac:dyDescent="0.35">
      <c r="A793" s="55"/>
      <c r="L793" s="61"/>
    </row>
    <row r="794" spans="1:12" x14ac:dyDescent="0.35">
      <c r="A794" s="54"/>
      <c r="G794" s="59"/>
    </row>
    <row r="795" spans="1:12" s="56" customFormat="1" x14ac:dyDescent="0.35">
      <c r="A795" s="55"/>
      <c r="L795" s="61"/>
    </row>
    <row r="796" spans="1:12" s="56" customFormat="1" x14ac:dyDescent="0.35">
      <c r="A796" s="54"/>
      <c r="B796"/>
      <c r="C796"/>
      <c r="G796" s="59"/>
      <c r="I796" s="59"/>
      <c r="L796" s="60"/>
    </row>
    <row r="797" spans="1:12" s="56" customFormat="1" x14ac:dyDescent="0.35">
      <c r="A797" s="55"/>
      <c r="L797" s="61"/>
    </row>
    <row r="798" spans="1:12" x14ac:dyDescent="0.35">
      <c r="A798" s="54"/>
      <c r="D798" s="56"/>
      <c r="E798" s="56"/>
      <c r="F798" s="56"/>
      <c r="G798" s="59"/>
    </row>
    <row r="799" spans="1:12" s="56" customFormat="1" x14ac:dyDescent="0.35">
      <c r="A799" s="55"/>
      <c r="L799" s="61"/>
    </row>
    <row r="800" spans="1:12" s="56" customFormat="1" x14ac:dyDescent="0.35">
      <c r="A800" s="54"/>
      <c r="B800"/>
      <c r="C800"/>
      <c r="G800" s="59"/>
      <c r="I800" s="59"/>
      <c r="L800" s="60"/>
    </row>
    <row r="801" spans="1:12" s="56" customFormat="1" x14ac:dyDescent="0.35">
      <c r="A801" s="55"/>
      <c r="L801" s="61"/>
    </row>
    <row r="802" spans="1:12" x14ac:dyDescent="0.35">
      <c r="A802" s="54"/>
      <c r="G802" s="59"/>
    </row>
    <row r="803" spans="1:12" s="56" customFormat="1" x14ac:dyDescent="0.35">
      <c r="A803" s="55"/>
      <c r="L803" s="61"/>
    </row>
    <row r="804" spans="1:12" s="56" customFormat="1" x14ac:dyDescent="0.35">
      <c r="A804" s="54"/>
      <c r="B804"/>
      <c r="C804"/>
      <c r="G804" s="59"/>
      <c r="I804" s="59"/>
      <c r="L804" s="60"/>
    </row>
    <row r="805" spans="1:12" s="56" customFormat="1" x14ac:dyDescent="0.35">
      <c r="A805" s="55"/>
      <c r="L805" s="61"/>
    </row>
    <row r="806" spans="1:12" x14ac:dyDescent="0.35">
      <c r="A806" s="54"/>
      <c r="D806" s="56"/>
      <c r="E806" s="56"/>
      <c r="F806" s="56"/>
      <c r="G806" s="59"/>
    </row>
    <row r="807" spans="1:12" s="56" customFormat="1" x14ac:dyDescent="0.35">
      <c r="A807" s="55"/>
      <c r="L807" s="61"/>
    </row>
    <row r="808" spans="1:12" s="56" customFormat="1" x14ac:dyDescent="0.35">
      <c r="A808" s="54"/>
      <c r="B808"/>
      <c r="C808"/>
      <c r="G808" s="59"/>
      <c r="I808" s="59"/>
      <c r="L808" s="60"/>
    </row>
    <row r="809" spans="1:12" s="56" customFormat="1" x14ac:dyDescent="0.35">
      <c r="A809" s="55"/>
      <c r="L809" s="61"/>
    </row>
    <row r="810" spans="1:12" x14ac:dyDescent="0.35">
      <c r="A810" s="54"/>
      <c r="G810" s="59"/>
    </row>
    <row r="811" spans="1:12" s="56" customFormat="1" x14ac:dyDescent="0.35">
      <c r="A811" s="55"/>
      <c r="L811" s="61"/>
    </row>
    <row r="812" spans="1:12" s="56" customFormat="1" x14ac:dyDescent="0.35">
      <c r="A812" s="54"/>
      <c r="B812"/>
      <c r="C812"/>
      <c r="G812" s="59"/>
      <c r="I812" s="59"/>
      <c r="L812" s="60"/>
    </row>
    <row r="813" spans="1:12" s="56" customFormat="1" x14ac:dyDescent="0.35">
      <c r="A813" s="55"/>
      <c r="L813" s="61"/>
    </row>
    <row r="814" spans="1:12" x14ac:dyDescent="0.35">
      <c r="A814" s="54"/>
      <c r="D814" s="56"/>
      <c r="E814" s="56"/>
      <c r="F814" s="56"/>
      <c r="G814" s="59"/>
    </row>
    <row r="815" spans="1:12" s="56" customFormat="1" x14ac:dyDescent="0.35">
      <c r="A815" s="55"/>
      <c r="L815" s="61"/>
    </row>
    <row r="816" spans="1:12" s="56" customFormat="1" x14ac:dyDescent="0.35">
      <c r="A816" s="54"/>
      <c r="B816"/>
      <c r="C816"/>
      <c r="G816" s="59"/>
      <c r="I816" s="59"/>
      <c r="L816" s="60"/>
    </row>
    <row r="817" spans="1:12" s="56" customFormat="1" x14ac:dyDescent="0.35">
      <c r="A817" s="55"/>
      <c r="L817" s="61"/>
    </row>
    <row r="818" spans="1:12" x14ac:dyDescent="0.35">
      <c r="A818" s="54"/>
      <c r="G818" s="59"/>
    </row>
    <row r="819" spans="1:12" s="56" customFormat="1" x14ac:dyDescent="0.35">
      <c r="A819" s="55"/>
      <c r="L819" s="61"/>
    </row>
    <row r="820" spans="1:12" s="56" customFormat="1" x14ac:dyDescent="0.35">
      <c r="A820" s="54"/>
      <c r="B820"/>
      <c r="C820"/>
      <c r="G820" s="59"/>
      <c r="I820" s="59"/>
      <c r="L820" s="60"/>
    </row>
    <row r="821" spans="1:12" s="56" customFormat="1" x14ac:dyDescent="0.35">
      <c r="A821" s="55"/>
      <c r="L821" s="61"/>
    </row>
    <row r="822" spans="1:12" x14ac:dyDescent="0.35">
      <c r="A822" s="54"/>
      <c r="D822" s="56"/>
      <c r="E822" s="56"/>
      <c r="F822" s="56"/>
      <c r="G822" s="59"/>
    </row>
    <row r="823" spans="1:12" s="56" customFormat="1" x14ac:dyDescent="0.35">
      <c r="A823" s="55"/>
      <c r="L823" s="61"/>
    </row>
    <row r="824" spans="1:12" s="56" customFormat="1" x14ac:dyDescent="0.35">
      <c r="A824" s="54"/>
      <c r="B824"/>
      <c r="C824"/>
      <c r="G824" s="59"/>
      <c r="I824" s="59"/>
      <c r="L824" s="60"/>
    </row>
    <row r="825" spans="1:12" s="56" customFormat="1" x14ac:dyDescent="0.35">
      <c r="A825" s="55"/>
      <c r="L825" s="61"/>
    </row>
    <row r="826" spans="1:12" x14ac:dyDescent="0.35">
      <c r="A826" s="54"/>
      <c r="G826" s="59"/>
    </row>
    <row r="827" spans="1:12" s="56" customFormat="1" x14ac:dyDescent="0.35">
      <c r="A827" s="55"/>
      <c r="L827" s="61"/>
    </row>
    <row r="828" spans="1:12" s="56" customFormat="1" x14ac:dyDescent="0.35">
      <c r="A828" s="54"/>
      <c r="B828"/>
      <c r="C828"/>
      <c r="G828" s="59"/>
      <c r="I828" s="59"/>
      <c r="L828" s="60"/>
    </row>
    <row r="829" spans="1:12" s="56" customFormat="1" x14ac:dyDescent="0.35">
      <c r="A829" s="55"/>
      <c r="L829" s="61"/>
    </row>
    <row r="830" spans="1:12" x14ac:dyDescent="0.35">
      <c r="A830" s="54"/>
      <c r="D830" s="56"/>
      <c r="E830" s="56"/>
      <c r="F830" s="56"/>
      <c r="G830" s="59"/>
    </row>
    <row r="831" spans="1:12" s="56" customFormat="1" x14ac:dyDescent="0.35">
      <c r="A831" s="55"/>
      <c r="L831" s="61"/>
    </row>
    <row r="832" spans="1:12" s="56" customFormat="1" x14ac:dyDescent="0.35">
      <c r="A832" s="54"/>
      <c r="B832"/>
      <c r="C832"/>
      <c r="G832" s="59"/>
      <c r="I832" s="59"/>
      <c r="L832" s="60"/>
    </row>
    <row r="833" spans="1:12" s="56" customFormat="1" x14ac:dyDescent="0.35">
      <c r="A833" s="55"/>
      <c r="L833" s="61"/>
    </row>
    <row r="834" spans="1:12" x14ac:dyDescent="0.35">
      <c r="A834" s="54"/>
      <c r="G834" s="59"/>
    </row>
    <row r="835" spans="1:12" s="56" customFormat="1" x14ac:dyDescent="0.35">
      <c r="A835" s="55"/>
      <c r="L835" s="61"/>
    </row>
    <row r="836" spans="1:12" s="56" customFormat="1" x14ac:dyDescent="0.35">
      <c r="A836" s="54"/>
      <c r="B836"/>
      <c r="C836"/>
      <c r="G836" s="59"/>
      <c r="I836" s="59"/>
      <c r="L836" s="60"/>
    </row>
    <row r="837" spans="1:12" s="56" customFormat="1" x14ac:dyDescent="0.35">
      <c r="A837" s="55"/>
      <c r="L837" s="61"/>
    </row>
    <row r="838" spans="1:12" x14ac:dyDescent="0.35">
      <c r="A838" s="54"/>
      <c r="D838" s="56"/>
      <c r="E838" s="56"/>
      <c r="F838" s="56"/>
      <c r="G838" s="59"/>
    </row>
    <row r="839" spans="1:12" s="56" customFormat="1" x14ac:dyDescent="0.35">
      <c r="A839" s="55"/>
      <c r="L839" s="61"/>
    </row>
    <row r="840" spans="1:12" s="56" customFormat="1" x14ac:dyDescent="0.35">
      <c r="A840" s="54"/>
      <c r="B840"/>
      <c r="C840"/>
      <c r="G840" s="59"/>
      <c r="I840" s="59"/>
      <c r="L840" s="60"/>
    </row>
    <row r="841" spans="1:12" s="56" customFormat="1" x14ac:dyDescent="0.35">
      <c r="A841" s="55"/>
      <c r="L841" s="61"/>
    </row>
    <row r="842" spans="1:12" x14ac:dyDescent="0.35">
      <c r="A842" s="54"/>
      <c r="G842" s="59"/>
    </row>
    <row r="843" spans="1:12" s="56" customFormat="1" x14ac:dyDescent="0.35">
      <c r="A843" s="55"/>
      <c r="L843" s="61"/>
    </row>
    <row r="844" spans="1:12" s="56" customFormat="1" x14ac:dyDescent="0.35">
      <c r="A844" s="54"/>
      <c r="B844"/>
      <c r="C844"/>
      <c r="G844" s="59"/>
      <c r="I844" s="59"/>
      <c r="L844" s="60"/>
    </row>
    <row r="845" spans="1:12" s="56" customFormat="1" x14ac:dyDescent="0.35">
      <c r="A845" s="55"/>
      <c r="L845" s="61"/>
    </row>
    <row r="846" spans="1:12" x14ac:dyDescent="0.35">
      <c r="A846" s="54"/>
      <c r="D846" s="56"/>
      <c r="E846" s="56"/>
      <c r="F846" s="56"/>
      <c r="G846" s="59"/>
    </row>
    <row r="847" spans="1:12" s="56" customFormat="1" x14ac:dyDescent="0.35">
      <c r="A847" s="55"/>
      <c r="L847" s="61"/>
    </row>
    <row r="848" spans="1:12" s="56" customFormat="1" x14ac:dyDescent="0.35">
      <c r="A848" s="54"/>
      <c r="B848"/>
      <c r="C848"/>
      <c r="G848" s="59"/>
      <c r="I848" s="59"/>
      <c r="L848" s="60"/>
    </row>
    <row r="849" spans="1:12" s="56" customFormat="1" x14ac:dyDescent="0.35">
      <c r="A849" s="55"/>
      <c r="L849" s="61"/>
    </row>
    <row r="850" spans="1:12" x14ac:dyDescent="0.35">
      <c r="A850" s="54"/>
      <c r="G850" s="59"/>
    </row>
    <row r="851" spans="1:12" s="56" customFormat="1" x14ac:dyDescent="0.35">
      <c r="A851" s="55"/>
      <c r="L851" s="61"/>
    </row>
    <row r="852" spans="1:12" s="56" customFormat="1" x14ac:dyDescent="0.35">
      <c r="A852" s="54"/>
      <c r="B852"/>
      <c r="C852"/>
      <c r="G852" s="59"/>
      <c r="I852" s="59"/>
      <c r="L852" s="60"/>
    </row>
    <row r="853" spans="1:12" s="56" customFormat="1" x14ac:dyDescent="0.35">
      <c r="A853" s="55"/>
      <c r="L853" s="61"/>
    </row>
    <row r="854" spans="1:12" x14ac:dyDescent="0.35">
      <c r="A854" s="54"/>
      <c r="D854" s="56"/>
      <c r="E854" s="56"/>
      <c r="F854" s="56"/>
      <c r="G854" s="59"/>
    </row>
    <row r="855" spans="1:12" s="56" customFormat="1" x14ac:dyDescent="0.35">
      <c r="A855" s="55"/>
      <c r="L855" s="61"/>
    </row>
    <row r="856" spans="1:12" x14ac:dyDescent="0.35">
      <c r="A856" s="54"/>
    </row>
    <row r="857" spans="1:12" s="56" customFormat="1" x14ac:dyDescent="0.35">
      <c r="A857" s="55"/>
      <c r="L857" s="61"/>
    </row>
    <row r="858" spans="1:12" x14ac:dyDescent="0.35">
      <c r="A858" s="54"/>
      <c r="D858" s="56"/>
      <c r="E858" s="56"/>
      <c r="F858" s="56"/>
    </row>
    <row r="859" spans="1:12" s="56" customFormat="1" x14ac:dyDescent="0.35">
      <c r="A859" s="55"/>
      <c r="L859" s="61"/>
    </row>
    <row r="860" spans="1:12" x14ac:dyDescent="0.35">
      <c r="A860" s="54"/>
    </row>
    <row r="861" spans="1:12" s="56" customFormat="1" x14ac:dyDescent="0.35">
      <c r="A861" s="55"/>
      <c r="L861" s="61"/>
    </row>
    <row r="862" spans="1:12" x14ac:dyDescent="0.35">
      <c r="A862" s="54"/>
      <c r="D862" s="56"/>
      <c r="E862" s="56"/>
      <c r="F862" s="56"/>
    </row>
    <row r="863" spans="1:12" s="56" customFormat="1" x14ac:dyDescent="0.35">
      <c r="A863" s="55"/>
      <c r="L863" s="61"/>
    </row>
    <row r="864" spans="1:12" x14ac:dyDescent="0.35">
      <c r="A864" s="54"/>
    </row>
    <row r="865" spans="1:12" s="56" customFormat="1" x14ac:dyDescent="0.35">
      <c r="A865" s="55"/>
      <c r="L865" s="61"/>
    </row>
    <row r="866" spans="1:12" x14ac:dyDescent="0.35">
      <c r="A866" s="54"/>
      <c r="D866" s="56"/>
      <c r="E866" s="56"/>
      <c r="F866" s="56"/>
    </row>
    <row r="867" spans="1:12" s="56" customFormat="1" x14ac:dyDescent="0.35">
      <c r="A867" s="55"/>
      <c r="L867" s="61"/>
    </row>
    <row r="868" spans="1:12" x14ac:dyDescent="0.35">
      <c r="A868" s="54"/>
    </row>
    <row r="869" spans="1:12" s="56" customFormat="1" x14ac:dyDescent="0.35">
      <c r="A869" s="55"/>
      <c r="L869" s="61"/>
    </row>
    <row r="870" spans="1:12" x14ac:dyDescent="0.35">
      <c r="A870" s="54"/>
      <c r="D870" s="56"/>
      <c r="E870" s="56"/>
      <c r="F870" s="56"/>
    </row>
    <row r="871" spans="1:12" s="56" customFormat="1" x14ac:dyDescent="0.35">
      <c r="A871" s="55"/>
      <c r="L871" s="61"/>
    </row>
    <row r="872" spans="1:12" x14ac:dyDescent="0.35">
      <c r="A872" s="54"/>
    </row>
    <row r="873" spans="1:12" s="56" customFormat="1" x14ac:dyDescent="0.35">
      <c r="A873" s="55"/>
      <c r="L873" s="61"/>
    </row>
    <row r="874" spans="1:12" x14ac:dyDescent="0.35">
      <c r="A874" s="54"/>
      <c r="D874" s="56"/>
      <c r="E874" s="56"/>
      <c r="F874" s="56"/>
    </row>
    <row r="875" spans="1:12" s="56" customFormat="1" x14ac:dyDescent="0.35">
      <c r="A875" s="55"/>
      <c r="L875" s="61"/>
    </row>
    <row r="876" spans="1:12" x14ac:dyDescent="0.35">
      <c r="A876" s="54"/>
    </row>
    <row r="877" spans="1:12" s="56" customFormat="1" x14ac:dyDescent="0.35">
      <c r="A877" s="55"/>
      <c r="L877" s="61"/>
    </row>
    <row r="878" spans="1:12" x14ac:dyDescent="0.35">
      <c r="A878" s="54"/>
      <c r="D878" s="56"/>
      <c r="E878" s="56"/>
      <c r="F878" s="56"/>
    </row>
    <row r="879" spans="1:12" s="56" customFormat="1" x14ac:dyDescent="0.35">
      <c r="A879" s="55"/>
      <c r="L879" s="61"/>
    </row>
    <row r="880" spans="1:12" x14ac:dyDescent="0.35">
      <c r="A880" s="54"/>
    </row>
    <row r="881" spans="1:12" s="56" customFormat="1" x14ac:dyDescent="0.35">
      <c r="A881" s="55"/>
      <c r="L881" s="61"/>
    </row>
    <row r="882" spans="1:12" x14ac:dyDescent="0.35">
      <c r="A882" s="54"/>
      <c r="D882" s="56"/>
      <c r="E882" s="56"/>
      <c r="F882" s="56"/>
    </row>
    <row r="883" spans="1:12" s="56" customFormat="1" x14ac:dyDescent="0.35">
      <c r="A883" s="55"/>
      <c r="L883" s="61"/>
    </row>
    <row r="884" spans="1:12" x14ac:dyDescent="0.35">
      <c r="A884" s="54"/>
    </row>
    <row r="885" spans="1:12" s="56" customFormat="1" x14ac:dyDescent="0.35">
      <c r="A885" s="55"/>
      <c r="L885" s="61"/>
    </row>
    <row r="886" spans="1:12" x14ac:dyDescent="0.35">
      <c r="A886" s="54"/>
      <c r="D886" s="56"/>
      <c r="E886" s="56"/>
      <c r="F886" s="56"/>
    </row>
    <row r="887" spans="1:12" s="56" customFormat="1" x14ac:dyDescent="0.35">
      <c r="A887" s="55"/>
      <c r="L887" s="61"/>
    </row>
    <row r="888" spans="1:12" x14ac:dyDescent="0.35">
      <c r="A888" s="54"/>
    </row>
    <row r="889" spans="1:12" s="56" customFormat="1" x14ac:dyDescent="0.35">
      <c r="A889" s="55"/>
      <c r="L889" s="61"/>
    </row>
    <row r="890" spans="1:12" x14ac:dyDescent="0.35">
      <c r="A890" s="54"/>
      <c r="D890" s="56"/>
      <c r="E890" s="56"/>
      <c r="F890" s="56"/>
    </row>
    <row r="891" spans="1:12" s="56" customFormat="1" x14ac:dyDescent="0.35">
      <c r="A891" s="55"/>
      <c r="L891" s="61"/>
    </row>
    <row r="892" spans="1:12" x14ac:dyDescent="0.35">
      <c r="A892" s="54"/>
    </row>
    <row r="893" spans="1:12" s="56" customFormat="1" x14ac:dyDescent="0.35">
      <c r="A893" s="55"/>
      <c r="L893" s="61"/>
    </row>
    <row r="894" spans="1:12" x14ac:dyDescent="0.35">
      <c r="A894" s="54"/>
      <c r="D894" s="56"/>
      <c r="E894" s="56"/>
      <c r="F894" s="56"/>
    </row>
    <row r="895" spans="1:12" s="56" customFormat="1" x14ac:dyDescent="0.35">
      <c r="A895" s="55"/>
      <c r="L895" s="61"/>
    </row>
    <row r="896" spans="1:12" x14ac:dyDescent="0.35">
      <c r="A896" s="54"/>
    </row>
    <row r="897" spans="1:12" s="56" customFormat="1" x14ac:dyDescent="0.35">
      <c r="A897" s="55"/>
      <c r="L897" s="61"/>
    </row>
    <row r="898" spans="1:12" x14ac:dyDescent="0.35">
      <c r="A898" s="54"/>
      <c r="D898" s="56"/>
      <c r="E898" s="56"/>
      <c r="F898" s="56"/>
    </row>
    <row r="899" spans="1:12" s="56" customFormat="1" x14ac:dyDescent="0.35">
      <c r="A899" s="55"/>
      <c r="L899" s="61"/>
    </row>
    <row r="900" spans="1:12" x14ac:dyDescent="0.35">
      <c r="A900" s="54"/>
    </row>
    <row r="901" spans="1:12" s="56" customFormat="1" x14ac:dyDescent="0.35">
      <c r="A901" s="55"/>
      <c r="L901" s="61"/>
    </row>
    <row r="902" spans="1:12" s="56" customFormat="1" x14ac:dyDescent="0.35">
      <c r="A902" s="54"/>
      <c r="B902"/>
      <c r="C902"/>
      <c r="G902"/>
      <c r="I902" s="59"/>
      <c r="L902" s="60"/>
    </row>
    <row r="903" spans="1:12" s="56" customFormat="1" x14ac:dyDescent="0.35">
      <c r="A903" s="55"/>
      <c r="L903" s="61"/>
    </row>
    <row r="904" spans="1:12" x14ac:dyDescent="0.35">
      <c r="A904" s="54"/>
      <c r="C904" s="59"/>
    </row>
    <row r="905" spans="1:12" s="56" customFormat="1" x14ac:dyDescent="0.35">
      <c r="A905" s="55"/>
      <c r="L905" s="61"/>
    </row>
    <row r="906" spans="1:12" x14ac:dyDescent="0.35">
      <c r="A906" s="54"/>
      <c r="D906" s="56"/>
      <c r="E906" s="56"/>
      <c r="F906" s="56"/>
    </row>
    <row r="907" spans="1:12" s="56" customFormat="1" x14ac:dyDescent="0.35">
      <c r="A907" s="55"/>
      <c r="L907" s="61"/>
    </row>
    <row r="908" spans="1:12" x14ac:dyDescent="0.35">
      <c r="A908" s="54"/>
    </row>
    <row r="909" spans="1:12" s="56" customFormat="1" x14ac:dyDescent="0.35">
      <c r="A909" s="55"/>
      <c r="L909" s="61"/>
    </row>
    <row r="910" spans="1:12" x14ac:dyDescent="0.35">
      <c r="A910" s="54"/>
      <c r="D910" s="56"/>
      <c r="E910" s="56"/>
      <c r="F910" s="56"/>
    </row>
    <row r="911" spans="1:12" s="56" customFormat="1" x14ac:dyDescent="0.35">
      <c r="A911" s="55"/>
      <c r="L911" s="61"/>
    </row>
    <row r="912" spans="1:12" x14ac:dyDescent="0.35">
      <c r="A912" s="54"/>
    </row>
    <row r="913" spans="1:12" s="56" customFormat="1" x14ac:dyDescent="0.35">
      <c r="A913" s="55"/>
      <c r="L913" s="61"/>
    </row>
    <row r="914" spans="1:12" x14ac:dyDescent="0.35">
      <c r="A914" s="54"/>
      <c r="D914" s="56"/>
      <c r="E914" s="56"/>
      <c r="F914" s="56"/>
    </row>
    <row r="915" spans="1:12" s="56" customFormat="1" x14ac:dyDescent="0.35">
      <c r="A915" s="55"/>
      <c r="L915" s="61"/>
    </row>
    <row r="916" spans="1:12" x14ac:dyDescent="0.35">
      <c r="A916" s="54"/>
    </row>
    <row r="917" spans="1:12" s="56" customFormat="1" x14ac:dyDescent="0.35">
      <c r="A917" s="55"/>
      <c r="L917" s="61"/>
    </row>
    <row r="918" spans="1:12" x14ac:dyDescent="0.35">
      <c r="A918" s="54"/>
      <c r="D918" s="56"/>
      <c r="E918" s="56"/>
      <c r="F918" s="56"/>
    </row>
    <row r="919" spans="1:12" s="56" customFormat="1" x14ac:dyDescent="0.35">
      <c r="A919" s="55"/>
      <c r="L919" s="61"/>
    </row>
    <row r="920" spans="1:12" x14ac:dyDescent="0.35">
      <c r="A920" s="54"/>
    </row>
    <row r="921" spans="1:12" s="56" customFormat="1" x14ac:dyDescent="0.35">
      <c r="A921" s="55"/>
      <c r="L921" s="61"/>
    </row>
    <row r="922" spans="1:12" x14ac:dyDescent="0.35">
      <c r="A922" s="54"/>
      <c r="D922" s="56"/>
      <c r="E922" s="56"/>
      <c r="F922" s="56"/>
    </row>
    <row r="923" spans="1:12" s="56" customFormat="1" x14ac:dyDescent="0.35">
      <c r="A923" s="55"/>
      <c r="L923" s="61"/>
    </row>
    <row r="924" spans="1:12" x14ac:dyDescent="0.35">
      <c r="A924" s="54"/>
    </row>
    <row r="925" spans="1:12" s="56" customFormat="1" x14ac:dyDescent="0.35">
      <c r="A925" s="55"/>
      <c r="L925" s="61"/>
    </row>
    <row r="926" spans="1:12" x14ac:dyDescent="0.35">
      <c r="A926" s="54"/>
      <c r="D926" s="56"/>
      <c r="E926" s="56"/>
      <c r="F926" s="56"/>
    </row>
    <row r="927" spans="1:12" s="56" customFormat="1" x14ac:dyDescent="0.35">
      <c r="A927" s="55"/>
      <c r="L927" s="61"/>
    </row>
    <row r="928" spans="1:12" x14ac:dyDescent="0.35">
      <c r="A928" s="54"/>
    </row>
    <row r="929" spans="1:12" s="56" customFormat="1" x14ac:dyDescent="0.35">
      <c r="A929" s="55"/>
      <c r="L929" s="61"/>
    </row>
    <row r="930" spans="1:12" x14ac:dyDescent="0.35">
      <c r="A930" s="54"/>
      <c r="D930" s="56"/>
      <c r="E930" s="56"/>
      <c r="F930" s="56"/>
    </row>
    <row r="931" spans="1:12" s="56" customFormat="1" x14ac:dyDescent="0.35">
      <c r="A931" s="55"/>
      <c r="L931" s="61"/>
    </row>
    <row r="932" spans="1:12" x14ac:dyDescent="0.35">
      <c r="A932" s="54"/>
    </row>
    <row r="933" spans="1:12" s="56" customFormat="1" x14ac:dyDescent="0.35">
      <c r="A933" s="55"/>
      <c r="L933" s="61"/>
    </row>
    <row r="934" spans="1:12" x14ac:dyDescent="0.35">
      <c r="A934" s="54"/>
      <c r="D934" s="56"/>
      <c r="E934" s="56"/>
      <c r="F934" s="56"/>
    </row>
    <row r="935" spans="1:12" s="56" customFormat="1" x14ac:dyDescent="0.35">
      <c r="A935" s="55"/>
      <c r="L935" s="61"/>
    </row>
    <row r="936" spans="1:12" x14ac:dyDescent="0.35">
      <c r="A936" s="54"/>
    </row>
    <row r="937" spans="1:12" s="56" customFormat="1" x14ac:dyDescent="0.35">
      <c r="A937" s="55"/>
      <c r="L937" s="61"/>
    </row>
    <row r="938" spans="1:12" x14ac:dyDescent="0.35">
      <c r="A938" s="54"/>
      <c r="D938" s="56"/>
      <c r="E938" s="56"/>
      <c r="F938" s="56"/>
    </row>
    <row r="939" spans="1:12" s="56" customFormat="1" x14ac:dyDescent="0.35">
      <c r="A939" s="55"/>
      <c r="L939" s="61"/>
    </row>
    <row r="940" spans="1:12" x14ac:dyDescent="0.35">
      <c r="A940" s="54"/>
    </row>
    <row r="941" spans="1:12" s="56" customFormat="1" x14ac:dyDescent="0.35">
      <c r="A941" s="55"/>
      <c r="L941" s="61"/>
    </row>
    <row r="942" spans="1:12" x14ac:dyDescent="0.35">
      <c r="A942" s="54"/>
      <c r="D942" s="56"/>
      <c r="E942" s="56"/>
      <c r="F942" s="56"/>
    </row>
    <row r="943" spans="1:12" s="56" customFormat="1" x14ac:dyDescent="0.35">
      <c r="A943" s="55"/>
      <c r="L943" s="61"/>
    </row>
    <row r="944" spans="1:12" x14ac:dyDescent="0.35">
      <c r="A944" s="54"/>
    </row>
    <row r="945" spans="1:12" s="56" customFormat="1" x14ac:dyDescent="0.35">
      <c r="A945" s="55"/>
      <c r="L945" s="61"/>
    </row>
    <row r="946" spans="1:12" x14ac:dyDescent="0.35">
      <c r="A946" s="54"/>
      <c r="D946" s="56"/>
      <c r="E946" s="56"/>
      <c r="F946" s="56"/>
    </row>
    <row r="947" spans="1:12" s="56" customFormat="1" x14ac:dyDescent="0.35">
      <c r="A947" s="55"/>
      <c r="L947" s="61"/>
    </row>
    <row r="948" spans="1:12" x14ac:dyDescent="0.35">
      <c r="A948" s="54"/>
      <c r="C948" s="59"/>
    </row>
    <row r="949" spans="1:12" s="56" customFormat="1" x14ac:dyDescent="0.35">
      <c r="A949" s="55"/>
      <c r="L949" s="61"/>
    </row>
    <row r="950" spans="1:12" x14ac:dyDescent="0.35">
      <c r="A950" s="54"/>
      <c r="C950" s="59"/>
      <c r="D950" s="56"/>
      <c r="E950" s="56"/>
      <c r="F950" s="56"/>
    </row>
    <row r="951" spans="1:12" s="56" customFormat="1" x14ac:dyDescent="0.35">
      <c r="A951" s="55"/>
      <c r="L951" s="61"/>
    </row>
    <row r="952" spans="1:12" x14ac:dyDescent="0.35">
      <c r="A952" s="54"/>
      <c r="C952" s="59"/>
    </row>
    <row r="953" spans="1:12" s="56" customFormat="1" x14ac:dyDescent="0.35">
      <c r="A953" s="55"/>
      <c r="L953" s="61"/>
    </row>
    <row r="954" spans="1:12" x14ac:dyDescent="0.35">
      <c r="A954" s="54"/>
      <c r="C954" s="59"/>
      <c r="D954" s="56"/>
      <c r="E954" s="56"/>
      <c r="F954" s="56"/>
    </row>
    <row r="955" spans="1:12" s="56" customFormat="1" x14ac:dyDescent="0.35">
      <c r="A955" s="55"/>
      <c r="L955" s="61"/>
    </row>
    <row r="956" spans="1:12" x14ac:dyDescent="0.35">
      <c r="A956" s="54"/>
      <c r="C956" s="59"/>
    </row>
    <row r="957" spans="1:12" s="56" customFormat="1" x14ac:dyDescent="0.35">
      <c r="A957" s="55"/>
      <c r="L957" s="61"/>
    </row>
    <row r="958" spans="1:12" x14ac:dyDescent="0.35">
      <c r="A958" s="54"/>
      <c r="D958" s="56"/>
      <c r="E958" s="56"/>
      <c r="F958" s="56"/>
    </row>
    <row r="959" spans="1:12" s="56" customFormat="1" x14ac:dyDescent="0.35">
      <c r="A959" s="55"/>
      <c r="L959" s="61"/>
    </row>
    <row r="960" spans="1:12" x14ac:dyDescent="0.35">
      <c r="A960" s="54"/>
    </row>
    <row r="961" spans="1:12" s="56" customFormat="1" x14ac:dyDescent="0.35">
      <c r="A961" s="55"/>
      <c r="L961" s="61"/>
    </row>
    <row r="962" spans="1:12" x14ac:dyDescent="0.35">
      <c r="A962" s="54"/>
      <c r="D962" s="56"/>
      <c r="E962" s="56"/>
      <c r="F962" s="56"/>
    </row>
    <row r="963" spans="1:12" s="56" customFormat="1" x14ac:dyDescent="0.35">
      <c r="A963" s="55"/>
      <c r="L963" s="61"/>
    </row>
    <row r="964" spans="1:12" x14ac:dyDescent="0.35">
      <c r="A964" s="54"/>
    </row>
    <row r="965" spans="1:12" s="56" customFormat="1" x14ac:dyDescent="0.35">
      <c r="A965" s="55"/>
      <c r="L965" s="61"/>
    </row>
    <row r="966" spans="1:12" x14ac:dyDescent="0.35">
      <c r="A966" s="54"/>
      <c r="D966" s="56"/>
      <c r="E966" s="56"/>
      <c r="F966" s="56"/>
    </row>
    <row r="967" spans="1:12" s="56" customFormat="1" x14ac:dyDescent="0.35">
      <c r="A967" s="55"/>
      <c r="L967" s="61"/>
    </row>
    <row r="968" spans="1:12" x14ac:dyDescent="0.35">
      <c r="A968" s="54"/>
    </row>
    <row r="969" spans="1:12" s="56" customFormat="1" x14ac:dyDescent="0.35">
      <c r="A969" s="55"/>
      <c r="L969" s="61"/>
    </row>
    <row r="970" spans="1:12" x14ac:dyDescent="0.35">
      <c r="A970" s="54"/>
      <c r="D970" s="56"/>
      <c r="E970" s="56"/>
      <c r="F970" s="56"/>
    </row>
    <row r="971" spans="1:12" s="56" customFormat="1" x14ac:dyDescent="0.35">
      <c r="A971" s="55"/>
      <c r="L971" s="61"/>
    </row>
    <row r="972" spans="1:12" x14ac:dyDescent="0.35">
      <c r="A972" s="54"/>
    </row>
    <row r="973" spans="1:12" s="56" customFormat="1" x14ac:dyDescent="0.35">
      <c r="A973" s="55"/>
      <c r="L973" s="61"/>
    </row>
    <row r="974" spans="1:12" x14ac:dyDescent="0.35">
      <c r="A974" s="54"/>
    </row>
    <row r="975" spans="1:12" x14ac:dyDescent="0.35">
      <c r="A975" s="55"/>
      <c r="B975" s="56"/>
      <c r="C975" s="56"/>
      <c r="D975" s="56"/>
      <c r="E975" s="56"/>
      <c r="F975" s="56"/>
      <c r="G975" s="56"/>
    </row>
    <row r="976" spans="1:12" x14ac:dyDescent="0.35">
      <c r="A976" s="54"/>
    </row>
    <row r="977" spans="1:12" x14ac:dyDescent="0.35">
      <c r="A977" s="55"/>
      <c r="B977" s="56"/>
      <c r="C977" s="56"/>
      <c r="D977" s="56"/>
      <c r="E977" s="56"/>
      <c r="F977" s="56"/>
      <c r="G977" s="56"/>
    </row>
    <row r="978" spans="1:12" x14ac:dyDescent="0.35">
      <c r="A978" s="54"/>
    </row>
    <row r="979" spans="1:12" x14ac:dyDescent="0.35">
      <c r="A979" s="55"/>
      <c r="B979" s="56"/>
      <c r="C979" s="56"/>
      <c r="D979" s="56"/>
      <c r="E979" s="56"/>
      <c r="F979" s="56"/>
      <c r="G979" s="56"/>
    </row>
    <row r="980" spans="1:12" x14ac:dyDescent="0.35">
      <c r="A980" s="54"/>
    </row>
    <row r="981" spans="1:12" x14ac:dyDescent="0.35">
      <c r="A981" s="55"/>
      <c r="B981" s="56"/>
      <c r="C981" s="56"/>
      <c r="D981" s="56"/>
      <c r="E981" s="56"/>
      <c r="F981" s="56"/>
      <c r="G981" s="56"/>
    </row>
    <row r="982" spans="1:12" x14ac:dyDescent="0.35">
      <c r="A982" s="54"/>
    </row>
    <row r="983" spans="1:12" x14ac:dyDescent="0.35">
      <c r="A983" s="55"/>
      <c r="B983" s="56"/>
      <c r="C983" s="56"/>
      <c r="D983" s="56"/>
      <c r="E983" s="56"/>
      <c r="F983" s="56"/>
      <c r="G983" s="56"/>
    </row>
    <row r="984" spans="1:12" x14ac:dyDescent="0.35">
      <c r="A984" s="54"/>
    </row>
    <row r="985" spans="1:12" x14ac:dyDescent="0.35">
      <c r="A985" s="55"/>
      <c r="B985" s="56"/>
      <c r="C985" s="56"/>
      <c r="D985" s="56"/>
      <c r="E985" s="56"/>
      <c r="F985" s="56"/>
      <c r="G985" s="56"/>
    </row>
    <row r="986" spans="1:12" x14ac:dyDescent="0.35">
      <c r="A986" s="54"/>
    </row>
    <row r="987" spans="1:12" x14ac:dyDescent="0.35">
      <c r="A987" s="55"/>
      <c r="B987" s="56"/>
      <c r="C987" s="56"/>
      <c r="D987" s="56"/>
      <c r="E987" s="56"/>
      <c r="F987" s="56"/>
      <c r="G987" s="56"/>
    </row>
    <row r="988" spans="1:12" x14ac:dyDescent="0.35">
      <c r="A988" s="54"/>
    </row>
    <row r="989" spans="1:12" x14ac:dyDescent="0.35">
      <c r="A989" s="55"/>
      <c r="B989" s="56"/>
      <c r="C989" s="56"/>
      <c r="D989" s="56"/>
      <c r="E989" s="56"/>
      <c r="F989" s="56"/>
      <c r="G989" s="56"/>
    </row>
    <row r="990" spans="1:12" x14ac:dyDescent="0.35">
      <c r="A990" s="54"/>
    </row>
    <row r="991" spans="1:12" s="56" customFormat="1" x14ac:dyDescent="0.35">
      <c r="A991" s="55"/>
      <c r="I991" s="59"/>
      <c r="L991" s="60"/>
    </row>
    <row r="992" spans="1:12" x14ac:dyDescent="0.35">
      <c r="A992" s="54"/>
    </row>
    <row r="993" spans="1:12" s="56" customFormat="1" x14ac:dyDescent="0.35">
      <c r="A993" s="55"/>
      <c r="I993" s="59"/>
      <c r="L993" s="60"/>
    </row>
    <row r="994" spans="1:12" x14ac:dyDescent="0.35">
      <c r="A994" s="54"/>
    </row>
    <row r="995" spans="1:12" s="56" customFormat="1" x14ac:dyDescent="0.35">
      <c r="A995" s="55"/>
      <c r="I995" s="59"/>
      <c r="L995" s="60"/>
    </row>
    <row r="996" spans="1:12" x14ac:dyDescent="0.35">
      <c r="A996" s="54"/>
    </row>
    <row r="997" spans="1:12" s="56" customFormat="1" x14ac:dyDescent="0.35">
      <c r="A997" s="55"/>
      <c r="I997" s="59"/>
      <c r="L997" s="60"/>
    </row>
    <row r="998" spans="1:12" x14ac:dyDescent="0.35">
      <c r="A998" s="54"/>
    </row>
    <row r="999" spans="1:12" s="56" customFormat="1" x14ac:dyDescent="0.35">
      <c r="A999" s="55"/>
      <c r="I999" s="59"/>
      <c r="L999" s="60"/>
    </row>
    <row r="1000" spans="1:12" x14ac:dyDescent="0.35">
      <c r="A1000" s="54"/>
    </row>
    <row r="1001" spans="1:12" s="56" customFormat="1" x14ac:dyDescent="0.35">
      <c r="A1001" s="55"/>
      <c r="I1001" s="59"/>
      <c r="L1001" s="60"/>
    </row>
    <row r="1002" spans="1:12" x14ac:dyDescent="0.35">
      <c r="A1002" s="54"/>
    </row>
    <row r="1003" spans="1:12" s="56" customFormat="1" x14ac:dyDescent="0.35">
      <c r="A1003" s="55"/>
      <c r="I1003" s="59"/>
      <c r="L1003" s="60"/>
    </row>
    <row r="1004" spans="1:12" x14ac:dyDescent="0.35">
      <c r="A1004" s="54"/>
    </row>
    <row r="1005" spans="1:12" s="56" customFormat="1" x14ac:dyDescent="0.35">
      <c r="A1005" s="55"/>
      <c r="I1005" s="59"/>
      <c r="L1005" s="60"/>
    </row>
    <row r="1006" spans="1:12" x14ac:dyDescent="0.35">
      <c r="A1006" s="54"/>
    </row>
    <row r="1007" spans="1:12" s="56" customFormat="1" x14ac:dyDescent="0.35">
      <c r="A1007" s="55"/>
      <c r="I1007" s="59"/>
      <c r="L1007" s="60"/>
    </row>
    <row r="1008" spans="1:12" x14ac:dyDescent="0.35">
      <c r="A1008" s="54"/>
    </row>
    <row r="1009" spans="1:12" s="56" customFormat="1" x14ac:dyDescent="0.35">
      <c r="A1009" s="55"/>
      <c r="I1009" s="59"/>
      <c r="L1009" s="60"/>
    </row>
    <row r="1010" spans="1:12" x14ac:dyDescent="0.35">
      <c r="A1010" s="54"/>
    </row>
    <row r="1011" spans="1:12" s="56" customFormat="1" x14ac:dyDescent="0.35">
      <c r="A1011" s="55"/>
      <c r="I1011" s="59"/>
      <c r="L1011" s="60"/>
    </row>
    <row r="1012" spans="1:12" x14ac:dyDescent="0.35">
      <c r="A1012" s="54"/>
    </row>
    <row r="1013" spans="1:12" s="56" customFormat="1" x14ac:dyDescent="0.35">
      <c r="A1013" s="55"/>
      <c r="I1013" s="59"/>
      <c r="L1013" s="60"/>
    </row>
    <row r="1014" spans="1:12" x14ac:dyDescent="0.35">
      <c r="A1014" s="54"/>
    </row>
    <row r="1015" spans="1:12" s="56" customFormat="1" x14ac:dyDescent="0.35">
      <c r="A1015" s="55"/>
      <c r="I1015" s="59"/>
      <c r="L1015" s="60"/>
    </row>
    <row r="1016" spans="1:12" x14ac:dyDescent="0.35">
      <c r="A1016" s="54"/>
    </row>
    <row r="1017" spans="1:12" s="56" customFormat="1" x14ac:dyDescent="0.35">
      <c r="A1017" s="55"/>
      <c r="I1017" s="59"/>
      <c r="L1017" s="60"/>
    </row>
    <row r="1018" spans="1:12" x14ac:dyDescent="0.35">
      <c r="A1018" s="54"/>
    </row>
    <row r="1019" spans="1:12" s="56" customFormat="1" x14ac:dyDescent="0.35">
      <c r="A1019" s="55"/>
      <c r="I1019" s="59"/>
      <c r="L1019" s="60"/>
    </row>
    <row r="1020" spans="1:12" x14ac:dyDescent="0.35">
      <c r="A1020" s="54"/>
    </row>
    <row r="1021" spans="1:12" s="56" customFormat="1" x14ac:dyDescent="0.35">
      <c r="A1021" s="55"/>
      <c r="I1021" s="59"/>
      <c r="L1021" s="60"/>
    </row>
    <row r="1022" spans="1:12" x14ac:dyDescent="0.35">
      <c r="A1022" s="54"/>
    </row>
    <row r="1023" spans="1:12" s="56" customFormat="1" x14ac:dyDescent="0.35">
      <c r="A1023" s="55"/>
      <c r="I1023" s="59"/>
      <c r="L1023" s="60"/>
    </row>
    <row r="1024" spans="1:12" x14ac:dyDescent="0.35">
      <c r="A1024" s="54"/>
    </row>
    <row r="1025" spans="1:12" s="56" customFormat="1" x14ac:dyDescent="0.35">
      <c r="A1025" s="55"/>
      <c r="I1025" s="59"/>
      <c r="L1025" s="60"/>
    </row>
    <row r="1026" spans="1:12" x14ac:dyDescent="0.35">
      <c r="A1026" s="54"/>
    </row>
    <row r="1027" spans="1:12" s="56" customFormat="1" x14ac:dyDescent="0.35">
      <c r="A1027" s="55"/>
      <c r="I1027" s="59"/>
      <c r="L1027" s="60"/>
    </row>
    <row r="1028" spans="1:12" x14ac:dyDescent="0.35">
      <c r="A1028" s="54"/>
    </row>
    <row r="1029" spans="1:12" s="56" customFormat="1" x14ac:dyDescent="0.35">
      <c r="A1029" s="55"/>
      <c r="I1029" s="59"/>
      <c r="L1029" s="60"/>
    </row>
    <row r="1030" spans="1:12" x14ac:dyDescent="0.35">
      <c r="A1030" s="54"/>
    </row>
    <row r="1031" spans="1:12" s="56" customFormat="1" x14ac:dyDescent="0.35">
      <c r="A1031" s="55"/>
      <c r="I1031" s="59"/>
      <c r="L1031" s="60"/>
    </row>
    <row r="1032" spans="1:12" x14ac:dyDescent="0.35">
      <c r="A1032" s="54"/>
    </row>
    <row r="1033" spans="1:12" s="56" customFormat="1" x14ac:dyDescent="0.35">
      <c r="A1033" s="55"/>
      <c r="I1033" s="59"/>
      <c r="L1033" s="60"/>
    </row>
    <row r="1034" spans="1:12" x14ac:dyDescent="0.35">
      <c r="A1034" s="54"/>
    </row>
    <row r="1035" spans="1:12" s="56" customFormat="1" x14ac:dyDescent="0.35">
      <c r="A1035" s="55"/>
      <c r="I1035" s="59"/>
      <c r="L1035" s="60"/>
    </row>
    <row r="1036" spans="1:12" x14ac:dyDescent="0.35">
      <c r="A1036" s="54"/>
    </row>
    <row r="1037" spans="1:12" s="56" customFormat="1" x14ac:dyDescent="0.35">
      <c r="A1037" s="55"/>
      <c r="I1037" s="59"/>
      <c r="L1037" s="60"/>
    </row>
    <row r="1038" spans="1:12" x14ac:dyDescent="0.35">
      <c r="A1038" s="54"/>
    </row>
    <row r="1039" spans="1:12" s="56" customFormat="1" x14ac:dyDescent="0.35">
      <c r="A1039" s="55"/>
      <c r="I1039" s="59"/>
      <c r="L1039" s="60"/>
    </row>
    <row r="1040" spans="1:12" x14ac:dyDescent="0.35">
      <c r="A1040" s="54"/>
    </row>
    <row r="1041" spans="1:12" s="56" customFormat="1" x14ac:dyDescent="0.35">
      <c r="A1041" s="55"/>
      <c r="I1041" s="59"/>
      <c r="L1041" s="60"/>
    </row>
    <row r="1042" spans="1:12" x14ac:dyDescent="0.35">
      <c r="A1042" s="54"/>
    </row>
    <row r="1043" spans="1:12" s="56" customFormat="1" x14ac:dyDescent="0.35">
      <c r="A1043" s="55"/>
      <c r="I1043" s="59"/>
      <c r="L1043" s="60"/>
    </row>
    <row r="1044" spans="1:12" x14ac:dyDescent="0.35">
      <c r="A1044" s="54"/>
    </row>
    <row r="1045" spans="1:12" s="56" customFormat="1" x14ac:dyDescent="0.35">
      <c r="A1045" s="55"/>
      <c r="I1045" s="59"/>
      <c r="L1045" s="60"/>
    </row>
    <row r="1046" spans="1:12" x14ac:dyDescent="0.35">
      <c r="A1046" s="54"/>
    </row>
    <row r="1047" spans="1:12" s="56" customFormat="1" x14ac:dyDescent="0.35">
      <c r="A1047" s="55"/>
      <c r="I1047" s="59"/>
      <c r="L1047" s="60"/>
    </row>
    <row r="1048" spans="1:12" x14ac:dyDescent="0.35">
      <c r="A1048" s="54"/>
    </row>
    <row r="1049" spans="1:12" s="56" customFormat="1" x14ac:dyDescent="0.35">
      <c r="A1049" s="55"/>
      <c r="I1049" s="59"/>
      <c r="L1049" s="60"/>
    </row>
    <row r="1050" spans="1:12" x14ac:dyDescent="0.35">
      <c r="A1050" s="54"/>
    </row>
    <row r="1051" spans="1:12" s="56" customFormat="1" x14ac:dyDescent="0.35">
      <c r="A1051" s="55"/>
      <c r="I1051" s="59"/>
      <c r="L1051" s="60"/>
    </row>
    <row r="1052" spans="1:12" x14ac:dyDescent="0.35">
      <c r="A1052" s="54"/>
    </row>
    <row r="1053" spans="1:12" s="56" customFormat="1" x14ac:dyDescent="0.35">
      <c r="A1053" s="55"/>
      <c r="I1053" s="59"/>
      <c r="L1053" s="60"/>
    </row>
    <row r="1054" spans="1:12" x14ac:dyDescent="0.35">
      <c r="A1054" s="54"/>
    </row>
    <row r="1055" spans="1:12" s="56" customFormat="1" x14ac:dyDescent="0.35">
      <c r="A1055" s="55"/>
      <c r="I1055" s="59"/>
      <c r="L1055" s="60"/>
    </row>
    <row r="1056" spans="1:12" x14ac:dyDescent="0.35">
      <c r="A1056" s="54"/>
    </row>
    <row r="1057" spans="1:12" s="56" customFormat="1" x14ac:dyDescent="0.35">
      <c r="A1057" s="55"/>
      <c r="I1057" s="59"/>
      <c r="L1057" s="60"/>
    </row>
    <row r="1058" spans="1:12" x14ac:dyDescent="0.35">
      <c r="A1058" s="54"/>
    </row>
    <row r="1059" spans="1:12" s="56" customFormat="1" x14ac:dyDescent="0.35">
      <c r="A1059" s="55"/>
      <c r="I1059" s="59"/>
      <c r="L1059" s="60"/>
    </row>
    <row r="1060" spans="1:12" x14ac:dyDescent="0.35">
      <c r="A1060" s="54"/>
    </row>
    <row r="1061" spans="1:12" s="56" customFormat="1" x14ac:dyDescent="0.35">
      <c r="A1061" s="55"/>
      <c r="I1061" s="59"/>
      <c r="L1061" s="60"/>
    </row>
    <row r="1062" spans="1:12" x14ac:dyDescent="0.35">
      <c r="A1062" s="54"/>
    </row>
    <row r="1063" spans="1:12" s="56" customFormat="1" x14ac:dyDescent="0.35">
      <c r="A1063" s="55"/>
      <c r="I1063" s="59"/>
      <c r="L1063" s="60"/>
    </row>
    <row r="1064" spans="1:12" x14ac:dyDescent="0.35">
      <c r="A1064" s="54"/>
    </row>
    <row r="1065" spans="1:12" s="56" customFormat="1" x14ac:dyDescent="0.35">
      <c r="A1065" s="55"/>
      <c r="I1065" s="59"/>
      <c r="L1065" s="60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5"/>
  <sheetViews>
    <sheetView topLeftCell="B177" zoomScaleNormal="100" workbookViewId="0">
      <selection activeCell="M38" activeCellId="2" sqref="I38:I181 K38:K181 M38:M181"/>
    </sheetView>
  </sheetViews>
  <sheetFormatPr defaultRowHeight="14.5" x14ac:dyDescent="0.35"/>
  <cols>
    <col min="1" max="1" width="23" customWidth="1"/>
    <col min="2" max="2" width="14.7265625" customWidth="1"/>
    <col min="3" max="3" width="13.54296875" customWidth="1"/>
    <col min="4" max="4" width="50" customWidth="1"/>
    <col min="5" max="5" width="13.453125" style="10" customWidth="1"/>
    <col min="6" max="6" width="29.1796875" style="10" customWidth="1"/>
    <col min="7" max="7" width="9.54296875" style="12" customWidth="1"/>
    <col min="8" max="8" width="21.54296875" customWidth="1"/>
    <col min="9" max="9" width="11.26953125" style="5" bestFit="1" customWidth="1"/>
    <col min="10" max="10" width="21.54296875" customWidth="1"/>
    <col min="11" max="11" width="10.26953125" style="5" bestFit="1" customWidth="1"/>
    <col min="12" max="12" width="21.54296875" customWidth="1"/>
    <col min="13" max="13" width="11.26953125" style="7" bestFit="1" customWidth="1"/>
    <col min="14" max="14" width="12.1796875" style="13" bestFit="1" customWidth="1"/>
  </cols>
  <sheetData>
    <row r="1" spans="1:14" x14ac:dyDescent="0.35">
      <c r="A1" s="126" t="s">
        <v>0</v>
      </c>
      <c r="B1" s="126" t="s">
        <v>1</v>
      </c>
      <c r="C1" s="126" t="s">
        <v>2</v>
      </c>
      <c r="D1" s="126" t="s">
        <v>3</v>
      </c>
      <c r="E1" s="128" t="s">
        <v>4</v>
      </c>
      <c r="F1" s="8"/>
      <c r="G1" s="124" t="s">
        <v>5</v>
      </c>
      <c r="H1" s="1" t="s">
        <v>74</v>
      </c>
      <c r="I1" s="4"/>
      <c r="J1" s="1" t="s">
        <v>75</v>
      </c>
      <c r="K1" s="4"/>
      <c r="L1" s="1" t="s">
        <v>76</v>
      </c>
      <c r="M1" s="6"/>
      <c r="N1" s="13" t="s">
        <v>77</v>
      </c>
    </row>
    <row r="2" spans="1:14" s="19" customFormat="1" ht="29.25" customHeight="1" thickBot="1" x14ac:dyDescent="0.4">
      <c r="A2" s="127"/>
      <c r="B2" s="127"/>
      <c r="C2" s="127"/>
      <c r="D2" s="127"/>
      <c r="E2" s="129"/>
      <c r="F2" s="9" t="s">
        <v>78</v>
      </c>
      <c r="G2" s="125"/>
      <c r="H2" s="15" t="s">
        <v>6</v>
      </c>
      <c r="I2" s="16"/>
      <c r="J2" s="15" t="s">
        <v>6</v>
      </c>
      <c r="K2" s="16"/>
      <c r="L2" s="15" t="s">
        <v>6</v>
      </c>
      <c r="M2" s="17"/>
      <c r="N2" s="18"/>
    </row>
    <row r="3" spans="1:14" x14ac:dyDescent="0.35">
      <c r="A3" s="2" t="s">
        <v>7</v>
      </c>
      <c r="B3" s="2" t="s">
        <v>79</v>
      </c>
      <c r="C3" s="2" t="s">
        <v>8</v>
      </c>
      <c r="D3" s="2" t="s">
        <v>9</v>
      </c>
      <c r="E3" s="11" t="s">
        <v>10</v>
      </c>
      <c r="F3" s="20" t="str">
        <f>B3&amp;"/"&amp;C3&amp;"/"&amp;E3</f>
        <v>CAN-GEND01/P0202-00/MAR</v>
      </c>
      <c r="G3" s="12">
        <v>55.48</v>
      </c>
      <c r="H3" s="3">
        <v>43</v>
      </c>
      <c r="I3" s="5">
        <f>H3*$G3</f>
        <v>2385.64</v>
      </c>
      <c r="J3" s="3">
        <v>15</v>
      </c>
      <c r="K3" s="5">
        <f>J3*$G3</f>
        <v>832.19999999999993</v>
      </c>
      <c r="L3" s="3">
        <v>1</v>
      </c>
      <c r="M3" s="7">
        <f>L3*$G3</f>
        <v>55.48</v>
      </c>
      <c r="N3" s="14">
        <f>I3+K3+M3</f>
        <v>3273.3199999999997</v>
      </c>
    </row>
    <row r="4" spans="1:14" x14ac:dyDescent="0.35">
      <c r="A4" s="2" t="s">
        <v>7</v>
      </c>
      <c r="B4" s="22" t="s">
        <v>79</v>
      </c>
      <c r="C4" s="2" t="s">
        <v>8</v>
      </c>
      <c r="D4" s="2" t="s">
        <v>9</v>
      </c>
      <c r="E4" s="11" t="s">
        <v>11</v>
      </c>
      <c r="F4" s="21" t="str">
        <f t="shared" ref="F4:F69" si="0">B4&amp;"/"&amp;C4&amp;"/"&amp;E4</f>
        <v>CAN-GEND01/P0202-00/TGO</v>
      </c>
      <c r="G4" s="12">
        <v>55.48</v>
      </c>
      <c r="H4" s="3">
        <v>31</v>
      </c>
      <c r="I4" s="5">
        <f>H4*$G4</f>
        <v>1719.8799999999999</v>
      </c>
      <c r="J4" s="3">
        <v>17</v>
      </c>
      <c r="K4" s="5">
        <f t="shared" ref="K4:K69" si="1">J4*$G4</f>
        <v>943.16</v>
      </c>
      <c r="L4" s="3">
        <v>16</v>
      </c>
      <c r="M4" s="7">
        <f t="shared" ref="M4:M69" si="2">L4*$G4</f>
        <v>887.68</v>
      </c>
      <c r="N4" s="14">
        <f t="shared" ref="N4:N69" si="3">I4+K4+M4</f>
        <v>3550.72</v>
      </c>
    </row>
    <row r="5" spans="1:14" x14ac:dyDescent="0.35">
      <c r="A5" s="2" t="s">
        <v>7</v>
      </c>
      <c r="B5" s="22" t="s">
        <v>80</v>
      </c>
      <c r="C5" s="2" t="s">
        <v>12</v>
      </c>
      <c r="D5" s="2" t="s">
        <v>13</v>
      </c>
      <c r="E5" s="11" t="s">
        <v>14</v>
      </c>
      <c r="F5" s="21" t="str">
        <f t="shared" si="0"/>
        <v>ADM-UNRE01/A0902-00/ALL</v>
      </c>
      <c r="G5" s="12">
        <v>55.48</v>
      </c>
      <c r="H5" s="3">
        <v>5</v>
      </c>
      <c r="I5" s="5">
        <f t="shared" ref="I5:I77" si="4">H5*$G5</f>
        <v>277.39999999999998</v>
      </c>
      <c r="J5" s="3">
        <v>0</v>
      </c>
      <c r="K5" s="5">
        <f t="shared" si="1"/>
        <v>0</v>
      </c>
      <c r="L5" s="3">
        <v>0</v>
      </c>
      <c r="M5" s="7">
        <f t="shared" si="2"/>
        <v>0</v>
      </c>
      <c r="N5" s="14">
        <f t="shared" si="3"/>
        <v>277.39999999999998</v>
      </c>
    </row>
    <row r="6" spans="1:14" x14ac:dyDescent="0.35">
      <c r="A6" s="2" t="s">
        <v>7</v>
      </c>
      <c r="B6" s="22" t="s">
        <v>79</v>
      </c>
      <c r="C6" s="2" t="s">
        <v>8</v>
      </c>
      <c r="D6" s="2" t="s">
        <v>9</v>
      </c>
      <c r="E6" s="11" t="s">
        <v>14</v>
      </c>
      <c r="F6" s="21" t="str">
        <f t="shared" si="0"/>
        <v>CAN-GEND01/P0202-00/ALL</v>
      </c>
      <c r="G6" s="12">
        <v>55.48</v>
      </c>
      <c r="H6" s="3">
        <v>16</v>
      </c>
      <c r="I6" s="5">
        <f t="shared" si="4"/>
        <v>887.68</v>
      </c>
      <c r="J6" s="3">
        <v>8</v>
      </c>
      <c r="K6" s="5">
        <f t="shared" si="1"/>
        <v>443.84</v>
      </c>
      <c r="L6" s="3">
        <v>18</v>
      </c>
      <c r="M6" s="7">
        <f t="shared" si="2"/>
        <v>998.64</v>
      </c>
      <c r="N6" s="14">
        <f t="shared" si="3"/>
        <v>2330.16</v>
      </c>
    </row>
    <row r="7" spans="1:14" x14ac:dyDescent="0.35">
      <c r="A7" s="2" t="s">
        <v>7</v>
      </c>
      <c r="B7" s="2" t="s">
        <v>79</v>
      </c>
      <c r="C7" s="2" t="s">
        <v>8</v>
      </c>
      <c r="D7" s="2" t="s">
        <v>9</v>
      </c>
      <c r="E7" s="11" t="s">
        <v>15</v>
      </c>
      <c r="F7" s="21" t="str">
        <f t="shared" si="0"/>
        <v>CAN-GEND01/P0202-00/MDV</v>
      </c>
      <c r="G7" s="12">
        <v>55.48</v>
      </c>
      <c r="H7" s="3">
        <v>5</v>
      </c>
      <c r="I7" s="5">
        <f t="shared" si="4"/>
        <v>277.39999999999998</v>
      </c>
      <c r="J7" s="3">
        <v>1</v>
      </c>
      <c r="K7" s="5">
        <f t="shared" si="1"/>
        <v>55.48</v>
      </c>
      <c r="L7" s="3">
        <v>8</v>
      </c>
      <c r="M7" s="7">
        <f t="shared" si="2"/>
        <v>443.84</v>
      </c>
      <c r="N7" s="14">
        <f t="shared" si="3"/>
        <v>776.72</v>
      </c>
    </row>
    <row r="8" spans="1:14" x14ac:dyDescent="0.35">
      <c r="A8" s="2" t="s">
        <v>7</v>
      </c>
      <c r="B8" s="22" t="s">
        <v>81</v>
      </c>
      <c r="C8" s="2" t="s">
        <v>16</v>
      </c>
      <c r="D8" s="2" t="s">
        <v>17</v>
      </c>
      <c r="E8" s="11" t="s">
        <v>18</v>
      </c>
      <c r="F8" s="21" t="str">
        <f t="shared" si="0"/>
        <v>EUR-ASIA01/P0102-00/PHL</v>
      </c>
      <c r="G8" s="12">
        <v>55.48</v>
      </c>
      <c r="H8" s="3">
        <v>9</v>
      </c>
      <c r="I8" s="5">
        <f t="shared" si="4"/>
        <v>499.32</v>
      </c>
      <c r="J8" s="3">
        <v>0</v>
      </c>
      <c r="K8" s="5">
        <f t="shared" si="1"/>
        <v>0</v>
      </c>
      <c r="L8" s="3">
        <v>0</v>
      </c>
      <c r="M8" s="7">
        <f t="shared" si="2"/>
        <v>0</v>
      </c>
      <c r="N8" s="14">
        <f t="shared" si="3"/>
        <v>499.32</v>
      </c>
    </row>
    <row r="9" spans="1:14" x14ac:dyDescent="0.35">
      <c r="A9" s="2" t="s">
        <v>7</v>
      </c>
      <c r="B9" s="22" t="s">
        <v>83</v>
      </c>
      <c r="C9" s="2" t="s">
        <v>19</v>
      </c>
      <c r="D9" s="2" t="s">
        <v>20</v>
      </c>
      <c r="E9" s="11" t="s">
        <v>14</v>
      </c>
      <c r="F9" s="21" t="str">
        <f t="shared" si="0"/>
        <v>CGE-JUST01/P0303-00/ALL</v>
      </c>
      <c r="G9" s="12">
        <v>55.48</v>
      </c>
      <c r="H9" s="3">
        <v>9</v>
      </c>
      <c r="I9" s="5">
        <f t="shared" si="4"/>
        <v>499.32</v>
      </c>
      <c r="J9" s="3">
        <v>0</v>
      </c>
      <c r="K9" s="5">
        <f t="shared" si="1"/>
        <v>0</v>
      </c>
      <c r="L9" s="3">
        <v>36</v>
      </c>
      <c r="M9" s="7">
        <f t="shared" si="2"/>
        <v>1997.28</v>
      </c>
      <c r="N9" s="14">
        <f t="shared" si="3"/>
        <v>2496.6</v>
      </c>
    </row>
    <row r="10" spans="1:14" x14ac:dyDescent="0.35">
      <c r="A10" s="2" t="s">
        <v>7</v>
      </c>
      <c r="B10" s="2" t="s">
        <v>80</v>
      </c>
      <c r="C10" s="2" t="s">
        <v>12</v>
      </c>
      <c r="D10" s="2" t="s">
        <v>13</v>
      </c>
      <c r="E10" s="11" t="s">
        <v>14</v>
      </c>
      <c r="F10" s="21" t="str">
        <f t="shared" si="0"/>
        <v>ADM-UNRE01/A0902-00/ALL</v>
      </c>
      <c r="G10" s="12">
        <v>55.48</v>
      </c>
      <c r="H10" s="3">
        <v>8</v>
      </c>
      <c r="I10" s="5">
        <f t="shared" si="4"/>
        <v>443.84</v>
      </c>
      <c r="J10" s="3">
        <v>0</v>
      </c>
      <c r="K10" s="5">
        <f t="shared" si="1"/>
        <v>0</v>
      </c>
      <c r="L10" s="3">
        <v>0</v>
      </c>
      <c r="M10" s="7">
        <f t="shared" si="2"/>
        <v>0</v>
      </c>
      <c r="N10" s="14">
        <f t="shared" si="3"/>
        <v>443.84</v>
      </c>
    </row>
    <row r="11" spans="1:14" x14ac:dyDescent="0.35">
      <c r="A11" s="2" t="s">
        <v>7</v>
      </c>
      <c r="B11" s="42" t="s">
        <v>82</v>
      </c>
      <c r="C11" s="2" t="s">
        <v>19</v>
      </c>
      <c r="D11" s="2" t="s">
        <v>20</v>
      </c>
      <c r="E11" s="11" t="s">
        <v>11</v>
      </c>
      <c r="F11" s="21" t="str">
        <f t="shared" si="0"/>
        <v>VGE-GEND01/P0303-00/TGO</v>
      </c>
      <c r="G11" s="12">
        <v>55.48</v>
      </c>
      <c r="H11" s="3">
        <v>2</v>
      </c>
      <c r="I11" s="5">
        <f t="shared" si="4"/>
        <v>110.96</v>
      </c>
      <c r="J11" s="3">
        <v>7</v>
      </c>
      <c r="K11" s="5">
        <f t="shared" si="1"/>
        <v>388.35999999999996</v>
      </c>
      <c r="L11" s="3">
        <v>8</v>
      </c>
      <c r="M11" s="7">
        <f t="shared" si="2"/>
        <v>443.84</v>
      </c>
      <c r="N11" s="14">
        <f t="shared" si="3"/>
        <v>943.15999999999985</v>
      </c>
    </row>
    <row r="12" spans="1:14" x14ac:dyDescent="0.35">
      <c r="A12" s="2" t="s">
        <v>7</v>
      </c>
      <c r="B12" s="22" t="s">
        <v>81</v>
      </c>
      <c r="C12" s="2" t="s">
        <v>16</v>
      </c>
      <c r="D12" s="2" t="s">
        <v>17</v>
      </c>
      <c r="E12" s="11" t="s">
        <v>18</v>
      </c>
      <c r="F12" s="21" t="str">
        <f t="shared" si="0"/>
        <v>EUR-ASIA01/P0102-00/PHL</v>
      </c>
      <c r="G12" s="12">
        <v>55.48</v>
      </c>
      <c r="H12" s="3">
        <v>0</v>
      </c>
      <c r="I12" s="5">
        <f t="shared" si="4"/>
        <v>0</v>
      </c>
      <c r="J12" s="3">
        <v>9</v>
      </c>
      <c r="K12" s="5">
        <f t="shared" si="1"/>
        <v>499.32</v>
      </c>
      <c r="L12" s="3">
        <v>84</v>
      </c>
      <c r="M12" s="7">
        <f t="shared" si="2"/>
        <v>4660.32</v>
      </c>
      <c r="N12" s="14">
        <f t="shared" si="3"/>
        <v>5159.6399999999994</v>
      </c>
    </row>
    <row r="13" spans="1:14" x14ac:dyDescent="0.35">
      <c r="A13" s="2" t="s">
        <v>7</v>
      </c>
      <c r="B13" s="22" t="s">
        <v>83</v>
      </c>
      <c r="C13" s="2" t="s">
        <v>21</v>
      </c>
      <c r="D13" s="2" t="s">
        <v>22</v>
      </c>
      <c r="E13" s="11" t="s">
        <v>14</v>
      </c>
      <c r="F13" s="21" t="str">
        <f t="shared" si="0"/>
        <v>CGE-JUST01/P0501-00/ALL</v>
      </c>
      <c r="G13" s="12">
        <v>55.48</v>
      </c>
      <c r="H13" s="3">
        <v>0</v>
      </c>
      <c r="I13" s="5">
        <f t="shared" si="4"/>
        <v>0</v>
      </c>
      <c r="J13" s="3">
        <v>13</v>
      </c>
      <c r="K13" s="5">
        <f t="shared" si="1"/>
        <v>721.24</v>
      </c>
      <c r="L13" s="3">
        <v>3</v>
      </c>
      <c r="M13" s="7">
        <f t="shared" si="2"/>
        <v>166.44</v>
      </c>
      <c r="N13" s="14">
        <f t="shared" si="3"/>
        <v>887.68000000000006</v>
      </c>
    </row>
    <row r="14" spans="1:14" x14ac:dyDescent="0.35">
      <c r="A14" s="2" t="s">
        <v>7</v>
      </c>
      <c r="B14" s="22" t="s">
        <v>83</v>
      </c>
      <c r="C14" s="2" t="s">
        <v>19</v>
      </c>
      <c r="D14" s="2" t="s">
        <v>20</v>
      </c>
      <c r="E14" s="11" t="s">
        <v>14</v>
      </c>
      <c r="F14" s="21" t="str">
        <f t="shared" si="0"/>
        <v>CGE-JUST01/P0303-00/ALL</v>
      </c>
      <c r="G14" s="12">
        <v>55.48</v>
      </c>
      <c r="H14" s="3">
        <v>0</v>
      </c>
      <c r="I14" s="5">
        <f t="shared" si="4"/>
        <v>0</v>
      </c>
      <c r="J14" s="3">
        <v>19</v>
      </c>
      <c r="K14" s="5">
        <f t="shared" si="1"/>
        <v>1054.1199999999999</v>
      </c>
      <c r="L14" s="3">
        <v>0</v>
      </c>
      <c r="M14" s="7">
        <f t="shared" si="2"/>
        <v>0</v>
      </c>
      <c r="N14" s="14">
        <f t="shared" si="3"/>
        <v>1054.1199999999999</v>
      </c>
    </row>
    <row r="15" spans="1:14" x14ac:dyDescent="0.35">
      <c r="A15" s="2" t="s">
        <v>7</v>
      </c>
      <c r="B15" s="22" t="s">
        <v>79</v>
      </c>
      <c r="C15" s="2" t="s">
        <v>8</v>
      </c>
      <c r="D15" s="2" t="s">
        <v>9</v>
      </c>
      <c r="E15" s="11" t="s">
        <v>23</v>
      </c>
      <c r="F15" s="21" t="str">
        <f t="shared" si="0"/>
        <v>CAN-GEND01/P0202-00/ZAF</v>
      </c>
      <c r="G15" s="12">
        <v>55.48</v>
      </c>
      <c r="H15" s="3">
        <v>0</v>
      </c>
      <c r="I15" s="5">
        <f t="shared" si="4"/>
        <v>0</v>
      </c>
      <c r="J15" s="3">
        <v>3</v>
      </c>
      <c r="K15" s="5">
        <f t="shared" si="1"/>
        <v>166.44</v>
      </c>
      <c r="L15" s="3">
        <v>0</v>
      </c>
      <c r="M15" s="7">
        <f t="shared" si="2"/>
        <v>0</v>
      </c>
      <c r="N15" s="14">
        <f t="shared" si="3"/>
        <v>166.44</v>
      </c>
    </row>
    <row r="16" spans="1:14" x14ac:dyDescent="0.35">
      <c r="A16" s="2" t="s">
        <v>7</v>
      </c>
      <c r="B16" s="22" t="s">
        <v>80</v>
      </c>
      <c r="C16" s="2" t="s">
        <v>12</v>
      </c>
      <c r="D16" s="2" t="s">
        <v>13</v>
      </c>
      <c r="E16" s="11" t="s">
        <v>14</v>
      </c>
      <c r="F16" s="21" t="str">
        <f t="shared" si="0"/>
        <v>ADM-UNRE01/A0902-00/ALL</v>
      </c>
      <c r="G16" s="12">
        <v>55.48</v>
      </c>
      <c r="H16" s="3">
        <v>0</v>
      </c>
      <c r="I16" s="5">
        <f t="shared" si="4"/>
        <v>0</v>
      </c>
      <c r="J16" s="3">
        <v>1</v>
      </c>
      <c r="K16" s="5">
        <f t="shared" si="1"/>
        <v>55.48</v>
      </c>
      <c r="L16" s="3">
        <v>5</v>
      </c>
      <c r="M16" s="7">
        <f t="shared" si="2"/>
        <v>277.39999999999998</v>
      </c>
      <c r="N16" s="14">
        <f t="shared" si="3"/>
        <v>332.88</v>
      </c>
    </row>
    <row r="17" spans="1:14" x14ac:dyDescent="0.35">
      <c r="A17" s="2" t="s">
        <v>7</v>
      </c>
      <c r="B17" s="22" t="s">
        <v>83</v>
      </c>
      <c r="C17" s="2" t="s">
        <v>24</v>
      </c>
      <c r="D17" s="2" t="s">
        <v>25</v>
      </c>
      <c r="E17" s="11" t="s">
        <v>11</v>
      </c>
      <c r="F17" s="21" t="str">
        <f t="shared" si="0"/>
        <v>CGE-JUST01/P0101-00/TGO</v>
      </c>
      <c r="G17" s="12">
        <v>55.48</v>
      </c>
      <c r="H17" s="3">
        <v>0</v>
      </c>
      <c r="I17" s="5">
        <f t="shared" si="4"/>
        <v>0</v>
      </c>
      <c r="J17" s="3">
        <v>1</v>
      </c>
      <c r="K17" s="5">
        <f t="shared" si="1"/>
        <v>55.48</v>
      </c>
      <c r="L17" s="3">
        <v>0</v>
      </c>
      <c r="M17" s="7">
        <f t="shared" si="2"/>
        <v>0</v>
      </c>
      <c r="N17" s="14">
        <f t="shared" si="3"/>
        <v>55.48</v>
      </c>
    </row>
    <row r="18" spans="1:14" x14ac:dyDescent="0.35">
      <c r="A18" s="2" t="s">
        <v>7</v>
      </c>
      <c r="B18" s="22" t="s">
        <v>83</v>
      </c>
      <c r="C18" s="2" t="s">
        <v>24</v>
      </c>
      <c r="D18" s="2" t="s">
        <v>25</v>
      </c>
      <c r="E18" s="11" t="s">
        <v>14</v>
      </c>
      <c r="F18" s="21" t="str">
        <f t="shared" si="0"/>
        <v>CGE-JUST01/P0101-00/ALL</v>
      </c>
      <c r="G18" s="12">
        <v>55.48</v>
      </c>
      <c r="H18" s="3">
        <v>0</v>
      </c>
      <c r="I18" s="5">
        <f t="shared" si="4"/>
        <v>0</v>
      </c>
      <c r="J18" s="3">
        <v>2</v>
      </c>
      <c r="K18" s="5">
        <f t="shared" si="1"/>
        <v>110.96</v>
      </c>
      <c r="L18" s="3">
        <v>0</v>
      </c>
      <c r="M18" s="7">
        <f t="shared" si="2"/>
        <v>0</v>
      </c>
      <c r="N18" s="14">
        <f t="shared" si="3"/>
        <v>110.96</v>
      </c>
    </row>
    <row r="19" spans="1:14" x14ac:dyDescent="0.35">
      <c r="A19" s="2" t="s">
        <v>7</v>
      </c>
      <c r="B19" s="22" t="s">
        <v>96</v>
      </c>
      <c r="C19" s="2" t="s">
        <v>16</v>
      </c>
      <c r="D19" s="2" t="s">
        <v>17</v>
      </c>
      <c r="E19" s="11" t="s">
        <v>26</v>
      </c>
      <c r="F19" s="21" t="str">
        <f t="shared" si="0"/>
        <v>PLO-MDGR01/P0102-00/MDG</v>
      </c>
      <c r="G19" s="12">
        <v>55.48</v>
      </c>
      <c r="H19" s="3">
        <v>0</v>
      </c>
      <c r="I19" s="5">
        <f t="shared" si="4"/>
        <v>0</v>
      </c>
      <c r="J19" s="3">
        <v>0</v>
      </c>
      <c r="K19" s="5">
        <f t="shared" si="1"/>
        <v>0</v>
      </c>
      <c r="L19" s="3">
        <v>1</v>
      </c>
      <c r="M19" s="7">
        <f t="shared" si="2"/>
        <v>55.48</v>
      </c>
      <c r="N19" s="14">
        <f t="shared" si="3"/>
        <v>55.48</v>
      </c>
    </row>
    <row r="20" spans="1:14" x14ac:dyDescent="0.35">
      <c r="A20" s="2" t="s">
        <v>7</v>
      </c>
      <c r="B20" s="22" t="s">
        <v>83</v>
      </c>
      <c r="C20" s="2" t="s">
        <v>24</v>
      </c>
      <c r="D20" s="2" t="s">
        <v>25</v>
      </c>
      <c r="E20" s="11" t="s">
        <v>10</v>
      </c>
      <c r="F20" s="21" t="str">
        <f t="shared" si="0"/>
        <v>CGE-JUST01/P0101-00/MAR</v>
      </c>
      <c r="G20" s="12">
        <v>55.48</v>
      </c>
      <c r="H20" s="3">
        <v>0</v>
      </c>
      <c r="I20" s="5">
        <f t="shared" si="4"/>
        <v>0</v>
      </c>
      <c r="J20" s="3">
        <v>0</v>
      </c>
      <c r="K20" s="5">
        <f t="shared" si="1"/>
        <v>0</v>
      </c>
      <c r="L20" s="3">
        <v>4</v>
      </c>
      <c r="M20" s="7">
        <f t="shared" si="2"/>
        <v>221.92</v>
      </c>
      <c r="N20" s="14">
        <f t="shared" si="3"/>
        <v>221.92</v>
      </c>
    </row>
    <row r="21" spans="1:14" x14ac:dyDescent="0.35">
      <c r="A21" s="2" t="s">
        <v>27</v>
      </c>
      <c r="B21" s="22" t="s">
        <v>80</v>
      </c>
      <c r="C21" s="2" t="s">
        <v>12</v>
      </c>
      <c r="D21" s="2" t="s">
        <v>13</v>
      </c>
      <c r="E21" s="11" t="s">
        <v>14</v>
      </c>
      <c r="F21" s="21" t="str">
        <f t="shared" si="0"/>
        <v>ADM-UNRE01/A0902-00/ALL</v>
      </c>
      <c r="G21" s="12">
        <v>38.299999999999997</v>
      </c>
      <c r="H21" s="3">
        <v>128</v>
      </c>
      <c r="I21" s="5">
        <f t="shared" si="4"/>
        <v>4902.3999999999996</v>
      </c>
      <c r="J21" s="3">
        <v>145</v>
      </c>
      <c r="K21" s="5">
        <f t="shared" si="1"/>
        <v>5553.5</v>
      </c>
      <c r="L21" s="3">
        <v>132</v>
      </c>
      <c r="M21" s="7">
        <f t="shared" si="2"/>
        <v>5055.5999999999995</v>
      </c>
      <c r="N21" s="14">
        <f t="shared" si="3"/>
        <v>15511.5</v>
      </c>
    </row>
    <row r="22" spans="1:14" x14ac:dyDescent="0.35">
      <c r="A22" s="2" t="s">
        <v>27</v>
      </c>
      <c r="B22" s="22" t="s">
        <v>80</v>
      </c>
      <c r="C22" s="2" t="s">
        <v>28</v>
      </c>
      <c r="D22" s="2" t="s">
        <v>29</v>
      </c>
      <c r="E22" s="11" t="s">
        <v>14</v>
      </c>
      <c r="F22" s="21" t="str">
        <f t="shared" si="0"/>
        <v>ADM-UNRE01/A0901-00/ALL</v>
      </c>
      <c r="G22" s="12">
        <v>38.299999999999997</v>
      </c>
      <c r="H22" s="3">
        <v>0</v>
      </c>
      <c r="I22" s="5">
        <f t="shared" si="4"/>
        <v>0</v>
      </c>
      <c r="J22" s="3">
        <v>3</v>
      </c>
      <c r="K22" s="5">
        <f t="shared" si="1"/>
        <v>114.89999999999999</v>
      </c>
      <c r="L22" s="3">
        <v>24</v>
      </c>
      <c r="M22" s="7">
        <f t="shared" si="2"/>
        <v>919.19999999999993</v>
      </c>
      <c r="N22" s="14">
        <f t="shared" si="3"/>
        <v>1034.0999999999999</v>
      </c>
    </row>
    <row r="23" spans="1:14" x14ac:dyDescent="0.35">
      <c r="A23" s="2" t="s">
        <v>30</v>
      </c>
      <c r="B23" s="2" t="s">
        <v>31</v>
      </c>
      <c r="C23" s="2" t="s">
        <v>19</v>
      </c>
      <c r="D23" s="2" t="s">
        <v>20</v>
      </c>
      <c r="E23" s="11" t="s">
        <v>32</v>
      </c>
      <c r="F23" s="21" t="str">
        <f t="shared" si="0"/>
        <v>FCO-VULN02/P0303-00/GAB</v>
      </c>
      <c r="G23" s="12">
        <v>34.65</v>
      </c>
      <c r="H23" s="31">
        <v>44</v>
      </c>
      <c r="I23" s="5">
        <f t="shared" si="4"/>
        <v>1524.6</v>
      </c>
      <c r="J23" s="31">
        <v>68.5</v>
      </c>
      <c r="K23" s="5">
        <f t="shared" si="1"/>
        <v>2373.5250000000001</v>
      </c>
      <c r="L23" s="31">
        <v>12.5</v>
      </c>
      <c r="M23" s="7">
        <f t="shared" si="2"/>
        <v>433.125</v>
      </c>
      <c r="N23" s="14">
        <f t="shared" si="3"/>
        <v>4331.25</v>
      </c>
    </row>
    <row r="24" spans="1:14" x14ac:dyDescent="0.35">
      <c r="A24" s="2" t="s">
        <v>30</v>
      </c>
      <c r="B24" s="2" t="s">
        <v>31</v>
      </c>
      <c r="C24" s="2" t="s">
        <v>19</v>
      </c>
      <c r="D24" s="2" t="s">
        <v>20</v>
      </c>
      <c r="E24" s="11" t="s">
        <v>33</v>
      </c>
      <c r="F24" s="21" t="str">
        <f t="shared" si="0"/>
        <v>FCO-VULN02/P0303-00/NER</v>
      </c>
      <c r="G24" s="12">
        <v>34.65</v>
      </c>
      <c r="H24" s="31">
        <v>40</v>
      </c>
      <c r="I24" s="5">
        <f t="shared" si="4"/>
        <v>1386</v>
      </c>
      <c r="J24" s="31">
        <v>19</v>
      </c>
      <c r="K24" s="5">
        <f t="shared" si="1"/>
        <v>658.35</v>
      </c>
      <c r="L24" s="31">
        <v>0</v>
      </c>
      <c r="M24" s="7">
        <f t="shared" si="2"/>
        <v>0</v>
      </c>
      <c r="N24" s="14">
        <f t="shared" si="3"/>
        <v>2044.35</v>
      </c>
    </row>
    <row r="25" spans="1:14" x14ac:dyDescent="0.35">
      <c r="A25" s="2" t="s">
        <v>30</v>
      </c>
      <c r="B25" s="2" t="s">
        <v>31</v>
      </c>
      <c r="C25" s="2" t="s">
        <v>19</v>
      </c>
      <c r="D25" s="2" t="s">
        <v>20</v>
      </c>
      <c r="E25" s="11" t="s">
        <v>34</v>
      </c>
      <c r="F25" s="21" t="str">
        <f t="shared" si="0"/>
        <v>FCO-VULN02/P0303-00/BEN</v>
      </c>
      <c r="G25" s="12">
        <v>34.65</v>
      </c>
      <c r="H25" s="31">
        <v>8</v>
      </c>
      <c r="I25" s="5">
        <f t="shared" si="4"/>
        <v>277.2</v>
      </c>
      <c r="J25" s="31">
        <v>26.5</v>
      </c>
      <c r="K25" s="5">
        <f t="shared" si="1"/>
        <v>918.22499999999991</v>
      </c>
      <c r="L25" s="31">
        <v>34.5</v>
      </c>
      <c r="M25" s="7">
        <f t="shared" si="2"/>
        <v>1195.425</v>
      </c>
      <c r="N25" s="14">
        <f t="shared" si="3"/>
        <v>2390.85</v>
      </c>
    </row>
    <row r="26" spans="1:14" x14ac:dyDescent="0.35">
      <c r="A26" s="2" t="s">
        <v>30</v>
      </c>
      <c r="B26" s="22" t="s">
        <v>83</v>
      </c>
      <c r="C26" s="2" t="s">
        <v>19</v>
      </c>
      <c r="D26" s="2" t="s">
        <v>20</v>
      </c>
      <c r="E26" s="11" t="s">
        <v>14</v>
      </c>
      <c r="F26" s="21" t="str">
        <f t="shared" si="0"/>
        <v>CGE-JUST01/P0303-00/ALL</v>
      </c>
      <c r="G26" s="12">
        <v>34.65</v>
      </c>
      <c r="H26" s="3">
        <v>60</v>
      </c>
      <c r="I26" s="5">
        <f t="shared" si="4"/>
        <v>2079</v>
      </c>
      <c r="J26" s="3">
        <v>0</v>
      </c>
      <c r="K26" s="5">
        <f t="shared" si="1"/>
        <v>0</v>
      </c>
      <c r="L26" s="3">
        <v>22</v>
      </c>
      <c r="M26" s="7">
        <f t="shared" si="2"/>
        <v>762.3</v>
      </c>
      <c r="N26" s="14">
        <f t="shared" si="3"/>
        <v>2841.3</v>
      </c>
    </row>
    <row r="27" spans="1:14" x14ac:dyDescent="0.35">
      <c r="A27" s="2" t="s">
        <v>30</v>
      </c>
      <c r="B27" s="22" t="s">
        <v>96</v>
      </c>
      <c r="C27" s="2" t="s">
        <v>19</v>
      </c>
      <c r="D27" s="2" t="s">
        <v>20</v>
      </c>
      <c r="E27" s="11" t="s">
        <v>26</v>
      </c>
      <c r="F27" s="21" t="str">
        <f t="shared" si="0"/>
        <v>PLO-MDGR01/P0303-00/MDG</v>
      </c>
      <c r="G27" s="12">
        <v>34.65</v>
      </c>
      <c r="H27" s="3">
        <v>0</v>
      </c>
      <c r="I27" s="5">
        <f t="shared" si="4"/>
        <v>0</v>
      </c>
      <c r="J27" s="3">
        <v>22</v>
      </c>
      <c r="K27" s="5">
        <f t="shared" si="1"/>
        <v>762.3</v>
      </c>
      <c r="L27" s="3">
        <v>19</v>
      </c>
      <c r="M27" s="7">
        <f t="shared" si="2"/>
        <v>658.35</v>
      </c>
      <c r="N27" s="14">
        <f t="shared" si="3"/>
        <v>1420.65</v>
      </c>
    </row>
    <row r="28" spans="1:14" x14ac:dyDescent="0.35">
      <c r="A28" s="2" t="s">
        <v>30</v>
      </c>
      <c r="B28" s="22" t="s">
        <v>82</v>
      </c>
      <c r="C28" s="2" t="s">
        <v>19</v>
      </c>
      <c r="D28" s="2" t="s">
        <v>20</v>
      </c>
      <c r="E28" s="11" t="s">
        <v>35</v>
      </c>
      <c r="F28" s="21" t="str">
        <f t="shared" si="0"/>
        <v>VGE-GEND01/P0303-00/RWA</v>
      </c>
      <c r="G28" s="12">
        <v>34.65</v>
      </c>
      <c r="H28" s="3">
        <v>0</v>
      </c>
      <c r="I28" s="5">
        <f t="shared" si="4"/>
        <v>0</v>
      </c>
      <c r="J28" s="3">
        <v>0</v>
      </c>
      <c r="K28" s="5">
        <f t="shared" si="1"/>
        <v>0</v>
      </c>
      <c r="L28" s="3">
        <v>72</v>
      </c>
      <c r="M28" s="7">
        <f t="shared" si="2"/>
        <v>2494.7999999999997</v>
      </c>
      <c r="N28" s="14">
        <f t="shared" si="3"/>
        <v>2494.7999999999997</v>
      </c>
    </row>
    <row r="29" spans="1:14" x14ac:dyDescent="0.35">
      <c r="A29" s="2" t="s">
        <v>36</v>
      </c>
      <c r="B29" s="22" t="s">
        <v>80</v>
      </c>
      <c r="C29" s="2" t="s">
        <v>12</v>
      </c>
      <c r="D29" s="2" t="s">
        <v>13</v>
      </c>
      <c r="E29" s="11" t="s">
        <v>14</v>
      </c>
      <c r="F29" s="21" t="str">
        <f t="shared" si="0"/>
        <v>ADM-UNRE01/A0902-00/ALL</v>
      </c>
      <c r="G29" s="12">
        <v>99.73</v>
      </c>
      <c r="H29" s="3">
        <v>43</v>
      </c>
      <c r="I29" s="5">
        <f t="shared" si="4"/>
        <v>4288.3900000000003</v>
      </c>
      <c r="J29" s="3">
        <v>30</v>
      </c>
      <c r="K29" s="5">
        <f t="shared" si="1"/>
        <v>2991.9</v>
      </c>
      <c r="L29" s="3">
        <v>39</v>
      </c>
      <c r="M29" s="7">
        <f t="shared" si="2"/>
        <v>3889.4700000000003</v>
      </c>
      <c r="N29" s="14">
        <f t="shared" si="3"/>
        <v>11169.760000000002</v>
      </c>
    </row>
    <row r="30" spans="1:14" x14ac:dyDescent="0.35">
      <c r="A30" s="2" t="s">
        <v>36</v>
      </c>
      <c r="B30" s="22" t="s">
        <v>80</v>
      </c>
      <c r="C30" s="2" t="s">
        <v>28</v>
      </c>
      <c r="D30" s="2" t="s">
        <v>29</v>
      </c>
      <c r="E30" s="11" t="s">
        <v>14</v>
      </c>
      <c r="F30" s="21" t="str">
        <f t="shared" si="0"/>
        <v>ADM-UNRE01/A0901-00/ALL</v>
      </c>
      <c r="G30" s="12">
        <v>99.73</v>
      </c>
      <c r="H30" s="3">
        <v>9</v>
      </c>
      <c r="I30" s="5">
        <f t="shared" si="4"/>
        <v>897.57</v>
      </c>
      <c r="J30" s="3">
        <v>13</v>
      </c>
      <c r="K30" s="5">
        <f t="shared" si="1"/>
        <v>1296.49</v>
      </c>
      <c r="L30" s="3">
        <v>15</v>
      </c>
      <c r="M30" s="7">
        <f t="shared" si="2"/>
        <v>1495.95</v>
      </c>
      <c r="N30" s="14">
        <f t="shared" si="3"/>
        <v>3690.01</v>
      </c>
    </row>
    <row r="31" spans="1:14" x14ac:dyDescent="0.35">
      <c r="A31" s="2" t="s">
        <v>36</v>
      </c>
      <c r="B31" s="22" t="s">
        <v>80</v>
      </c>
      <c r="C31" s="2" t="s">
        <v>37</v>
      </c>
      <c r="D31" s="2" t="s">
        <v>38</v>
      </c>
      <c r="E31" s="11" t="s">
        <v>14</v>
      </c>
      <c r="F31" s="21" t="str">
        <f t="shared" si="0"/>
        <v>ADM-UNRE01/A0902-01/ALL</v>
      </c>
      <c r="G31" s="12">
        <v>99.73</v>
      </c>
      <c r="H31" s="3">
        <v>4</v>
      </c>
      <c r="I31" s="5">
        <f t="shared" si="4"/>
        <v>398.92</v>
      </c>
      <c r="J31" s="3">
        <v>2</v>
      </c>
      <c r="K31" s="5">
        <f t="shared" si="1"/>
        <v>199.46</v>
      </c>
      <c r="L31" s="3">
        <v>5</v>
      </c>
      <c r="M31" s="7">
        <f t="shared" si="2"/>
        <v>498.65000000000003</v>
      </c>
      <c r="N31" s="14">
        <f t="shared" si="3"/>
        <v>1097.03</v>
      </c>
    </row>
    <row r="32" spans="1:14" x14ac:dyDescent="0.35">
      <c r="A32" s="2" t="s">
        <v>36</v>
      </c>
      <c r="B32" s="2" t="s">
        <v>31</v>
      </c>
      <c r="C32" s="2" t="s">
        <v>19</v>
      </c>
      <c r="D32" s="2" t="s">
        <v>20</v>
      </c>
      <c r="E32" s="11" t="s">
        <v>35</v>
      </c>
      <c r="F32" s="21" t="str">
        <f t="shared" si="0"/>
        <v>FCO-VULN02/P0303-00/RWA</v>
      </c>
      <c r="G32" s="12">
        <v>99.73</v>
      </c>
      <c r="H32" s="31">
        <v>0</v>
      </c>
      <c r="I32" s="5">
        <f t="shared" si="4"/>
        <v>0</v>
      </c>
      <c r="J32" s="31">
        <v>0</v>
      </c>
      <c r="K32" s="5">
        <f t="shared" si="1"/>
        <v>0</v>
      </c>
      <c r="L32" s="31">
        <v>2</v>
      </c>
      <c r="M32" s="7">
        <f t="shared" si="2"/>
        <v>199.46</v>
      </c>
      <c r="N32" s="14">
        <f t="shared" si="3"/>
        <v>199.46</v>
      </c>
    </row>
    <row r="33" spans="1:14" x14ac:dyDescent="0.35">
      <c r="A33" s="2" t="s">
        <v>36</v>
      </c>
      <c r="B33" s="22" t="s">
        <v>83</v>
      </c>
      <c r="C33" s="2" t="s">
        <v>24</v>
      </c>
      <c r="D33" s="2" t="s">
        <v>25</v>
      </c>
      <c r="E33" s="11" t="s">
        <v>14</v>
      </c>
      <c r="F33" s="21" t="str">
        <f t="shared" si="0"/>
        <v>CGE-JUST01/P0101-00/ALL</v>
      </c>
      <c r="G33" s="12">
        <v>99.73</v>
      </c>
      <c r="H33" s="3">
        <v>3</v>
      </c>
      <c r="I33" s="5">
        <f t="shared" si="4"/>
        <v>299.19</v>
      </c>
      <c r="J33" s="3">
        <v>4</v>
      </c>
      <c r="K33" s="5">
        <f t="shared" si="1"/>
        <v>398.92</v>
      </c>
      <c r="L33" s="3">
        <v>14</v>
      </c>
      <c r="M33" s="7">
        <f t="shared" si="2"/>
        <v>1396.22</v>
      </c>
      <c r="N33" s="14">
        <f t="shared" si="3"/>
        <v>2094.33</v>
      </c>
    </row>
    <row r="34" spans="1:14" x14ac:dyDescent="0.35">
      <c r="A34" s="2" t="s">
        <v>36</v>
      </c>
      <c r="B34" s="2" t="s">
        <v>81</v>
      </c>
      <c r="C34" s="2" t="s">
        <v>24</v>
      </c>
      <c r="D34" s="2" t="s">
        <v>25</v>
      </c>
      <c r="E34" s="11" t="s">
        <v>39</v>
      </c>
      <c r="F34" s="21" t="str">
        <f t="shared" si="0"/>
        <v>EUR-ASIA01/P0101-00/THA</v>
      </c>
      <c r="G34" s="12">
        <v>99.73</v>
      </c>
      <c r="H34" s="3">
        <v>0</v>
      </c>
      <c r="I34" s="5">
        <f t="shared" si="4"/>
        <v>0</v>
      </c>
      <c r="J34" s="3">
        <v>10</v>
      </c>
      <c r="K34" s="5">
        <f t="shared" si="1"/>
        <v>997.30000000000007</v>
      </c>
      <c r="L34" s="3">
        <v>62</v>
      </c>
      <c r="M34" s="7">
        <f t="shared" si="2"/>
        <v>6183.26</v>
      </c>
      <c r="N34" s="14">
        <f t="shared" si="3"/>
        <v>7180.56</v>
      </c>
    </row>
    <row r="35" spans="1:14" x14ac:dyDescent="0.35">
      <c r="A35" s="2" t="s">
        <v>36</v>
      </c>
      <c r="B35" s="2" t="s">
        <v>81</v>
      </c>
      <c r="C35" s="2" t="s">
        <v>21</v>
      </c>
      <c r="D35" s="2" t="s">
        <v>22</v>
      </c>
      <c r="E35" s="11" t="s">
        <v>18</v>
      </c>
      <c r="F35" s="21" t="str">
        <f t="shared" si="0"/>
        <v>EUR-ASIA01/P0501-00/PHL</v>
      </c>
      <c r="G35" s="12">
        <v>99.73</v>
      </c>
      <c r="H35" s="3">
        <v>0</v>
      </c>
      <c r="I35" s="5">
        <f t="shared" si="4"/>
        <v>0</v>
      </c>
      <c r="J35" s="3">
        <v>0</v>
      </c>
      <c r="K35" s="5">
        <f t="shared" si="1"/>
        <v>0</v>
      </c>
      <c r="L35" s="3">
        <v>2</v>
      </c>
      <c r="M35" s="7">
        <f t="shared" si="2"/>
        <v>199.46</v>
      </c>
      <c r="N35" s="14">
        <f t="shared" si="3"/>
        <v>199.46</v>
      </c>
    </row>
    <row r="36" spans="1:14" x14ac:dyDescent="0.35">
      <c r="A36" s="2" t="s">
        <v>36</v>
      </c>
      <c r="B36" s="2" t="s">
        <v>82</v>
      </c>
      <c r="C36" s="2" t="s">
        <v>16</v>
      </c>
      <c r="D36" s="2" t="s">
        <v>17</v>
      </c>
      <c r="E36" s="11" t="s">
        <v>26</v>
      </c>
      <c r="F36" s="21" t="str">
        <f t="shared" si="0"/>
        <v>VGE-GEND01/P0102-00/MDG</v>
      </c>
      <c r="G36" s="12">
        <v>99.73</v>
      </c>
      <c r="H36" s="3">
        <v>0</v>
      </c>
      <c r="I36" s="5">
        <f t="shared" si="4"/>
        <v>0</v>
      </c>
      <c r="J36" s="3">
        <v>0</v>
      </c>
      <c r="K36" s="5">
        <f t="shared" si="1"/>
        <v>0</v>
      </c>
      <c r="L36" s="3">
        <v>3</v>
      </c>
      <c r="M36" s="7">
        <f t="shared" si="2"/>
        <v>299.19</v>
      </c>
      <c r="N36" s="14">
        <f t="shared" si="3"/>
        <v>299.19</v>
      </c>
    </row>
    <row r="37" spans="1:14" x14ac:dyDescent="0.35">
      <c r="A37" s="2" t="s">
        <v>36</v>
      </c>
      <c r="B37" s="2" t="s">
        <v>31</v>
      </c>
      <c r="C37" s="2" t="s">
        <v>19</v>
      </c>
      <c r="D37" s="2" t="s">
        <v>20</v>
      </c>
      <c r="E37" s="11" t="s">
        <v>40</v>
      </c>
      <c r="F37" s="21" t="str">
        <f t="shared" si="0"/>
        <v>FCO-VULN02/P0303-00/MEX</v>
      </c>
      <c r="G37" s="12">
        <v>99.73</v>
      </c>
      <c r="H37" s="31">
        <v>0</v>
      </c>
      <c r="I37" s="5">
        <f t="shared" si="4"/>
        <v>0</v>
      </c>
      <c r="J37" s="31">
        <v>0</v>
      </c>
      <c r="K37" s="5">
        <f t="shared" si="1"/>
        <v>0</v>
      </c>
      <c r="L37" s="31">
        <v>5</v>
      </c>
      <c r="M37" s="7">
        <f t="shared" si="2"/>
        <v>498.65000000000003</v>
      </c>
      <c r="N37" s="14">
        <f t="shared" si="3"/>
        <v>498.65000000000003</v>
      </c>
    </row>
    <row r="38" spans="1:14" x14ac:dyDescent="0.35">
      <c r="A38" s="2" t="s">
        <v>36</v>
      </c>
      <c r="B38" s="22" t="s">
        <v>90</v>
      </c>
      <c r="C38" s="2" t="s">
        <v>21</v>
      </c>
      <c r="D38" s="2" t="s">
        <v>22</v>
      </c>
      <c r="E38" s="11" t="s">
        <v>14</v>
      </c>
      <c r="F38" s="21" t="str">
        <f t="shared" si="0"/>
        <v>WLD-CORE01/P0501-00/ALL</v>
      </c>
      <c r="G38" s="12">
        <v>99.73</v>
      </c>
      <c r="H38" s="3">
        <v>2</v>
      </c>
      <c r="I38" s="5">
        <f t="shared" si="4"/>
        <v>199.46</v>
      </c>
      <c r="J38" s="3">
        <v>9</v>
      </c>
      <c r="K38" s="5">
        <f t="shared" si="1"/>
        <v>897.57</v>
      </c>
      <c r="L38" s="3">
        <v>3</v>
      </c>
      <c r="M38" s="7">
        <f t="shared" si="2"/>
        <v>299.19</v>
      </c>
      <c r="N38" s="14">
        <f t="shared" si="3"/>
        <v>1396.22</v>
      </c>
    </row>
    <row r="39" spans="1:14" x14ac:dyDescent="0.35">
      <c r="A39" s="2" t="s">
        <v>36</v>
      </c>
      <c r="B39" s="2" t="s">
        <v>79</v>
      </c>
      <c r="C39" s="2" t="s">
        <v>8</v>
      </c>
      <c r="D39" s="2" t="s">
        <v>9</v>
      </c>
      <c r="E39" s="11" t="s">
        <v>35</v>
      </c>
      <c r="F39" s="21" t="str">
        <f t="shared" si="0"/>
        <v>CAN-GEND01/P0202-00/RWA</v>
      </c>
      <c r="G39" s="12">
        <v>99.73</v>
      </c>
      <c r="H39" s="3">
        <v>0</v>
      </c>
      <c r="I39" s="5">
        <f t="shared" si="4"/>
        <v>0</v>
      </c>
      <c r="J39" s="3">
        <v>0</v>
      </c>
      <c r="K39" s="5">
        <f t="shared" si="1"/>
        <v>0</v>
      </c>
      <c r="L39" s="3">
        <v>1</v>
      </c>
      <c r="M39" s="7">
        <f t="shared" si="2"/>
        <v>99.73</v>
      </c>
      <c r="N39" s="14">
        <f t="shared" si="3"/>
        <v>99.73</v>
      </c>
    </row>
    <row r="40" spans="1:14" x14ac:dyDescent="0.35">
      <c r="A40" s="2" t="s">
        <v>36</v>
      </c>
      <c r="B40" s="2" t="s">
        <v>31</v>
      </c>
      <c r="C40" s="2" t="s">
        <v>19</v>
      </c>
      <c r="D40" s="2" t="s">
        <v>20</v>
      </c>
      <c r="E40" s="11" t="s">
        <v>11</v>
      </c>
      <c r="F40" s="21" t="str">
        <f t="shared" si="0"/>
        <v>FCO-VULN02/P0303-00/TGO</v>
      </c>
      <c r="G40" s="12">
        <v>99.73</v>
      </c>
      <c r="H40" s="31">
        <v>0</v>
      </c>
      <c r="I40" s="5">
        <f t="shared" si="4"/>
        <v>0</v>
      </c>
      <c r="J40" s="31">
        <v>0</v>
      </c>
      <c r="K40" s="5">
        <f t="shared" si="1"/>
        <v>0</v>
      </c>
      <c r="L40" s="31">
        <v>1</v>
      </c>
      <c r="M40" s="7">
        <f t="shared" si="2"/>
        <v>99.73</v>
      </c>
      <c r="N40" s="14">
        <f t="shared" si="3"/>
        <v>99.73</v>
      </c>
    </row>
    <row r="41" spans="1:14" x14ac:dyDescent="0.35">
      <c r="A41" s="2" t="s">
        <v>36</v>
      </c>
      <c r="B41" s="2" t="s">
        <v>31</v>
      </c>
      <c r="C41" s="2" t="s">
        <v>19</v>
      </c>
      <c r="D41" s="2" t="s">
        <v>20</v>
      </c>
      <c r="E41" s="11" t="s">
        <v>10</v>
      </c>
      <c r="F41" s="21" t="str">
        <f t="shared" si="0"/>
        <v>FCO-VULN02/P0303-00/MAR</v>
      </c>
      <c r="G41" s="12">
        <v>99.73</v>
      </c>
      <c r="H41" s="31">
        <v>0</v>
      </c>
      <c r="I41" s="5">
        <f t="shared" si="4"/>
        <v>0</v>
      </c>
      <c r="J41" s="31">
        <v>0</v>
      </c>
      <c r="K41" s="5">
        <f t="shared" si="1"/>
        <v>0</v>
      </c>
      <c r="L41" s="31">
        <v>4</v>
      </c>
      <c r="M41" s="7">
        <f t="shared" si="2"/>
        <v>398.92</v>
      </c>
      <c r="N41" s="14">
        <f t="shared" si="3"/>
        <v>398.92</v>
      </c>
    </row>
    <row r="42" spans="1:14" x14ac:dyDescent="0.35">
      <c r="A42" s="2" t="s">
        <v>36</v>
      </c>
      <c r="B42" s="2" t="s">
        <v>31</v>
      </c>
      <c r="C42" s="2" t="s">
        <v>19</v>
      </c>
      <c r="D42" s="2" t="s">
        <v>20</v>
      </c>
      <c r="E42" s="11" t="s">
        <v>15</v>
      </c>
      <c r="F42" s="21" t="str">
        <f t="shared" si="0"/>
        <v>FCO-VULN02/P0303-00/MDV</v>
      </c>
      <c r="G42" s="12">
        <v>99.73</v>
      </c>
      <c r="H42" s="31">
        <v>0</v>
      </c>
      <c r="I42" s="5">
        <f t="shared" si="4"/>
        <v>0</v>
      </c>
      <c r="J42" s="31">
        <v>0</v>
      </c>
      <c r="K42" s="5">
        <f t="shared" si="1"/>
        <v>0</v>
      </c>
      <c r="L42" s="31">
        <v>4</v>
      </c>
      <c r="M42" s="7">
        <f t="shared" si="2"/>
        <v>398.92</v>
      </c>
      <c r="N42" s="14">
        <f t="shared" si="3"/>
        <v>398.92</v>
      </c>
    </row>
    <row r="43" spans="1:14" x14ac:dyDescent="0.35">
      <c r="A43" s="2" t="s">
        <v>36</v>
      </c>
      <c r="B43" s="22" t="s">
        <v>79</v>
      </c>
      <c r="C43" s="2" t="s">
        <v>8</v>
      </c>
      <c r="D43" s="2" t="s">
        <v>9</v>
      </c>
      <c r="E43" s="11" t="s">
        <v>14</v>
      </c>
      <c r="F43" s="21" t="str">
        <f t="shared" si="0"/>
        <v>CAN-GEND01/P0202-00/ALL</v>
      </c>
      <c r="G43" s="12">
        <v>99.73</v>
      </c>
      <c r="H43" s="3">
        <v>0</v>
      </c>
      <c r="I43" s="5">
        <f t="shared" si="4"/>
        <v>0</v>
      </c>
      <c r="J43" s="3">
        <v>2</v>
      </c>
      <c r="K43" s="5">
        <f t="shared" si="1"/>
        <v>199.46</v>
      </c>
      <c r="L43" s="3">
        <v>3</v>
      </c>
      <c r="M43" s="7">
        <f t="shared" si="2"/>
        <v>299.19</v>
      </c>
      <c r="N43" s="14">
        <f t="shared" si="3"/>
        <v>498.65</v>
      </c>
    </row>
    <row r="44" spans="1:14" x14ac:dyDescent="0.35">
      <c r="A44" s="2" t="s">
        <v>36</v>
      </c>
      <c r="B44" s="2" t="s">
        <v>83</v>
      </c>
      <c r="C44" s="2" t="s">
        <v>24</v>
      </c>
      <c r="D44" s="2" t="s">
        <v>25</v>
      </c>
      <c r="E44" s="11" t="s">
        <v>14</v>
      </c>
      <c r="F44" s="21" t="str">
        <f t="shared" si="0"/>
        <v>CGE-JUST01/P0101-00/ALL</v>
      </c>
      <c r="G44" s="12">
        <v>99.73</v>
      </c>
      <c r="H44" s="3">
        <v>4</v>
      </c>
      <c r="I44" s="5">
        <f t="shared" si="4"/>
        <v>398.92</v>
      </c>
      <c r="J44" s="3">
        <v>1</v>
      </c>
      <c r="K44" s="5">
        <f t="shared" si="1"/>
        <v>99.73</v>
      </c>
      <c r="L44" s="3">
        <v>5</v>
      </c>
      <c r="M44" s="7">
        <f t="shared" si="2"/>
        <v>498.65000000000003</v>
      </c>
      <c r="N44" s="14">
        <f t="shared" si="3"/>
        <v>997.30000000000007</v>
      </c>
    </row>
    <row r="45" spans="1:14" x14ac:dyDescent="0.35">
      <c r="A45" s="2" t="s">
        <v>36</v>
      </c>
      <c r="B45" s="22" t="s">
        <v>80</v>
      </c>
      <c r="C45" s="2" t="s">
        <v>41</v>
      </c>
      <c r="D45" s="2" t="s">
        <v>42</v>
      </c>
      <c r="E45" s="11" t="s">
        <v>14</v>
      </c>
      <c r="F45" s="21" t="str">
        <f t="shared" si="0"/>
        <v>ADM-UNRE01/P0602-00/ALL</v>
      </c>
      <c r="G45" s="12">
        <v>99.73</v>
      </c>
      <c r="H45" s="3">
        <v>0</v>
      </c>
      <c r="I45" s="5">
        <f t="shared" si="4"/>
        <v>0</v>
      </c>
      <c r="J45" s="3">
        <v>0</v>
      </c>
      <c r="K45" s="5">
        <f t="shared" si="1"/>
        <v>0</v>
      </c>
      <c r="L45" s="3">
        <v>2</v>
      </c>
      <c r="M45" s="7">
        <f t="shared" si="2"/>
        <v>199.46</v>
      </c>
      <c r="N45" s="14">
        <f t="shared" si="3"/>
        <v>199.46</v>
      </c>
    </row>
    <row r="46" spans="1:14" x14ac:dyDescent="0.35">
      <c r="A46" s="22" t="s">
        <v>36</v>
      </c>
      <c r="B46" s="22" t="s">
        <v>83</v>
      </c>
      <c r="C46" s="22" t="s">
        <v>19</v>
      </c>
      <c r="D46" s="22" t="s">
        <v>20</v>
      </c>
      <c r="E46" s="23" t="s">
        <v>14</v>
      </c>
      <c r="F46" s="24" t="str">
        <f t="shared" ref="F46" si="5">B46&amp;"/"&amp;C46&amp;"/"&amp;E46</f>
        <v>CGE-JUST01/P0303-00/ALL</v>
      </c>
      <c r="G46" s="33">
        <v>99.73</v>
      </c>
      <c r="H46" s="26">
        <v>28</v>
      </c>
      <c r="I46" s="27">
        <f t="shared" si="4"/>
        <v>2792.44</v>
      </c>
      <c r="J46" s="26">
        <v>0</v>
      </c>
      <c r="K46" s="27">
        <f t="shared" si="1"/>
        <v>0</v>
      </c>
      <c r="L46" s="26">
        <v>0</v>
      </c>
      <c r="M46" s="28">
        <f t="shared" si="2"/>
        <v>0</v>
      </c>
      <c r="N46" s="29">
        <f t="shared" ref="N46" si="6">I46+K46+M46</f>
        <v>2792.44</v>
      </c>
    </row>
    <row r="47" spans="1:14" x14ac:dyDescent="0.35">
      <c r="A47" s="22" t="s">
        <v>36</v>
      </c>
      <c r="B47" s="22" t="s">
        <v>31</v>
      </c>
      <c r="C47" s="22" t="s">
        <v>19</v>
      </c>
      <c r="D47" s="22" t="s">
        <v>20</v>
      </c>
      <c r="E47" s="23" t="s">
        <v>14</v>
      </c>
      <c r="F47" s="24" t="str">
        <f t="shared" si="0"/>
        <v>FCO-VULN02/P0303-00/ALL</v>
      </c>
      <c r="G47" s="33">
        <v>99.73</v>
      </c>
      <c r="H47" s="31">
        <v>25</v>
      </c>
      <c r="I47" s="27">
        <f t="shared" si="4"/>
        <v>2493.25</v>
      </c>
      <c r="J47" s="31">
        <v>11</v>
      </c>
      <c r="K47" s="5">
        <f t="shared" si="1"/>
        <v>1097.03</v>
      </c>
      <c r="L47" s="31">
        <v>2</v>
      </c>
      <c r="M47" s="7">
        <f t="shared" si="2"/>
        <v>199.46</v>
      </c>
      <c r="N47" s="29">
        <f t="shared" si="3"/>
        <v>3789.74</v>
      </c>
    </row>
    <row r="48" spans="1:14" x14ac:dyDescent="0.35">
      <c r="A48" s="2" t="s">
        <v>36</v>
      </c>
      <c r="B48" s="22" t="s">
        <v>80</v>
      </c>
      <c r="C48" s="2" t="s">
        <v>43</v>
      </c>
      <c r="D48" s="2" t="s">
        <v>44</v>
      </c>
      <c r="E48" s="11" t="s">
        <v>45</v>
      </c>
      <c r="F48" s="21" t="str">
        <f t="shared" si="0"/>
        <v>ADM-UNRE01/P0702-00/BRA</v>
      </c>
      <c r="G48" s="12">
        <v>99.73</v>
      </c>
      <c r="H48" s="3">
        <v>0</v>
      </c>
      <c r="I48" s="5">
        <f t="shared" si="4"/>
        <v>0</v>
      </c>
      <c r="J48" s="3">
        <v>0</v>
      </c>
      <c r="K48" s="5">
        <f t="shared" si="1"/>
        <v>0</v>
      </c>
      <c r="L48" s="3">
        <v>4</v>
      </c>
      <c r="M48" s="7">
        <f t="shared" si="2"/>
        <v>398.92</v>
      </c>
      <c r="N48" s="14">
        <f t="shared" si="3"/>
        <v>398.92</v>
      </c>
    </row>
    <row r="49" spans="1:14" x14ac:dyDescent="0.35">
      <c r="A49" s="2" t="s">
        <v>36</v>
      </c>
      <c r="B49" s="22" t="s">
        <v>81</v>
      </c>
      <c r="C49" s="2" t="s">
        <v>24</v>
      </c>
      <c r="D49" s="2" t="s">
        <v>25</v>
      </c>
      <c r="E49" s="11" t="s">
        <v>39</v>
      </c>
      <c r="F49" s="21" t="str">
        <f t="shared" si="0"/>
        <v>EUR-ASIA01/P0101-00/THA</v>
      </c>
      <c r="G49" s="12">
        <v>99.73</v>
      </c>
      <c r="H49" s="3">
        <v>4</v>
      </c>
      <c r="I49" s="5">
        <f t="shared" si="4"/>
        <v>398.92</v>
      </c>
      <c r="J49" s="3">
        <v>0</v>
      </c>
      <c r="K49" s="5">
        <f t="shared" si="1"/>
        <v>0</v>
      </c>
      <c r="L49" s="3">
        <v>0</v>
      </c>
      <c r="M49" s="7">
        <f t="shared" si="2"/>
        <v>0</v>
      </c>
      <c r="N49" s="14">
        <f t="shared" si="3"/>
        <v>398.92</v>
      </c>
    </row>
    <row r="50" spans="1:14" x14ac:dyDescent="0.35">
      <c r="A50" s="2" t="s">
        <v>36</v>
      </c>
      <c r="B50" s="22" t="s">
        <v>80</v>
      </c>
      <c r="C50" s="2" t="s">
        <v>43</v>
      </c>
      <c r="D50" s="2" t="s">
        <v>44</v>
      </c>
      <c r="E50" s="11" t="s">
        <v>14</v>
      </c>
      <c r="F50" s="21" t="str">
        <f t="shared" si="0"/>
        <v>ADM-UNRE01/P0702-00/ALL</v>
      </c>
      <c r="G50" s="12">
        <v>99.73</v>
      </c>
      <c r="H50" s="3">
        <v>1</v>
      </c>
      <c r="I50" s="5">
        <f t="shared" si="4"/>
        <v>99.73</v>
      </c>
      <c r="J50" s="3">
        <v>3</v>
      </c>
      <c r="K50" s="5">
        <f t="shared" si="1"/>
        <v>299.19</v>
      </c>
      <c r="L50" s="3">
        <v>0</v>
      </c>
      <c r="M50" s="7">
        <f t="shared" si="2"/>
        <v>0</v>
      </c>
      <c r="N50" s="14">
        <f t="shared" si="3"/>
        <v>398.92</v>
      </c>
    </row>
    <row r="51" spans="1:14" x14ac:dyDescent="0.35">
      <c r="A51" s="2" t="s">
        <v>36</v>
      </c>
      <c r="B51" s="22" t="s">
        <v>79</v>
      </c>
      <c r="C51" s="2" t="s">
        <v>46</v>
      </c>
      <c r="D51" s="2" t="s">
        <v>47</v>
      </c>
      <c r="E51" s="11" t="s">
        <v>10</v>
      </c>
      <c r="F51" s="21" t="str">
        <f t="shared" si="0"/>
        <v>CAN-GEND01/P0201-00/MAR</v>
      </c>
      <c r="G51" s="12">
        <v>99.73</v>
      </c>
      <c r="H51" s="3">
        <v>1</v>
      </c>
      <c r="I51" s="5">
        <f t="shared" si="4"/>
        <v>99.73</v>
      </c>
      <c r="J51" s="3">
        <v>0</v>
      </c>
      <c r="K51" s="5">
        <f t="shared" si="1"/>
        <v>0</v>
      </c>
      <c r="L51" s="3">
        <v>0</v>
      </c>
      <c r="M51" s="7">
        <f t="shared" si="2"/>
        <v>0</v>
      </c>
      <c r="N51" s="14">
        <f t="shared" si="3"/>
        <v>99.73</v>
      </c>
    </row>
    <row r="52" spans="1:14" x14ac:dyDescent="0.35">
      <c r="A52" s="2" t="s">
        <v>36</v>
      </c>
      <c r="B52" s="22" t="s">
        <v>80</v>
      </c>
      <c r="C52" s="2" t="s">
        <v>48</v>
      </c>
      <c r="D52" s="2" t="s">
        <v>49</v>
      </c>
      <c r="E52" s="11" t="s">
        <v>14</v>
      </c>
      <c r="F52" s="21" t="str">
        <f t="shared" si="0"/>
        <v>ADM-UNRE01/P0707-00/ALL</v>
      </c>
      <c r="G52" s="12">
        <v>99.73</v>
      </c>
      <c r="H52" s="3">
        <v>2</v>
      </c>
      <c r="I52" s="5">
        <f t="shared" si="4"/>
        <v>199.46</v>
      </c>
      <c r="J52" s="3">
        <v>8</v>
      </c>
      <c r="K52" s="5">
        <f t="shared" si="1"/>
        <v>797.84</v>
      </c>
      <c r="L52" s="3">
        <v>0</v>
      </c>
      <c r="M52" s="7">
        <f t="shared" si="2"/>
        <v>0</v>
      </c>
      <c r="N52" s="14">
        <f t="shared" si="3"/>
        <v>997.30000000000007</v>
      </c>
    </row>
    <row r="53" spans="1:14" x14ac:dyDescent="0.35">
      <c r="A53" s="2" t="s">
        <v>36</v>
      </c>
      <c r="B53" s="2" t="s">
        <v>31</v>
      </c>
      <c r="C53" s="2" t="s">
        <v>19</v>
      </c>
      <c r="D53" s="2" t="s">
        <v>20</v>
      </c>
      <c r="E53" s="11" t="s">
        <v>23</v>
      </c>
      <c r="F53" s="21" t="str">
        <f t="shared" si="0"/>
        <v>FCO-VULN02/P0303-00/ZAF</v>
      </c>
      <c r="G53" s="12">
        <v>99.73</v>
      </c>
      <c r="H53" s="31">
        <v>2</v>
      </c>
      <c r="I53" s="5">
        <f t="shared" si="4"/>
        <v>199.46</v>
      </c>
      <c r="J53" s="31">
        <v>2</v>
      </c>
      <c r="K53" s="5">
        <f t="shared" si="1"/>
        <v>199.46</v>
      </c>
      <c r="L53" s="31">
        <v>0</v>
      </c>
      <c r="M53" s="7">
        <f t="shared" si="2"/>
        <v>0</v>
      </c>
      <c r="N53" s="14">
        <f t="shared" si="3"/>
        <v>398.92</v>
      </c>
    </row>
    <row r="54" spans="1:14" x14ac:dyDescent="0.35">
      <c r="A54" s="2" t="s">
        <v>36</v>
      </c>
      <c r="B54" s="22" t="s">
        <v>96</v>
      </c>
      <c r="C54" s="2" t="s">
        <v>24</v>
      </c>
      <c r="D54" s="2" t="s">
        <v>25</v>
      </c>
      <c r="E54" s="11" t="s">
        <v>26</v>
      </c>
      <c r="F54" s="21" t="str">
        <f t="shared" si="0"/>
        <v>PLO-MDGR01/P0101-00/MDG</v>
      </c>
      <c r="G54" s="12">
        <v>99.73</v>
      </c>
      <c r="H54" s="3">
        <v>0</v>
      </c>
      <c r="I54" s="5">
        <f t="shared" si="4"/>
        <v>0</v>
      </c>
      <c r="J54" s="3">
        <v>1</v>
      </c>
      <c r="K54" s="5">
        <f t="shared" si="1"/>
        <v>99.73</v>
      </c>
      <c r="L54" s="3">
        <v>0</v>
      </c>
      <c r="M54" s="7">
        <f t="shared" si="2"/>
        <v>0</v>
      </c>
      <c r="N54" s="14">
        <f t="shared" si="3"/>
        <v>99.73</v>
      </c>
    </row>
    <row r="55" spans="1:14" x14ac:dyDescent="0.35">
      <c r="A55" s="2" t="s">
        <v>36</v>
      </c>
      <c r="B55" s="2" t="s">
        <v>31</v>
      </c>
      <c r="C55" s="2" t="s">
        <v>19</v>
      </c>
      <c r="D55" s="2" t="s">
        <v>20</v>
      </c>
      <c r="E55" s="11" t="s">
        <v>50</v>
      </c>
      <c r="F55" s="21" t="str">
        <f t="shared" si="0"/>
        <v>FCO-VULN02/P0303-00/XOT</v>
      </c>
      <c r="G55" s="12">
        <v>99.73</v>
      </c>
      <c r="H55" s="31">
        <v>0</v>
      </c>
      <c r="I55" s="5">
        <f t="shared" si="4"/>
        <v>0</v>
      </c>
      <c r="J55" s="31">
        <v>3</v>
      </c>
      <c r="K55" s="5">
        <f t="shared" si="1"/>
        <v>299.19</v>
      </c>
      <c r="L55" s="31">
        <v>0</v>
      </c>
      <c r="M55" s="7">
        <f t="shared" si="2"/>
        <v>0</v>
      </c>
      <c r="N55" s="14">
        <f t="shared" si="3"/>
        <v>299.19</v>
      </c>
    </row>
    <row r="56" spans="1:14" x14ac:dyDescent="0.35">
      <c r="A56" s="2" t="s">
        <v>36</v>
      </c>
      <c r="B56" s="2" t="s">
        <v>31</v>
      </c>
      <c r="C56" s="2" t="s">
        <v>19</v>
      </c>
      <c r="D56" s="2" t="s">
        <v>20</v>
      </c>
      <c r="E56" s="11" t="s">
        <v>26</v>
      </c>
      <c r="F56" s="21" t="str">
        <f t="shared" si="0"/>
        <v>FCO-VULN02/P0303-00/MDG</v>
      </c>
      <c r="G56" s="12">
        <v>99.73</v>
      </c>
      <c r="H56" s="31">
        <v>0</v>
      </c>
      <c r="I56" s="5">
        <f t="shared" si="4"/>
        <v>0</v>
      </c>
      <c r="J56" s="31">
        <v>4</v>
      </c>
      <c r="K56" s="5">
        <f t="shared" si="1"/>
        <v>398.92</v>
      </c>
      <c r="L56" s="31">
        <v>0</v>
      </c>
      <c r="M56" s="7">
        <f t="shared" si="2"/>
        <v>0</v>
      </c>
      <c r="N56" s="14">
        <f t="shared" si="3"/>
        <v>398.92</v>
      </c>
    </row>
    <row r="57" spans="1:14" x14ac:dyDescent="0.35">
      <c r="A57" s="2" t="s">
        <v>36</v>
      </c>
      <c r="B57" s="22" t="s">
        <v>82</v>
      </c>
      <c r="C57" s="2" t="s">
        <v>19</v>
      </c>
      <c r="D57" s="2" t="s">
        <v>20</v>
      </c>
      <c r="E57" s="11" t="s">
        <v>35</v>
      </c>
      <c r="F57" s="21" t="str">
        <f t="shared" si="0"/>
        <v>VGE-GEND01/P0303-00/RWA</v>
      </c>
      <c r="G57" s="12">
        <v>99.73</v>
      </c>
      <c r="H57" s="3">
        <v>0</v>
      </c>
      <c r="I57" s="5">
        <f t="shared" si="4"/>
        <v>0</v>
      </c>
      <c r="J57" s="3">
        <v>3</v>
      </c>
      <c r="K57" s="5">
        <f t="shared" si="1"/>
        <v>299.19</v>
      </c>
      <c r="L57" s="3">
        <v>0</v>
      </c>
      <c r="M57" s="7">
        <f t="shared" si="2"/>
        <v>0</v>
      </c>
      <c r="N57" s="14">
        <f t="shared" si="3"/>
        <v>299.19</v>
      </c>
    </row>
    <row r="58" spans="1:14" x14ac:dyDescent="0.35">
      <c r="A58" s="2" t="s">
        <v>36</v>
      </c>
      <c r="B58" s="2" t="s">
        <v>31</v>
      </c>
      <c r="C58" s="2" t="s">
        <v>19</v>
      </c>
      <c r="D58" s="2" t="s">
        <v>20</v>
      </c>
      <c r="E58" s="11" t="s">
        <v>18</v>
      </c>
      <c r="F58" s="21" t="str">
        <f t="shared" si="0"/>
        <v>FCO-VULN02/P0303-00/PHL</v>
      </c>
      <c r="G58" s="12">
        <v>99.73</v>
      </c>
      <c r="H58" s="31">
        <v>0</v>
      </c>
      <c r="I58" s="5">
        <f t="shared" si="4"/>
        <v>0</v>
      </c>
      <c r="J58" s="31">
        <v>2</v>
      </c>
      <c r="K58" s="5">
        <f t="shared" si="1"/>
        <v>199.46</v>
      </c>
      <c r="L58" s="31">
        <v>0</v>
      </c>
      <c r="M58" s="7">
        <f t="shared" si="2"/>
        <v>0</v>
      </c>
      <c r="N58" s="14">
        <f t="shared" si="3"/>
        <v>199.46</v>
      </c>
    </row>
    <row r="59" spans="1:14" x14ac:dyDescent="0.35">
      <c r="A59" s="2" t="s">
        <v>36</v>
      </c>
      <c r="B59" s="2" t="s">
        <v>31</v>
      </c>
      <c r="C59" s="2" t="s">
        <v>19</v>
      </c>
      <c r="D59" s="2" t="s">
        <v>20</v>
      </c>
      <c r="E59" s="11" t="s">
        <v>34</v>
      </c>
      <c r="F59" s="21" t="str">
        <f t="shared" si="0"/>
        <v>FCO-VULN02/P0303-00/BEN</v>
      </c>
      <c r="G59" s="12">
        <v>99.73</v>
      </c>
      <c r="H59" s="31">
        <v>0</v>
      </c>
      <c r="I59" s="5">
        <f t="shared" si="4"/>
        <v>0</v>
      </c>
      <c r="J59" s="31">
        <v>4</v>
      </c>
      <c r="K59" s="5">
        <f t="shared" si="1"/>
        <v>398.92</v>
      </c>
      <c r="L59" s="31">
        <v>0</v>
      </c>
      <c r="M59" s="7">
        <f t="shared" si="2"/>
        <v>0</v>
      </c>
      <c r="N59" s="14">
        <f t="shared" si="3"/>
        <v>398.92</v>
      </c>
    </row>
    <row r="60" spans="1:14" x14ac:dyDescent="0.35">
      <c r="A60" s="2" t="s">
        <v>51</v>
      </c>
      <c r="B60" s="2" t="s">
        <v>31</v>
      </c>
      <c r="C60" s="2" t="s">
        <v>19</v>
      </c>
      <c r="D60" s="2" t="s">
        <v>20</v>
      </c>
      <c r="E60" s="11" t="s">
        <v>26</v>
      </c>
      <c r="F60" s="21" t="str">
        <f t="shared" si="0"/>
        <v>FCO-VULN02/P0303-00/MDG</v>
      </c>
      <c r="G60" s="12">
        <v>57.57</v>
      </c>
      <c r="H60" s="31">
        <v>0</v>
      </c>
      <c r="I60" s="5">
        <f t="shared" si="4"/>
        <v>0</v>
      </c>
      <c r="J60" s="31">
        <v>45</v>
      </c>
      <c r="K60" s="5">
        <f t="shared" si="1"/>
        <v>2590.65</v>
      </c>
      <c r="L60" s="31">
        <v>24</v>
      </c>
      <c r="M60" s="7">
        <f t="shared" si="2"/>
        <v>1381.68</v>
      </c>
      <c r="N60" s="14">
        <f t="shared" si="3"/>
        <v>3972.33</v>
      </c>
    </row>
    <row r="61" spans="1:14" x14ac:dyDescent="0.35">
      <c r="A61" s="2" t="s">
        <v>51</v>
      </c>
      <c r="B61" s="2" t="s">
        <v>31</v>
      </c>
      <c r="C61" s="2" t="s">
        <v>19</v>
      </c>
      <c r="D61" s="2" t="s">
        <v>20</v>
      </c>
      <c r="E61" s="11" t="s">
        <v>14</v>
      </c>
      <c r="F61" s="21" t="str">
        <f t="shared" si="0"/>
        <v>FCO-VULN02/P0303-00/ALL</v>
      </c>
      <c r="G61" s="12">
        <v>57.57</v>
      </c>
      <c r="H61" s="31">
        <v>0</v>
      </c>
      <c r="I61" s="5">
        <f t="shared" si="4"/>
        <v>0</v>
      </c>
      <c r="J61" s="31">
        <v>8</v>
      </c>
      <c r="K61" s="5">
        <f t="shared" si="1"/>
        <v>460.56</v>
      </c>
      <c r="L61" s="31">
        <v>20</v>
      </c>
      <c r="M61" s="7">
        <f t="shared" si="2"/>
        <v>1151.4000000000001</v>
      </c>
      <c r="N61" s="14">
        <f t="shared" si="3"/>
        <v>1611.96</v>
      </c>
    </row>
    <row r="62" spans="1:14" x14ac:dyDescent="0.35">
      <c r="A62" s="2" t="s">
        <v>51</v>
      </c>
      <c r="B62" s="2" t="s">
        <v>31</v>
      </c>
      <c r="C62" s="2" t="s">
        <v>19</v>
      </c>
      <c r="D62" s="2" t="s">
        <v>20</v>
      </c>
      <c r="E62" s="11" t="s">
        <v>23</v>
      </c>
      <c r="F62" s="21" t="str">
        <f t="shared" si="0"/>
        <v>FCO-VULN02/P0303-00/ZAF</v>
      </c>
      <c r="G62" s="12">
        <v>57.57</v>
      </c>
      <c r="H62" s="31">
        <v>0</v>
      </c>
      <c r="I62" s="5">
        <f t="shared" si="4"/>
        <v>0</v>
      </c>
      <c r="J62" s="31">
        <v>11</v>
      </c>
      <c r="K62" s="5">
        <f t="shared" si="1"/>
        <v>633.27</v>
      </c>
      <c r="L62" s="31">
        <v>0</v>
      </c>
      <c r="M62" s="7">
        <f t="shared" si="2"/>
        <v>0</v>
      </c>
      <c r="N62" s="14">
        <f t="shared" si="3"/>
        <v>633.27</v>
      </c>
    </row>
    <row r="63" spans="1:14" x14ac:dyDescent="0.35">
      <c r="A63" s="2" t="s">
        <v>51</v>
      </c>
      <c r="B63" s="2" t="s">
        <v>31</v>
      </c>
      <c r="C63" s="2" t="s">
        <v>19</v>
      </c>
      <c r="D63" s="2" t="s">
        <v>20</v>
      </c>
      <c r="E63" s="11" t="s">
        <v>35</v>
      </c>
      <c r="F63" s="21" t="str">
        <f t="shared" si="0"/>
        <v>FCO-VULN02/P0303-00/RWA</v>
      </c>
      <c r="G63" s="12">
        <v>57.57</v>
      </c>
      <c r="H63" s="31">
        <v>0</v>
      </c>
      <c r="I63" s="5">
        <f t="shared" si="4"/>
        <v>0</v>
      </c>
      <c r="J63" s="31">
        <v>0</v>
      </c>
      <c r="K63" s="5">
        <f t="shared" si="1"/>
        <v>0</v>
      </c>
      <c r="L63" s="31">
        <v>44</v>
      </c>
      <c r="M63" s="7">
        <f t="shared" si="2"/>
        <v>2533.08</v>
      </c>
      <c r="N63" s="14">
        <f t="shared" si="3"/>
        <v>2533.08</v>
      </c>
    </row>
    <row r="64" spans="1:14" x14ac:dyDescent="0.35">
      <c r="A64" s="2" t="s">
        <v>51</v>
      </c>
      <c r="B64" s="22" t="s">
        <v>83</v>
      </c>
      <c r="C64" s="2" t="s">
        <v>19</v>
      </c>
      <c r="D64" s="2" t="s">
        <v>20</v>
      </c>
      <c r="E64" s="11" t="s">
        <v>14</v>
      </c>
      <c r="F64" s="21" t="str">
        <f t="shared" si="0"/>
        <v>CGE-JUST01/P0303-00/ALL</v>
      </c>
      <c r="G64" s="12">
        <v>57.57</v>
      </c>
      <c r="H64" s="3">
        <v>16</v>
      </c>
      <c r="I64" s="5">
        <f t="shared" si="4"/>
        <v>921.12</v>
      </c>
      <c r="J64" s="3">
        <v>7</v>
      </c>
      <c r="K64" s="5">
        <f t="shared" si="1"/>
        <v>402.99</v>
      </c>
      <c r="L64" s="3">
        <v>34</v>
      </c>
      <c r="M64" s="7">
        <f t="shared" si="2"/>
        <v>1957.38</v>
      </c>
      <c r="N64" s="14">
        <f t="shared" si="3"/>
        <v>3281.4900000000002</v>
      </c>
    </row>
    <row r="65" spans="1:14" x14ac:dyDescent="0.35">
      <c r="A65" s="2" t="s">
        <v>51</v>
      </c>
      <c r="B65" s="22" t="s">
        <v>83</v>
      </c>
      <c r="C65" s="2" t="s">
        <v>19</v>
      </c>
      <c r="D65" s="2" t="s">
        <v>20</v>
      </c>
      <c r="E65" s="11" t="s">
        <v>23</v>
      </c>
      <c r="F65" s="21" t="str">
        <f t="shared" si="0"/>
        <v>CGE-JUST01/P0303-00/ZAF</v>
      </c>
      <c r="G65" s="12">
        <v>57.57</v>
      </c>
      <c r="H65" s="3">
        <v>88</v>
      </c>
      <c r="I65" s="5">
        <f t="shared" si="4"/>
        <v>5066.16</v>
      </c>
      <c r="J65" s="3">
        <v>0</v>
      </c>
      <c r="K65" s="5">
        <f t="shared" si="1"/>
        <v>0</v>
      </c>
      <c r="L65" s="3">
        <v>0</v>
      </c>
      <c r="M65" s="7">
        <f t="shared" si="2"/>
        <v>0</v>
      </c>
      <c r="N65" s="14">
        <f t="shared" si="3"/>
        <v>5066.16</v>
      </c>
    </row>
    <row r="66" spans="1:14" x14ac:dyDescent="0.35">
      <c r="A66" s="2" t="s">
        <v>51</v>
      </c>
      <c r="B66" s="22" t="s">
        <v>81</v>
      </c>
      <c r="C66" s="2" t="s">
        <v>21</v>
      </c>
      <c r="D66" s="2" t="s">
        <v>22</v>
      </c>
      <c r="E66" s="11" t="s">
        <v>18</v>
      </c>
      <c r="F66" s="21" t="str">
        <f t="shared" si="0"/>
        <v>EUR-ASIA01/P0501-00/PHL</v>
      </c>
      <c r="G66" s="12">
        <v>57.57</v>
      </c>
      <c r="H66" s="3">
        <v>7</v>
      </c>
      <c r="I66" s="5">
        <f t="shared" si="4"/>
        <v>402.99</v>
      </c>
      <c r="J66" s="3">
        <v>0</v>
      </c>
      <c r="K66" s="5">
        <f t="shared" si="1"/>
        <v>0</v>
      </c>
      <c r="L66" s="3">
        <v>0</v>
      </c>
      <c r="M66" s="7">
        <f t="shared" si="2"/>
        <v>0</v>
      </c>
      <c r="N66" s="14">
        <f t="shared" si="3"/>
        <v>402.99</v>
      </c>
    </row>
    <row r="67" spans="1:14" x14ac:dyDescent="0.35">
      <c r="A67" s="2" t="s">
        <v>51</v>
      </c>
      <c r="B67" s="22" t="s">
        <v>96</v>
      </c>
      <c r="C67" s="2" t="s">
        <v>19</v>
      </c>
      <c r="D67" s="2" t="s">
        <v>20</v>
      </c>
      <c r="E67" s="11" t="s">
        <v>26</v>
      </c>
      <c r="F67" s="21" t="str">
        <f t="shared" si="0"/>
        <v>PLO-MDGR01/P0303-00/MDG</v>
      </c>
      <c r="G67" s="12">
        <v>57.57</v>
      </c>
      <c r="H67" s="3">
        <v>32</v>
      </c>
      <c r="I67" s="5">
        <f t="shared" si="4"/>
        <v>1842.24</v>
      </c>
      <c r="J67" s="3">
        <v>0</v>
      </c>
      <c r="K67" s="5">
        <f t="shared" si="1"/>
        <v>0</v>
      </c>
      <c r="L67" s="3">
        <v>0</v>
      </c>
      <c r="M67" s="7">
        <f t="shared" si="2"/>
        <v>0</v>
      </c>
      <c r="N67" s="14">
        <f t="shared" si="3"/>
        <v>1842.24</v>
      </c>
    </row>
    <row r="68" spans="1:14" x14ac:dyDescent="0.35">
      <c r="A68" s="2" t="s">
        <v>51</v>
      </c>
      <c r="B68" s="22" t="s">
        <v>80</v>
      </c>
      <c r="C68" s="2" t="s">
        <v>52</v>
      </c>
      <c r="D68" s="22" t="s">
        <v>53</v>
      </c>
      <c r="E68" s="23" t="s">
        <v>14</v>
      </c>
      <c r="F68" s="21" t="str">
        <f t="shared" si="0"/>
        <v>ADM-UNRE01/P0703-00/ALL</v>
      </c>
      <c r="G68" s="12">
        <v>57.57</v>
      </c>
      <c r="H68" s="3">
        <v>9</v>
      </c>
      <c r="I68" s="5">
        <f t="shared" si="4"/>
        <v>518.13</v>
      </c>
      <c r="J68" s="3">
        <v>0</v>
      </c>
      <c r="K68" s="5">
        <f t="shared" si="1"/>
        <v>0</v>
      </c>
      <c r="L68" s="3">
        <v>0</v>
      </c>
      <c r="M68" s="7">
        <f t="shared" si="2"/>
        <v>0</v>
      </c>
      <c r="N68" s="14">
        <f t="shared" si="3"/>
        <v>518.13</v>
      </c>
    </row>
    <row r="69" spans="1:14" x14ac:dyDescent="0.35">
      <c r="A69" s="2" t="s">
        <v>51</v>
      </c>
      <c r="B69" s="22" t="s">
        <v>82</v>
      </c>
      <c r="C69" s="2" t="s">
        <v>19</v>
      </c>
      <c r="D69" s="2" t="s">
        <v>20</v>
      </c>
      <c r="E69" s="11" t="s">
        <v>35</v>
      </c>
      <c r="F69" s="21" t="str">
        <f t="shared" si="0"/>
        <v>VGE-GEND01/P0303-00/RWA</v>
      </c>
      <c r="G69" s="12">
        <v>57.57</v>
      </c>
      <c r="H69" s="3">
        <v>17</v>
      </c>
      <c r="I69" s="5">
        <f t="shared" si="4"/>
        <v>978.69</v>
      </c>
      <c r="J69" s="3">
        <v>0</v>
      </c>
      <c r="K69" s="5">
        <f t="shared" si="1"/>
        <v>0</v>
      </c>
      <c r="L69" s="3">
        <v>0</v>
      </c>
      <c r="M69" s="7">
        <f t="shared" si="2"/>
        <v>0</v>
      </c>
      <c r="N69" s="14">
        <f t="shared" si="3"/>
        <v>978.69</v>
      </c>
    </row>
    <row r="70" spans="1:14" x14ac:dyDescent="0.35">
      <c r="A70" s="2" t="s">
        <v>51</v>
      </c>
      <c r="B70" s="22" t="s">
        <v>81</v>
      </c>
      <c r="C70" s="2" t="s">
        <v>19</v>
      </c>
      <c r="D70" s="2" t="s">
        <v>20</v>
      </c>
      <c r="E70" s="11" t="s">
        <v>18</v>
      </c>
      <c r="F70" s="21" t="str">
        <f t="shared" ref="F70:F152" si="7">B70&amp;"/"&amp;C70&amp;"/"&amp;E70</f>
        <v>EUR-ASIA01/P0303-00/PHL</v>
      </c>
      <c r="G70" s="12">
        <v>57.57</v>
      </c>
      <c r="H70" s="3">
        <v>7</v>
      </c>
      <c r="I70" s="5">
        <f t="shared" si="4"/>
        <v>402.99</v>
      </c>
      <c r="J70" s="3">
        <v>0</v>
      </c>
      <c r="K70" s="5">
        <f t="shared" ref="K70:K152" si="8">J70*$G70</f>
        <v>0</v>
      </c>
      <c r="L70" s="3">
        <v>23</v>
      </c>
      <c r="M70" s="7">
        <f t="shared" ref="M70:M152" si="9">L70*$G70</f>
        <v>1324.11</v>
      </c>
      <c r="N70" s="14">
        <f t="shared" ref="N70:N152" si="10">I70+K70+M70</f>
        <v>1727.1</v>
      </c>
    </row>
    <row r="71" spans="1:14" x14ac:dyDescent="0.35">
      <c r="A71" s="2" t="s">
        <v>51</v>
      </c>
      <c r="B71" s="2" t="s">
        <v>79</v>
      </c>
      <c r="C71" s="2" t="s">
        <v>46</v>
      </c>
      <c r="D71" s="2" t="s">
        <v>47</v>
      </c>
      <c r="E71" s="11" t="s">
        <v>23</v>
      </c>
      <c r="F71" s="21" t="str">
        <f t="shared" si="7"/>
        <v>CAN-GEND01/P0201-00/ZAF</v>
      </c>
      <c r="G71" s="12">
        <v>57.57</v>
      </c>
      <c r="H71" s="3">
        <v>0</v>
      </c>
      <c r="I71" s="5">
        <f t="shared" si="4"/>
        <v>0</v>
      </c>
      <c r="J71" s="3">
        <v>5</v>
      </c>
      <c r="K71" s="5">
        <f t="shared" si="8"/>
        <v>287.85000000000002</v>
      </c>
      <c r="L71" s="3">
        <v>13</v>
      </c>
      <c r="M71" s="7">
        <f t="shared" ref="M71:M77" si="11">L71*$G71</f>
        <v>748.41</v>
      </c>
      <c r="N71" s="14">
        <f t="shared" ref="N71:N77" si="12">I71+K71+M71</f>
        <v>1036.26</v>
      </c>
    </row>
    <row r="72" spans="1:14" x14ac:dyDescent="0.35">
      <c r="A72" s="2" t="s">
        <v>51</v>
      </c>
      <c r="B72" s="2" t="s">
        <v>83</v>
      </c>
      <c r="C72" s="2" t="s">
        <v>19</v>
      </c>
      <c r="D72" s="2" t="s">
        <v>20</v>
      </c>
      <c r="E72" s="11" t="s">
        <v>26</v>
      </c>
      <c r="F72" s="21" t="str">
        <f t="shared" si="7"/>
        <v>CGE-JUST01/P0303-00/MDG</v>
      </c>
      <c r="G72" s="12">
        <v>57.57</v>
      </c>
      <c r="H72" s="3">
        <v>0</v>
      </c>
      <c r="I72" s="5">
        <f t="shared" si="4"/>
        <v>0</v>
      </c>
      <c r="J72" s="3">
        <v>31</v>
      </c>
      <c r="K72" s="5">
        <f t="shared" si="8"/>
        <v>1784.67</v>
      </c>
      <c r="L72" s="3">
        <v>3</v>
      </c>
      <c r="M72" s="7">
        <f t="shared" si="11"/>
        <v>172.71</v>
      </c>
      <c r="N72" s="14">
        <f t="shared" si="12"/>
        <v>1957.38</v>
      </c>
    </row>
    <row r="73" spans="1:14" x14ac:dyDescent="0.35">
      <c r="A73" s="2" t="s">
        <v>51</v>
      </c>
      <c r="B73" s="22" t="s">
        <v>81</v>
      </c>
      <c r="C73" s="2" t="s">
        <v>21</v>
      </c>
      <c r="D73" s="2" t="s">
        <v>22</v>
      </c>
      <c r="E73" s="23" t="s">
        <v>18</v>
      </c>
      <c r="F73" s="21" t="str">
        <f t="shared" si="7"/>
        <v>EUR-ASIA01/P0501-00/PHL</v>
      </c>
      <c r="G73" s="12">
        <v>57.57</v>
      </c>
      <c r="H73" s="3">
        <v>0</v>
      </c>
      <c r="I73" s="5">
        <f t="shared" si="4"/>
        <v>0</v>
      </c>
      <c r="J73" s="3">
        <v>13</v>
      </c>
      <c r="K73" s="5">
        <f t="shared" si="8"/>
        <v>748.41</v>
      </c>
      <c r="L73" s="3">
        <v>5</v>
      </c>
      <c r="M73" s="7">
        <f t="shared" si="11"/>
        <v>287.85000000000002</v>
      </c>
      <c r="N73" s="14">
        <f t="shared" si="12"/>
        <v>1036.26</v>
      </c>
    </row>
    <row r="74" spans="1:14" x14ac:dyDescent="0.35">
      <c r="A74" s="2" t="s">
        <v>51</v>
      </c>
      <c r="B74" s="22" t="s">
        <v>80</v>
      </c>
      <c r="C74" s="2" t="s">
        <v>43</v>
      </c>
      <c r="D74" s="2" t="s">
        <v>44</v>
      </c>
      <c r="E74" s="11" t="s">
        <v>14</v>
      </c>
      <c r="F74" s="21" t="str">
        <f t="shared" si="7"/>
        <v>ADM-UNRE01/P0702-00/ALL</v>
      </c>
      <c r="G74" s="12">
        <v>57.57</v>
      </c>
      <c r="H74" s="3">
        <v>0</v>
      </c>
      <c r="I74" s="5">
        <f t="shared" si="4"/>
        <v>0</v>
      </c>
      <c r="J74" s="3">
        <v>11</v>
      </c>
      <c r="K74" s="5">
        <f t="shared" si="8"/>
        <v>633.27</v>
      </c>
      <c r="L74" s="3">
        <v>4</v>
      </c>
      <c r="M74" s="7">
        <f t="shared" si="11"/>
        <v>230.28</v>
      </c>
      <c r="N74" s="14">
        <f t="shared" si="12"/>
        <v>863.55</v>
      </c>
    </row>
    <row r="75" spans="1:14" x14ac:dyDescent="0.35">
      <c r="A75" s="2" t="s">
        <v>51</v>
      </c>
      <c r="B75" s="2" t="s">
        <v>83</v>
      </c>
      <c r="C75" s="2" t="s">
        <v>19</v>
      </c>
      <c r="D75" s="2" t="s">
        <v>20</v>
      </c>
      <c r="E75" s="11" t="s">
        <v>18</v>
      </c>
      <c r="F75" s="21" t="str">
        <f t="shared" si="7"/>
        <v>CGE-JUST01/P0303-00/PHL</v>
      </c>
      <c r="G75" s="12">
        <v>57.57</v>
      </c>
      <c r="H75" s="3">
        <v>0</v>
      </c>
      <c r="I75" s="5">
        <f t="shared" si="4"/>
        <v>0</v>
      </c>
      <c r="J75" s="3">
        <v>5</v>
      </c>
      <c r="K75" s="5">
        <f t="shared" si="8"/>
        <v>287.85000000000002</v>
      </c>
      <c r="L75" s="3">
        <v>0</v>
      </c>
      <c r="M75" s="7">
        <f t="shared" si="11"/>
        <v>0</v>
      </c>
      <c r="N75" s="14">
        <f t="shared" si="12"/>
        <v>287.85000000000002</v>
      </c>
    </row>
    <row r="76" spans="1:14" x14ac:dyDescent="0.35">
      <c r="A76" s="2" t="s">
        <v>51</v>
      </c>
      <c r="B76" s="2" t="s">
        <v>98</v>
      </c>
      <c r="C76" s="2" t="s">
        <v>46</v>
      </c>
      <c r="D76" s="2" t="s">
        <v>47</v>
      </c>
      <c r="E76" s="11" t="s">
        <v>15</v>
      </c>
      <c r="F76" s="21" t="str">
        <f t="shared" si="7"/>
        <v>OPC-MLDV01/P0201-00/MDV</v>
      </c>
      <c r="G76" s="12">
        <v>57.57</v>
      </c>
      <c r="H76" s="3">
        <v>0</v>
      </c>
      <c r="I76" s="5">
        <f t="shared" si="4"/>
        <v>0</v>
      </c>
      <c r="J76" s="3">
        <v>8</v>
      </c>
      <c r="K76" s="5">
        <f t="shared" si="8"/>
        <v>460.56</v>
      </c>
      <c r="L76" s="3">
        <v>6</v>
      </c>
      <c r="M76" s="7">
        <f t="shared" si="11"/>
        <v>345.42</v>
      </c>
      <c r="N76" s="14">
        <f t="shared" si="12"/>
        <v>805.98</v>
      </c>
    </row>
    <row r="77" spans="1:14" x14ac:dyDescent="0.35">
      <c r="A77" s="2" t="s">
        <v>51</v>
      </c>
      <c r="B77" s="2" t="s">
        <v>83</v>
      </c>
      <c r="C77" s="2" t="s">
        <v>19</v>
      </c>
      <c r="D77" s="2" t="s">
        <v>20</v>
      </c>
      <c r="E77" s="11" t="s">
        <v>35</v>
      </c>
      <c r="F77" s="21" t="str">
        <f t="shared" si="7"/>
        <v>CGE-JUST01/P0303-00/RWA</v>
      </c>
      <c r="G77" s="12">
        <v>57.57</v>
      </c>
      <c r="H77" s="3">
        <v>0</v>
      </c>
      <c r="I77" s="5">
        <f t="shared" si="4"/>
        <v>0</v>
      </c>
      <c r="J77" s="3">
        <v>12</v>
      </c>
      <c r="K77" s="5">
        <f t="shared" si="8"/>
        <v>690.84</v>
      </c>
      <c r="L77" s="3">
        <v>0</v>
      </c>
      <c r="M77" s="7">
        <f t="shared" si="11"/>
        <v>0</v>
      </c>
      <c r="N77" s="14">
        <f t="shared" si="12"/>
        <v>690.84</v>
      </c>
    </row>
    <row r="78" spans="1:14" x14ac:dyDescent="0.35">
      <c r="A78" s="2" t="s">
        <v>54</v>
      </c>
      <c r="B78" s="2" t="s">
        <v>80</v>
      </c>
      <c r="C78" s="2" t="s">
        <v>12</v>
      </c>
      <c r="D78" s="2" t="s">
        <v>13</v>
      </c>
      <c r="E78" s="11" t="s">
        <v>14</v>
      </c>
      <c r="F78" s="21" t="str">
        <f t="shared" si="7"/>
        <v>ADM-UNRE01/A0902-00/ALL</v>
      </c>
      <c r="G78" s="12">
        <v>76.094154535797969</v>
      </c>
      <c r="H78" s="3">
        <v>130</v>
      </c>
      <c r="I78" s="5">
        <f t="shared" ref="I78:I153" si="13">H78*$G78</f>
        <v>9892.2400896537365</v>
      </c>
      <c r="J78" s="3">
        <v>118.5</v>
      </c>
      <c r="K78" s="5">
        <f t="shared" si="8"/>
        <v>9017.1573124920596</v>
      </c>
      <c r="L78" s="3">
        <v>123.5</v>
      </c>
      <c r="M78" s="7">
        <f t="shared" si="9"/>
        <v>9397.628085171049</v>
      </c>
      <c r="N78" s="14">
        <f t="shared" si="10"/>
        <v>28307.025487316845</v>
      </c>
    </row>
    <row r="79" spans="1:14" x14ac:dyDescent="0.35">
      <c r="A79" s="2" t="s">
        <v>54</v>
      </c>
      <c r="B79" s="2" t="s">
        <v>79</v>
      </c>
      <c r="C79" s="2" t="s">
        <v>12</v>
      </c>
      <c r="D79" s="2" t="s">
        <v>13</v>
      </c>
      <c r="E79" s="11" t="s">
        <v>14</v>
      </c>
      <c r="F79" s="21" t="str">
        <f t="shared" si="7"/>
        <v>CAN-GEND01/A0902-00/ALL</v>
      </c>
      <c r="G79" s="12">
        <v>76.094154535797969</v>
      </c>
      <c r="H79" s="3">
        <v>3.5</v>
      </c>
      <c r="I79" s="5">
        <f t="shared" si="13"/>
        <v>266.32954087529288</v>
      </c>
      <c r="J79" s="3">
        <v>0</v>
      </c>
      <c r="K79" s="5">
        <f t="shared" si="8"/>
        <v>0</v>
      </c>
      <c r="L79" s="3">
        <v>4</v>
      </c>
      <c r="M79" s="7">
        <f t="shared" si="9"/>
        <v>304.37661814319188</v>
      </c>
      <c r="N79" s="14">
        <f t="shared" si="10"/>
        <v>570.70615901848475</v>
      </c>
    </row>
    <row r="80" spans="1:14" x14ac:dyDescent="0.35">
      <c r="A80" s="2" t="s">
        <v>54</v>
      </c>
      <c r="B80" s="2" t="s">
        <v>31</v>
      </c>
      <c r="C80" s="2" t="s">
        <v>12</v>
      </c>
      <c r="D80" s="2" t="s">
        <v>13</v>
      </c>
      <c r="E80" s="11" t="s">
        <v>14</v>
      </c>
      <c r="F80" s="21" t="str">
        <f t="shared" si="7"/>
        <v>FCO-VULN02/A0902-00/ALL</v>
      </c>
      <c r="G80" s="12">
        <v>76.094154535797969</v>
      </c>
      <c r="H80" s="31">
        <v>0.5</v>
      </c>
      <c r="I80" s="5">
        <f t="shared" si="13"/>
        <v>38.047077267898985</v>
      </c>
      <c r="J80" s="31">
        <v>0</v>
      </c>
      <c r="K80" s="5">
        <f t="shared" si="8"/>
        <v>0</v>
      </c>
      <c r="L80" s="31">
        <v>0</v>
      </c>
      <c r="M80" s="7">
        <f t="shared" si="9"/>
        <v>0</v>
      </c>
      <c r="N80" s="14">
        <f t="shared" si="10"/>
        <v>38.047077267898985</v>
      </c>
    </row>
    <row r="81" spans="1:14" x14ac:dyDescent="0.35">
      <c r="A81" s="2" t="s">
        <v>54</v>
      </c>
      <c r="B81" s="2" t="s">
        <v>31</v>
      </c>
      <c r="C81" s="2" t="s">
        <v>12</v>
      </c>
      <c r="D81" s="2" t="s">
        <v>13</v>
      </c>
      <c r="E81" s="11" t="s">
        <v>14</v>
      </c>
      <c r="F81" s="21" t="str">
        <f t="shared" si="7"/>
        <v>FCO-VULN02/A0902-00/ALL</v>
      </c>
      <c r="G81" s="12">
        <v>76.094154535797969</v>
      </c>
      <c r="H81" s="31">
        <v>2</v>
      </c>
      <c r="I81" s="5">
        <f t="shared" si="13"/>
        <v>152.18830907159594</v>
      </c>
      <c r="J81" s="31">
        <v>0</v>
      </c>
      <c r="K81" s="5">
        <f t="shared" si="8"/>
        <v>0</v>
      </c>
      <c r="L81" s="31">
        <v>0</v>
      </c>
      <c r="M81" s="7">
        <f t="shared" si="9"/>
        <v>0</v>
      </c>
      <c r="N81" s="14">
        <f t="shared" si="10"/>
        <v>152.18830907159594</v>
      </c>
    </row>
    <row r="82" spans="1:14" x14ac:dyDescent="0.35">
      <c r="A82" s="2" t="s">
        <v>54</v>
      </c>
      <c r="B82" s="2" t="s">
        <v>80</v>
      </c>
      <c r="C82" s="2" t="s">
        <v>37</v>
      </c>
      <c r="D82" s="2" t="s">
        <v>38</v>
      </c>
      <c r="E82" s="11" t="s">
        <v>14</v>
      </c>
      <c r="F82" s="21" t="str">
        <f t="shared" si="7"/>
        <v>ADM-UNRE01/A0902-01/ALL</v>
      </c>
      <c r="G82" s="12">
        <v>76.094154535797969</v>
      </c>
      <c r="H82" s="3">
        <v>5</v>
      </c>
      <c r="I82" s="5">
        <f t="shared" si="13"/>
        <v>380.47077267898987</v>
      </c>
      <c r="J82" s="3">
        <v>2</v>
      </c>
      <c r="K82" s="5">
        <f t="shared" si="8"/>
        <v>152.18830907159594</v>
      </c>
      <c r="L82" s="3">
        <v>8</v>
      </c>
      <c r="M82" s="7">
        <f t="shared" si="9"/>
        <v>608.75323628638375</v>
      </c>
      <c r="N82" s="14">
        <f t="shared" si="10"/>
        <v>1141.4123180369695</v>
      </c>
    </row>
    <row r="83" spans="1:14" x14ac:dyDescent="0.35">
      <c r="A83" s="2" t="s">
        <v>54</v>
      </c>
      <c r="B83" s="2" t="s">
        <v>81</v>
      </c>
      <c r="C83" s="2" t="s">
        <v>12</v>
      </c>
      <c r="D83" s="2" t="s">
        <v>13</v>
      </c>
      <c r="E83" s="11" t="s">
        <v>14</v>
      </c>
      <c r="F83" s="21" t="str">
        <f t="shared" si="7"/>
        <v>EUR-ASIA01/A0902-00/ALL</v>
      </c>
      <c r="G83" s="12">
        <v>76.094154535797969</v>
      </c>
      <c r="H83" s="3">
        <v>3</v>
      </c>
      <c r="I83" s="5">
        <f t="shared" si="13"/>
        <v>228.28246360739391</v>
      </c>
      <c r="J83" s="3">
        <v>2.5</v>
      </c>
      <c r="K83" s="5">
        <f t="shared" si="8"/>
        <v>190.23538633949494</v>
      </c>
      <c r="L83" s="3">
        <v>1</v>
      </c>
      <c r="M83" s="7">
        <f t="shared" si="9"/>
        <v>76.094154535797969</v>
      </c>
      <c r="N83" s="14">
        <f t="shared" si="10"/>
        <v>494.61200448268687</v>
      </c>
    </row>
    <row r="84" spans="1:14" x14ac:dyDescent="0.35">
      <c r="A84" s="2" t="s">
        <v>54</v>
      </c>
      <c r="B84" s="2" t="s">
        <v>80</v>
      </c>
      <c r="C84" s="2" t="s">
        <v>28</v>
      </c>
      <c r="D84" s="2" t="s">
        <v>29</v>
      </c>
      <c r="E84" s="11" t="s">
        <v>14</v>
      </c>
      <c r="F84" s="21" t="str">
        <f t="shared" si="7"/>
        <v>ADM-UNRE01/A0901-00/ALL</v>
      </c>
      <c r="G84" s="12">
        <v>76.094154535797969</v>
      </c>
      <c r="H84" s="3">
        <v>0</v>
      </c>
      <c r="I84" s="5">
        <f t="shared" si="13"/>
        <v>0</v>
      </c>
      <c r="J84" s="3">
        <v>5</v>
      </c>
      <c r="K84" s="5">
        <f t="shared" si="8"/>
        <v>380.47077267898987</v>
      </c>
      <c r="L84" s="3">
        <v>3.5</v>
      </c>
      <c r="M84" s="7">
        <f t="shared" si="9"/>
        <v>266.32954087529288</v>
      </c>
      <c r="N84" s="14">
        <f t="shared" si="10"/>
        <v>646.80031355428275</v>
      </c>
    </row>
    <row r="85" spans="1:14" x14ac:dyDescent="0.35">
      <c r="A85" s="2" t="s">
        <v>55</v>
      </c>
      <c r="B85" s="22" t="s">
        <v>81</v>
      </c>
      <c r="C85" s="2" t="s">
        <v>56</v>
      </c>
      <c r="D85" s="2" t="s">
        <v>57</v>
      </c>
      <c r="E85" s="11" t="s">
        <v>14</v>
      </c>
      <c r="F85" s="21" t="str">
        <f t="shared" si="7"/>
        <v>EUR-ASIA01/P0601-00/ALL</v>
      </c>
      <c r="G85" s="12">
        <v>58.38</v>
      </c>
      <c r="H85" s="3">
        <v>0</v>
      </c>
      <c r="I85" s="5">
        <f t="shared" si="13"/>
        <v>0</v>
      </c>
      <c r="J85" s="3">
        <v>0</v>
      </c>
      <c r="K85" s="5">
        <f t="shared" si="8"/>
        <v>0</v>
      </c>
      <c r="L85" s="3">
        <v>3</v>
      </c>
      <c r="M85" s="7">
        <f t="shared" si="9"/>
        <v>175.14000000000001</v>
      </c>
      <c r="N85" s="14">
        <f t="shared" si="10"/>
        <v>175.14000000000001</v>
      </c>
    </row>
    <row r="86" spans="1:14" x14ac:dyDescent="0.35">
      <c r="A86" s="2" t="s">
        <v>55</v>
      </c>
      <c r="B86" s="22" t="s">
        <v>83</v>
      </c>
      <c r="C86" s="2" t="s">
        <v>24</v>
      </c>
      <c r="D86" s="2" t="s">
        <v>25</v>
      </c>
      <c r="E86" s="11" t="s">
        <v>14</v>
      </c>
      <c r="F86" s="21" t="str">
        <f t="shared" si="7"/>
        <v>CGE-JUST01/P0101-00/ALL</v>
      </c>
      <c r="G86" s="12">
        <v>58.38</v>
      </c>
      <c r="H86" s="3">
        <v>0</v>
      </c>
      <c r="I86" s="5">
        <f t="shared" si="13"/>
        <v>0</v>
      </c>
      <c r="J86" s="3">
        <v>0</v>
      </c>
      <c r="K86" s="5">
        <f t="shared" si="8"/>
        <v>0</v>
      </c>
      <c r="L86" s="3">
        <v>163</v>
      </c>
      <c r="M86" s="7">
        <f t="shared" si="9"/>
        <v>9515.94</v>
      </c>
      <c r="N86" s="14">
        <f t="shared" si="10"/>
        <v>9515.94</v>
      </c>
    </row>
    <row r="87" spans="1:14" x14ac:dyDescent="0.35">
      <c r="A87" s="2" t="s">
        <v>55</v>
      </c>
      <c r="B87" s="22" t="s">
        <v>80</v>
      </c>
      <c r="C87" s="2" t="s">
        <v>12</v>
      </c>
      <c r="D87" s="2" t="s">
        <v>13</v>
      </c>
      <c r="E87" s="11" t="s">
        <v>14</v>
      </c>
      <c r="F87" s="21" t="str">
        <f t="shared" si="7"/>
        <v>ADM-UNRE01/A0902-00/ALL</v>
      </c>
      <c r="G87" s="12">
        <v>58.38</v>
      </c>
      <c r="H87" s="3">
        <v>0</v>
      </c>
      <c r="I87" s="5">
        <f t="shared" si="13"/>
        <v>0</v>
      </c>
      <c r="J87" s="3">
        <v>0</v>
      </c>
      <c r="K87" s="5">
        <f t="shared" si="8"/>
        <v>0</v>
      </c>
      <c r="L87" s="3">
        <v>7</v>
      </c>
      <c r="M87" s="7">
        <f t="shared" si="9"/>
        <v>408.66</v>
      </c>
      <c r="N87" s="14">
        <f t="shared" si="10"/>
        <v>408.66</v>
      </c>
    </row>
    <row r="88" spans="1:14" x14ac:dyDescent="0.35">
      <c r="A88" s="2" t="s">
        <v>55</v>
      </c>
      <c r="B88" s="22" t="s">
        <v>83</v>
      </c>
      <c r="C88" s="2" t="s">
        <v>19</v>
      </c>
      <c r="D88" s="2" t="s">
        <v>20</v>
      </c>
      <c r="E88" s="11" t="s">
        <v>14</v>
      </c>
      <c r="F88" s="21" t="str">
        <f t="shared" si="7"/>
        <v>CGE-JUST01/P0303-00/ALL</v>
      </c>
      <c r="G88" s="12">
        <v>58.38</v>
      </c>
      <c r="H88" s="3">
        <v>0</v>
      </c>
      <c r="I88" s="5">
        <f t="shared" si="13"/>
        <v>0</v>
      </c>
      <c r="J88" s="3">
        <v>0</v>
      </c>
      <c r="K88" s="5">
        <f t="shared" si="8"/>
        <v>0</v>
      </c>
      <c r="L88" s="3">
        <v>6</v>
      </c>
      <c r="M88" s="7">
        <f t="shared" si="9"/>
        <v>350.28000000000003</v>
      </c>
      <c r="N88" s="14">
        <f t="shared" si="10"/>
        <v>350.28000000000003</v>
      </c>
    </row>
    <row r="89" spans="1:14" x14ac:dyDescent="0.35">
      <c r="A89" s="2" t="s">
        <v>55</v>
      </c>
      <c r="B89" s="22" t="s">
        <v>96</v>
      </c>
      <c r="C89" s="2" t="s">
        <v>16</v>
      </c>
      <c r="D89" s="2" t="s">
        <v>17</v>
      </c>
      <c r="E89" s="11" t="s">
        <v>26</v>
      </c>
      <c r="F89" s="21" t="str">
        <f t="shared" si="7"/>
        <v>PLO-MDGR01/P0102-00/MDG</v>
      </c>
      <c r="G89" s="12">
        <v>58.38</v>
      </c>
      <c r="H89" s="3">
        <v>0</v>
      </c>
      <c r="I89" s="5">
        <f t="shared" si="13"/>
        <v>0</v>
      </c>
      <c r="J89" s="3">
        <v>0</v>
      </c>
      <c r="K89" s="5">
        <f t="shared" si="8"/>
        <v>0</v>
      </c>
      <c r="L89" s="3">
        <v>1</v>
      </c>
      <c r="M89" s="7">
        <f t="shared" si="9"/>
        <v>58.38</v>
      </c>
      <c r="N89" s="14">
        <f t="shared" si="10"/>
        <v>58.38</v>
      </c>
    </row>
    <row r="90" spans="1:14" x14ac:dyDescent="0.35">
      <c r="A90" s="2" t="s">
        <v>58</v>
      </c>
      <c r="B90" s="22" t="s">
        <v>97</v>
      </c>
      <c r="C90" s="22" t="s">
        <v>99</v>
      </c>
      <c r="D90" s="2" t="s">
        <v>60</v>
      </c>
      <c r="E90" s="11" t="s">
        <v>45</v>
      </c>
      <c r="F90" s="21" t="str">
        <f t="shared" si="7"/>
        <v>UNP-BRAZ01/P0401-07/BRA</v>
      </c>
      <c r="G90" s="12">
        <v>32.44</v>
      </c>
      <c r="H90" s="3">
        <v>44</v>
      </c>
      <c r="I90" s="5">
        <f t="shared" si="13"/>
        <v>1427.36</v>
      </c>
      <c r="J90" s="3">
        <v>0</v>
      </c>
      <c r="K90" s="5">
        <f t="shared" si="8"/>
        <v>0</v>
      </c>
      <c r="L90" s="3">
        <v>0</v>
      </c>
      <c r="M90" s="7">
        <f t="shared" si="9"/>
        <v>0</v>
      </c>
      <c r="N90" s="14">
        <f t="shared" si="10"/>
        <v>1427.36</v>
      </c>
    </row>
    <row r="91" spans="1:14" x14ac:dyDescent="0.35">
      <c r="A91" s="2" t="s">
        <v>58</v>
      </c>
      <c r="B91" s="22" t="s">
        <v>97</v>
      </c>
      <c r="C91" s="22" t="s">
        <v>100</v>
      </c>
      <c r="D91" s="2" t="s">
        <v>60</v>
      </c>
      <c r="E91" s="11" t="s">
        <v>45</v>
      </c>
      <c r="F91" s="21" t="str">
        <f t="shared" ref="F91" si="14">B91&amp;"/"&amp;C91&amp;"/"&amp;E91</f>
        <v>UNP-BRAZ01/P0401-08/BRA</v>
      </c>
      <c r="G91" s="12">
        <v>32.44</v>
      </c>
      <c r="H91" s="3">
        <v>0</v>
      </c>
      <c r="I91" s="5">
        <f t="shared" ref="I91" si="15">H91*$G91</f>
        <v>0</v>
      </c>
      <c r="J91" s="3">
        <v>34</v>
      </c>
      <c r="K91" s="5">
        <f t="shared" ref="K91" si="16">J91*$G91</f>
        <v>1102.96</v>
      </c>
      <c r="L91" s="3">
        <v>51</v>
      </c>
      <c r="M91" s="7">
        <f t="shared" ref="M91" si="17">L91*$G91</f>
        <v>1654.4399999999998</v>
      </c>
      <c r="N91" s="14">
        <f t="shared" ref="N91" si="18">I91+K91+M91</f>
        <v>2757.3999999999996</v>
      </c>
    </row>
    <row r="92" spans="1:14" x14ac:dyDescent="0.35">
      <c r="A92" s="2" t="s">
        <v>58</v>
      </c>
      <c r="B92" s="22" t="s">
        <v>83</v>
      </c>
      <c r="C92" s="2" t="s">
        <v>16</v>
      </c>
      <c r="D92" s="2" t="s">
        <v>17</v>
      </c>
      <c r="E92" s="11" t="s">
        <v>45</v>
      </c>
      <c r="F92" s="21" t="str">
        <f t="shared" si="7"/>
        <v>CGE-JUST01/P0102-00/BRA</v>
      </c>
      <c r="G92" s="12">
        <v>32.44</v>
      </c>
      <c r="H92" s="3">
        <v>32</v>
      </c>
      <c r="I92" s="5">
        <f t="shared" si="13"/>
        <v>1038.08</v>
      </c>
      <c r="J92" s="3">
        <v>6</v>
      </c>
      <c r="K92" s="5">
        <f t="shared" si="8"/>
        <v>194.64</v>
      </c>
      <c r="L92" s="3">
        <v>33</v>
      </c>
      <c r="M92" s="7">
        <f t="shared" si="9"/>
        <v>1070.52</v>
      </c>
      <c r="N92" s="14">
        <f t="shared" si="10"/>
        <v>2303.2399999999998</v>
      </c>
    </row>
    <row r="93" spans="1:14" x14ac:dyDescent="0.35">
      <c r="A93" s="2" t="s">
        <v>58</v>
      </c>
      <c r="B93" s="22" t="s">
        <v>83</v>
      </c>
      <c r="C93" s="2" t="s">
        <v>19</v>
      </c>
      <c r="D93" s="2" t="s">
        <v>20</v>
      </c>
      <c r="E93" s="11" t="s">
        <v>45</v>
      </c>
      <c r="F93" s="21" t="str">
        <f t="shared" si="7"/>
        <v>CGE-JUST01/P0303-00/BRA</v>
      </c>
      <c r="G93" s="12">
        <v>32.44</v>
      </c>
      <c r="H93" s="3">
        <v>48</v>
      </c>
      <c r="I93" s="5">
        <f t="shared" si="13"/>
        <v>1557.12</v>
      </c>
      <c r="J93" s="3">
        <v>32</v>
      </c>
      <c r="K93" s="5">
        <f t="shared" si="8"/>
        <v>1038.08</v>
      </c>
      <c r="L93" s="3">
        <v>66</v>
      </c>
      <c r="M93" s="7">
        <f t="shared" si="9"/>
        <v>2141.04</v>
      </c>
      <c r="N93" s="14">
        <f t="shared" si="10"/>
        <v>4736.24</v>
      </c>
    </row>
    <row r="94" spans="1:14" x14ac:dyDescent="0.35">
      <c r="A94" s="2" t="s">
        <v>58</v>
      </c>
      <c r="B94" s="22" t="s">
        <v>79</v>
      </c>
      <c r="C94" s="2" t="s">
        <v>46</v>
      </c>
      <c r="D94" s="2" t="s">
        <v>47</v>
      </c>
      <c r="E94" s="11" t="s">
        <v>14</v>
      </c>
      <c r="F94" s="21" t="str">
        <f t="shared" si="7"/>
        <v>CAN-GEND01/P0201-00/ALL</v>
      </c>
      <c r="G94" s="12">
        <v>32.44</v>
      </c>
      <c r="H94" s="3">
        <v>8</v>
      </c>
      <c r="I94" s="5">
        <f t="shared" si="13"/>
        <v>259.52</v>
      </c>
      <c r="J94" s="3">
        <v>0</v>
      </c>
      <c r="K94" s="5">
        <f t="shared" si="8"/>
        <v>0</v>
      </c>
      <c r="L94" s="3">
        <v>0</v>
      </c>
      <c r="M94" s="7">
        <f t="shared" si="9"/>
        <v>0</v>
      </c>
      <c r="N94" s="14">
        <f t="shared" si="10"/>
        <v>259.52</v>
      </c>
    </row>
    <row r="95" spans="1:14" x14ac:dyDescent="0.35">
      <c r="A95" s="2" t="s">
        <v>58</v>
      </c>
      <c r="B95" s="22" t="s">
        <v>80</v>
      </c>
      <c r="C95" s="2" t="s">
        <v>12</v>
      </c>
      <c r="D95" s="2" t="s">
        <v>13</v>
      </c>
      <c r="E95" s="11" t="s">
        <v>14</v>
      </c>
      <c r="F95" s="21" t="str">
        <f t="shared" si="7"/>
        <v>ADM-UNRE01/A0902-00/ALL</v>
      </c>
      <c r="G95" s="12">
        <v>32.44</v>
      </c>
      <c r="H95" s="3">
        <v>12</v>
      </c>
      <c r="I95" s="5">
        <f t="shared" si="13"/>
        <v>389.28</v>
      </c>
      <c r="J95" s="3">
        <v>0</v>
      </c>
      <c r="K95" s="5">
        <f t="shared" si="8"/>
        <v>0</v>
      </c>
      <c r="L95" s="3">
        <v>14</v>
      </c>
      <c r="M95" s="7">
        <f t="shared" si="9"/>
        <v>454.15999999999997</v>
      </c>
      <c r="N95" s="14">
        <f t="shared" si="10"/>
        <v>843.43999999999994</v>
      </c>
    </row>
    <row r="96" spans="1:14" x14ac:dyDescent="0.35">
      <c r="A96" s="2" t="s">
        <v>58</v>
      </c>
      <c r="B96" s="22" t="s">
        <v>79</v>
      </c>
      <c r="C96" s="2" t="s">
        <v>8</v>
      </c>
      <c r="D96" s="2" t="s">
        <v>9</v>
      </c>
      <c r="E96" s="11" t="s">
        <v>45</v>
      </c>
      <c r="F96" s="21" t="str">
        <f t="shared" si="7"/>
        <v>CAN-GEND01/P0202-00/BRA</v>
      </c>
      <c r="G96" s="12">
        <v>32.44</v>
      </c>
      <c r="H96" s="3">
        <v>0</v>
      </c>
      <c r="I96" s="5">
        <f t="shared" si="13"/>
        <v>0</v>
      </c>
      <c r="J96" s="3">
        <v>8</v>
      </c>
      <c r="K96" s="5">
        <f t="shared" si="8"/>
        <v>259.52</v>
      </c>
      <c r="L96" s="3">
        <v>20</v>
      </c>
      <c r="M96" s="7">
        <f t="shared" si="9"/>
        <v>648.79999999999995</v>
      </c>
      <c r="N96" s="14">
        <f t="shared" si="10"/>
        <v>908.31999999999994</v>
      </c>
    </row>
    <row r="97" spans="1:14" x14ac:dyDescent="0.35">
      <c r="A97" s="2" t="s">
        <v>58</v>
      </c>
      <c r="B97" s="22" t="s">
        <v>80</v>
      </c>
      <c r="C97" s="2" t="s">
        <v>43</v>
      </c>
      <c r="D97" s="2" t="s">
        <v>44</v>
      </c>
      <c r="E97" s="11" t="s">
        <v>45</v>
      </c>
      <c r="F97" s="21" t="str">
        <f t="shared" si="7"/>
        <v>ADM-UNRE01/P0702-00/BRA</v>
      </c>
      <c r="G97" s="12">
        <v>32.44</v>
      </c>
      <c r="H97" s="3">
        <v>0</v>
      </c>
      <c r="I97" s="5">
        <f t="shared" si="13"/>
        <v>0</v>
      </c>
      <c r="J97" s="3">
        <v>4</v>
      </c>
      <c r="K97" s="5">
        <f t="shared" si="8"/>
        <v>129.76</v>
      </c>
      <c r="L97" s="3">
        <v>0</v>
      </c>
      <c r="M97" s="7">
        <f t="shared" si="9"/>
        <v>0</v>
      </c>
      <c r="N97" s="14">
        <f t="shared" si="10"/>
        <v>129.76</v>
      </c>
    </row>
    <row r="98" spans="1:14" x14ac:dyDescent="0.35">
      <c r="A98" s="22" t="s">
        <v>61</v>
      </c>
      <c r="B98" s="22" t="s">
        <v>79</v>
      </c>
      <c r="C98" s="22" t="s">
        <v>8</v>
      </c>
      <c r="D98" s="22" t="s">
        <v>9</v>
      </c>
      <c r="E98" s="23" t="s">
        <v>23</v>
      </c>
      <c r="F98" s="24" t="str">
        <f t="shared" ref="F98" si="19">B98&amp;"/"&amp;C98&amp;"/"&amp;E98</f>
        <v>CAN-GEND01/P0202-00/ZAF</v>
      </c>
      <c r="G98" s="25">
        <v>57.57</v>
      </c>
      <c r="H98" s="26">
        <v>20</v>
      </c>
      <c r="I98" s="27">
        <f t="shared" si="13"/>
        <v>1151.4000000000001</v>
      </c>
      <c r="J98" s="3">
        <v>0</v>
      </c>
      <c r="K98" s="5">
        <f t="shared" si="8"/>
        <v>0</v>
      </c>
      <c r="L98" s="3">
        <v>0</v>
      </c>
      <c r="M98" s="7">
        <f t="shared" si="9"/>
        <v>0</v>
      </c>
      <c r="N98" s="29">
        <f t="shared" ref="N98" si="20">I98+K98+M98</f>
        <v>1151.4000000000001</v>
      </c>
    </row>
    <row r="99" spans="1:14" x14ac:dyDescent="0.35">
      <c r="A99" s="22" t="s">
        <v>61</v>
      </c>
      <c r="B99" s="22" t="s">
        <v>31</v>
      </c>
      <c r="C99" s="22" t="s">
        <v>8</v>
      </c>
      <c r="D99" s="22" t="s">
        <v>9</v>
      </c>
      <c r="E99" s="23" t="s">
        <v>23</v>
      </c>
      <c r="F99" s="24" t="str">
        <f t="shared" si="7"/>
        <v>FCO-VULN02/P0202-00/ZAF</v>
      </c>
      <c r="G99" s="25">
        <v>57.57</v>
      </c>
      <c r="H99" s="31">
        <v>33</v>
      </c>
      <c r="I99" s="27">
        <f t="shared" si="13"/>
        <v>1899.81</v>
      </c>
      <c r="J99" s="31">
        <v>0</v>
      </c>
      <c r="K99" s="5">
        <f t="shared" si="8"/>
        <v>0</v>
      </c>
      <c r="L99" s="31">
        <v>0</v>
      </c>
      <c r="M99" s="7">
        <f t="shared" si="9"/>
        <v>0</v>
      </c>
      <c r="N99" s="29">
        <f t="shared" si="10"/>
        <v>1899.81</v>
      </c>
    </row>
    <row r="100" spans="1:14" x14ac:dyDescent="0.35">
      <c r="A100" s="2" t="s">
        <v>61</v>
      </c>
      <c r="B100" s="22" t="s">
        <v>79</v>
      </c>
      <c r="C100" s="2" t="s">
        <v>8</v>
      </c>
      <c r="D100" s="2" t="s">
        <v>9</v>
      </c>
      <c r="E100" s="11" t="s">
        <v>15</v>
      </c>
      <c r="F100" s="21" t="str">
        <f t="shared" si="7"/>
        <v>CAN-GEND01/P0202-00/MDV</v>
      </c>
      <c r="G100" s="12">
        <v>57.57</v>
      </c>
      <c r="H100" s="3">
        <v>16</v>
      </c>
      <c r="I100" s="5">
        <f t="shared" si="13"/>
        <v>921.12</v>
      </c>
      <c r="J100" s="3">
        <v>11</v>
      </c>
      <c r="K100" s="5">
        <f t="shared" si="8"/>
        <v>633.27</v>
      </c>
      <c r="L100" s="3">
        <v>24</v>
      </c>
      <c r="M100" s="7">
        <f t="shared" si="9"/>
        <v>1381.68</v>
      </c>
      <c r="N100" s="14">
        <f t="shared" si="10"/>
        <v>2936.0699999999997</v>
      </c>
    </row>
    <row r="101" spans="1:14" x14ac:dyDescent="0.35">
      <c r="A101" s="2" t="s">
        <v>61</v>
      </c>
      <c r="B101" s="2" t="s">
        <v>31</v>
      </c>
      <c r="C101" s="2" t="s">
        <v>62</v>
      </c>
      <c r="D101" s="2" t="s">
        <v>63</v>
      </c>
      <c r="E101" s="11" t="s">
        <v>14</v>
      </c>
      <c r="F101" s="21" t="str">
        <f t="shared" si="7"/>
        <v>FCO-VULN02/P0302-00/ALL</v>
      </c>
      <c r="G101" s="12">
        <v>57.57</v>
      </c>
      <c r="H101" s="31">
        <v>23</v>
      </c>
      <c r="I101" s="5">
        <f t="shared" si="13"/>
        <v>1324.11</v>
      </c>
      <c r="J101" s="31">
        <v>42</v>
      </c>
      <c r="K101" s="5">
        <f t="shared" si="8"/>
        <v>2417.94</v>
      </c>
      <c r="L101" s="31">
        <v>12</v>
      </c>
      <c r="M101" s="7">
        <f t="shared" si="9"/>
        <v>690.84</v>
      </c>
      <c r="N101" s="14">
        <f t="shared" si="10"/>
        <v>4432.8900000000003</v>
      </c>
    </row>
    <row r="102" spans="1:14" x14ac:dyDescent="0.35">
      <c r="A102" s="2" t="s">
        <v>61</v>
      </c>
      <c r="B102" s="22" t="s">
        <v>79</v>
      </c>
      <c r="C102" s="2" t="s">
        <v>8</v>
      </c>
      <c r="D102" s="2" t="s">
        <v>9</v>
      </c>
      <c r="E102" s="11" t="s">
        <v>40</v>
      </c>
      <c r="F102" s="21" t="str">
        <f t="shared" si="7"/>
        <v>CAN-GEND01/P0202-00/MEX</v>
      </c>
      <c r="G102" s="12">
        <v>57.57</v>
      </c>
      <c r="H102" s="3">
        <v>1</v>
      </c>
      <c r="I102" s="5">
        <f t="shared" si="13"/>
        <v>57.57</v>
      </c>
      <c r="J102" s="3">
        <v>0</v>
      </c>
      <c r="K102" s="5">
        <f t="shared" si="8"/>
        <v>0</v>
      </c>
      <c r="L102" s="3">
        <v>4.5</v>
      </c>
      <c r="M102" s="7">
        <f t="shared" si="9"/>
        <v>259.065</v>
      </c>
      <c r="N102" s="14">
        <f t="shared" si="10"/>
        <v>316.63499999999999</v>
      </c>
    </row>
    <row r="103" spans="1:14" x14ac:dyDescent="0.35">
      <c r="A103" s="2" t="s">
        <v>61</v>
      </c>
      <c r="B103" s="22" t="s">
        <v>79</v>
      </c>
      <c r="C103" s="2" t="s">
        <v>8</v>
      </c>
      <c r="D103" s="2" t="s">
        <v>9</v>
      </c>
      <c r="E103" s="11" t="s">
        <v>64</v>
      </c>
      <c r="F103" s="21" t="str">
        <f t="shared" si="7"/>
        <v>CAN-GEND01/P0202-00/PAN</v>
      </c>
      <c r="G103" s="12">
        <v>57.57</v>
      </c>
      <c r="H103" s="3">
        <v>1</v>
      </c>
      <c r="I103" s="5">
        <f t="shared" si="13"/>
        <v>57.57</v>
      </c>
      <c r="J103" s="3">
        <v>0</v>
      </c>
      <c r="K103" s="5">
        <f t="shared" si="8"/>
        <v>0</v>
      </c>
      <c r="L103" s="3">
        <v>0</v>
      </c>
      <c r="M103" s="7">
        <f t="shared" si="9"/>
        <v>0</v>
      </c>
      <c r="N103" s="14">
        <f t="shared" si="10"/>
        <v>57.57</v>
      </c>
    </row>
    <row r="104" spans="1:14" x14ac:dyDescent="0.35">
      <c r="A104" s="2" t="s">
        <v>61</v>
      </c>
      <c r="B104" s="22" t="s">
        <v>79</v>
      </c>
      <c r="C104" s="2" t="s">
        <v>62</v>
      </c>
      <c r="D104" s="2" t="s">
        <v>63</v>
      </c>
      <c r="E104" s="11" t="s">
        <v>14</v>
      </c>
      <c r="F104" s="21" t="str">
        <f t="shared" si="7"/>
        <v>CAN-GEND01/P0302-00/ALL</v>
      </c>
      <c r="G104" s="12">
        <v>57.57</v>
      </c>
      <c r="H104" s="3">
        <v>2</v>
      </c>
      <c r="I104" s="5">
        <f t="shared" si="13"/>
        <v>115.14</v>
      </c>
      <c r="J104" s="3">
        <v>0</v>
      </c>
      <c r="K104" s="5">
        <f t="shared" si="8"/>
        <v>0</v>
      </c>
      <c r="L104" s="3">
        <v>0</v>
      </c>
      <c r="M104" s="7">
        <f t="shared" si="9"/>
        <v>0</v>
      </c>
      <c r="N104" s="14">
        <f t="shared" si="10"/>
        <v>115.14</v>
      </c>
    </row>
    <row r="105" spans="1:14" x14ac:dyDescent="0.35">
      <c r="A105" s="2" t="s">
        <v>61</v>
      </c>
      <c r="B105" s="22" t="s">
        <v>79</v>
      </c>
      <c r="C105" s="2" t="s">
        <v>8</v>
      </c>
      <c r="D105" s="2" t="s">
        <v>9</v>
      </c>
      <c r="E105" s="11" t="s">
        <v>23</v>
      </c>
      <c r="F105" s="21" t="str">
        <f t="shared" si="7"/>
        <v>CAN-GEND01/P0202-00/ZAF</v>
      </c>
      <c r="G105" s="12">
        <v>57.57</v>
      </c>
      <c r="H105" s="3">
        <v>15</v>
      </c>
      <c r="I105" s="5">
        <f t="shared" si="13"/>
        <v>863.55</v>
      </c>
      <c r="J105" s="3">
        <v>0</v>
      </c>
      <c r="K105" s="5">
        <f t="shared" si="8"/>
        <v>0</v>
      </c>
      <c r="L105" s="3">
        <v>2</v>
      </c>
      <c r="M105" s="7">
        <f t="shared" si="9"/>
        <v>115.14</v>
      </c>
      <c r="N105" s="14">
        <f t="shared" si="10"/>
        <v>978.68999999999994</v>
      </c>
    </row>
    <row r="106" spans="1:14" x14ac:dyDescent="0.35">
      <c r="A106" s="2" t="s">
        <v>61</v>
      </c>
      <c r="B106" s="22" t="s">
        <v>80</v>
      </c>
      <c r="C106" s="2" t="s">
        <v>12</v>
      </c>
      <c r="D106" s="2" t="s">
        <v>13</v>
      </c>
      <c r="E106" s="11" t="s">
        <v>14</v>
      </c>
      <c r="F106" s="21" t="str">
        <f t="shared" si="7"/>
        <v>ADM-UNRE01/A0902-00/ALL</v>
      </c>
      <c r="G106" s="12">
        <v>57.57</v>
      </c>
      <c r="H106" s="3">
        <v>4</v>
      </c>
      <c r="I106" s="5">
        <f t="shared" si="13"/>
        <v>230.28</v>
      </c>
      <c r="J106" s="3">
        <v>3</v>
      </c>
      <c r="K106" s="5">
        <f t="shared" si="8"/>
        <v>172.71</v>
      </c>
      <c r="L106" s="3">
        <v>9.5</v>
      </c>
      <c r="M106" s="7">
        <f t="shared" si="9"/>
        <v>546.91499999999996</v>
      </c>
      <c r="N106" s="14">
        <f t="shared" si="10"/>
        <v>949.90499999999997</v>
      </c>
    </row>
    <row r="107" spans="1:14" x14ac:dyDescent="0.35">
      <c r="A107" s="2" t="s">
        <v>61</v>
      </c>
      <c r="B107" s="22" t="s">
        <v>79</v>
      </c>
      <c r="C107" s="2" t="s">
        <v>8</v>
      </c>
      <c r="D107" s="2" t="s">
        <v>9</v>
      </c>
      <c r="E107" s="11" t="s">
        <v>14</v>
      </c>
      <c r="F107" s="21" t="str">
        <f t="shared" si="7"/>
        <v>CAN-GEND01/P0202-00/ALL</v>
      </c>
      <c r="G107" s="12">
        <v>57.57</v>
      </c>
      <c r="H107" s="3">
        <v>5</v>
      </c>
      <c r="I107" s="5">
        <f t="shared" si="13"/>
        <v>287.85000000000002</v>
      </c>
      <c r="J107" s="3">
        <v>33</v>
      </c>
      <c r="K107" s="5">
        <f t="shared" si="8"/>
        <v>1899.81</v>
      </c>
      <c r="L107" s="3">
        <v>85</v>
      </c>
      <c r="M107" s="7">
        <f t="shared" si="9"/>
        <v>4893.45</v>
      </c>
      <c r="N107" s="14">
        <f t="shared" si="10"/>
        <v>7081.11</v>
      </c>
    </row>
    <row r="108" spans="1:14" x14ac:dyDescent="0.35">
      <c r="A108" s="2" t="s">
        <v>61</v>
      </c>
      <c r="B108" s="22" t="s">
        <v>80</v>
      </c>
      <c r="C108" s="2" t="s">
        <v>48</v>
      </c>
      <c r="D108" s="2" t="s">
        <v>49</v>
      </c>
      <c r="E108" s="11" t="s">
        <v>14</v>
      </c>
      <c r="F108" s="21" t="str">
        <f t="shared" si="7"/>
        <v>ADM-UNRE01/P0707-00/ALL</v>
      </c>
      <c r="G108" s="12">
        <v>57.57</v>
      </c>
      <c r="H108" s="3">
        <v>0</v>
      </c>
      <c r="I108" s="5">
        <f t="shared" si="13"/>
        <v>0</v>
      </c>
      <c r="J108" s="3">
        <v>4</v>
      </c>
      <c r="K108" s="5">
        <f t="shared" si="8"/>
        <v>230.28</v>
      </c>
      <c r="L108" s="3">
        <v>0</v>
      </c>
      <c r="M108" s="7">
        <f t="shared" si="9"/>
        <v>0</v>
      </c>
      <c r="N108" s="14">
        <f t="shared" si="10"/>
        <v>230.28</v>
      </c>
    </row>
    <row r="109" spans="1:14" x14ac:dyDescent="0.35">
      <c r="A109" s="2" t="s">
        <v>61</v>
      </c>
      <c r="B109" s="22" t="s">
        <v>79</v>
      </c>
      <c r="C109" s="2" t="s">
        <v>8</v>
      </c>
      <c r="D109" s="2" t="s">
        <v>9</v>
      </c>
      <c r="E109" s="11" t="s">
        <v>50</v>
      </c>
      <c r="F109" s="21" t="str">
        <f t="shared" si="7"/>
        <v>CAN-GEND01/P0202-00/XOT</v>
      </c>
      <c r="G109" s="12">
        <v>57.57</v>
      </c>
      <c r="H109" s="3">
        <v>0</v>
      </c>
      <c r="I109" s="5">
        <f t="shared" si="13"/>
        <v>0</v>
      </c>
      <c r="J109" s="3">
        <v>2</v>
      </c>
      <c r="K109" s="5">
        <f t="shared" si="8"/>
        <v>115.14</v>
      </c>
      <c r="L109" s="3">
        <v>0</v>
      </c>
      <c r="M109" s="7">
        <f t="shared" si="9"/>
        <v>0</v>
      </c>
      <c r="N109" s="14">
        <f t="shared" si="10"/>
        <v>115.14</v>
      </c>
    </row>
    <row r="110" spans="1:14" x14ac:dyDescent="0.35">
      <c r="A110" s="2" t="s">
        <v>61</v>
      </c>
      <c r="B110" s="22" t="s">
        <v>80</v>
      </c>
      <c r="C110" s="2" t="s">
        <v>43</v>
      </c>
      <c r="D110" s="2" t="s">
        <v>44</v>
      </c>
      <c r="E110" s="11" t="s">
        <v>14</v>
      </c>
      <c r="F110" s="21" t="str">
        <f t="shared" si="7"/>
        <v>ADM-UNRE01/P0702-00/ALL</v>
      </c>
      <c r="G110" s="12">
        <v>57.57</v>
      </c>
      <c r="H110" s="3">
        <v>0</v>
      </c>
      <c r="I110" s="5">
        <f t="shared" si="13"/>
        <v>0</v>
      </c>
      <c r="J110" s="3">
        <v>4</v>
      </c>
      <c r="K110" s="5">
        <f t="shared" si="8"/>
        <v>230.28</v>
      </c>
      <c r="L110" s="3">
        <v>0</v>
      </c>
      <c r="M110" s="7">
        <f t="shared" si="9"/>
        <v>0</v>
      </c>
      <c r="N110" s="14">
        <f t="shared" si="10"/>
        <v>230.28</v>
      </c>
    </row>
    <row r="111" spans="1:14" x14ac:dyDescent="0.35">
      <c r="A111" s="2" t="s">
        <v>61</v>
      </c>
      <c r="B111" s="22" t="s">
        <v>79</v>
      </c>
      <c r="C111" s="2" t="s">
        <v>8</v>
      </c>
      <c r="D111" s="2" t="s">
        <v>9</v>
      </c>
      <c r="E111" s="11" t="s">
        <v>11</v>
      </c>
      <c r="F111" s="21" t="str">
        <f t="shared" si="7"/>
        <v>CAN-GEND01/P0202-00/TGO</v>
      </c>
      <c r="G111" s="12">
        <v>57.57</v>
      </c>
      <c r="H111" s="3">
        <v>0</v>
      </c>
      <c r="I111" s="5">
        <f t="shared" si="13"/>
        <v>0</v>
      </c>
      <c r="J111" s="3">
        <v>1</v>
      </c>
      <c r="K111" s="5">
        <f t="shared" si="8"/>
        <v>57.57</v>
      </c>
      <c r="L111" s="3">
        <v>0</v>
      </c>
      <c r="M111" s="7">
        <f t="shared" si="9"/>
        <v>0</v>
      </c>
      <c r="N111" s="14">
        <f t="shared" si="10"/>
        <v>57.57</v>
      </c>
    </row>
    <row r="112" spans="1:14" x14ac:dyDescent="0.35">
      <c r="A112" s="2" t="s">
        <v>61</v>
      </c>
      <c r="B112" s="2" t="s">
        <v>31</v>
      </c>
      <c r="C112" s="2" t="s">
        <v>19</v>
      </c>
      <c r="D112" s="2" t="s">
        <v>20</v>
      </c>
      <c r="E112" s="11" t="s">
        <v>14</v>
      </c>
      <c r="F112" s="21" t="str">
        <f t="shared" si="7"/>
        <v>FCO-VULN02/P0303-00/ALL</v>
      </c>
      <c r="G112" s="12">
        <v>57.57</v>
      </c>
      <c r="H112" s="31">
        <v>0</v>
      </c>
      <c r="I112" s="5">
        <f t="shared" si="13"/>
        <v>0</v>
      </c>
      <c r="J112" s="31">
        <v>0</v>
      </c>
      <c r="K112" s="5">
        <f t="shared" si="8"/>
        <v>0</v>
      </c>
      <c r="L112" s="31">
        <v>3</v>
      </c>
      <c r="M112" s="7">
        <f t="shared" si="9"/>
        <v>172.71</v>
      </c>
      <c r="N112" s="14">
        <f t="shared" si="10"/>
        <v>172.71</v>
      </c>
    </row>
    <row r="113" spans="1:14" x14ac:dyDescent="0.35">
      <c r="A113" s="2" t="s">
        <v>65</v>
      </c>
      <c r="B113" s="22" t="s">
        <v>80</v>
      </c>
      <c r="C113" s="2" t="s">
        <v>43</v>
      </c>
      <c r="D113" s="2" t="s">
        <v>44</v>
      </c>
      <c r="E113" s="11" t="s">
        <v>14</v>
      </c>
      <c r="F113" s="21" t="str">
        <f t="shared" si="7"/>
        <v>ADM-UNRE01/P0702-00/ALL</v>
      </c>
      <c r="G113" s="12">
        <v>42.615850368013398</v>
      </c>
      <c r="H113" s="3">
        <v>50.5</v>
      </c>
      <c r="I113" s="5">
        <f t="shared" si="13"/>
        <v>2152.1004435846767</v>
      </c>
      <c r="J113" s="3">
        <v>46.5</v>
      </c>
      <c r="K113" s="5">
        <f t="shared" si="8"/>
        <v>1981.637042112623</v>
      </c>
      <c r="L113" s="3">
        <v>101</v>
      </c>
      <c r="M113" s="7">
        <f t="shared" si="9"/>
        <v>4304.2008871693533</v>
      </c>
      <c r="N113" s="14">
        <f t="shared" si="10"/>
        <v>8437.9383728666544</v>
      </c>
    </row>
    <row r="114" spans="1:14" x14ac:dyDescent="0.35">
      <c r="A114" s="2" t="s">
        <v>65</v>
      </c>
      <c r="B114" s="22" t="s">
        <v>83</v>
      </c>
      <c r="C114" s="2" t="s">
        <v>19</v>
      </c>
      <c r="D114" s="2" t="s">
        <v>20</v>
      </c>
      <c r="E114" s="11" t="s">
        <v>14</v>
      </c>
      <c r="F114" s="21" t="str">
        <f t="shared" si="7"/>
        <v>CGE-JUST01/P0303-00/ALL</v>
      </c>
      <c r="G114" s="12">
        <v>42.615850368013398</v>
      </c>
      <c r="H114" s="3">
        <v>78</v>
      </c>
      <c r="I114" s="5">
        <f t="shared" si="13"/>
        <v>3324.036328705045</v>
      </c>
      <c r="J114" s="3">
        <v>0</v>
      </c>
      <c r="K114" s="5">
        <f t="shared" si="8"/>
        <v>0</v>
      </c>
      <c r="L114" s="3">
        <v>20</v>
      </c>
      <c r="M114" s="7">
        <f t="shared" si="9"/>
        <v>852.31700736026801</v>
      </c>
      <c r="N114" s="14">
        <f t="shared" si="10"/>
        <v>4176.3533360653128</v>
      </c>
    </row>
    <row r="115" spans="1:14" x14ac:dyDescent="0.35">
      <c r="A115" s="2" t="s">
        <v>65</v>
      </c>
      <c r="B115" s="22" t="s">
        <v>83</v>
      </c>
      <c r="C115" s="2" t="s">
        <v>24</v>
      </c>
      <c r="D115" s="2" t="s">
        <v>25</v>
      </c>
      <c r="E115" s="11" t="s">
        <v>14</v>
      </c>
      <c r="F115" s="21" t="str">
        <f t="shared" si="7"/>
        <v>CGE-JUST01/P0101-00/ALL</v>
      </c>
      <c r="G115" s="12">
        <v>42.615850368013398</v>
      </c>
      <c r="H115" s="3">
        <v>8</v>
      </c>
      <c r="I115" s="5">
        <f t="shared" si="13"/>
        <v>340.92680294410718</v>
      </c>
      <c r="J115" s="3">
        <v>0</v>
      </c>
      <c r="K115" s="5">
        <f t="shared" si="8"/>
        <v>0</v>
      </c>
      <c r="L115" s="3">
        <v>10.5</v>
      </c>
      <c r="M115" s="7">
        <f t="shared" si="9"/>
        <v>447.46642886414065</v>
      </c>
      <c r="N115" s="14">
        <f t="shared" si="10"/>
        <v>788.39323180824783</v>
      </c>
    </row>
    <row r="116" spans="1:14" x14ac:dyDescent="0.35">
      <c r="A116" s="2" t="s">
        <v>65</v>
      </c>
      <c r="B116" s="22" t="s">
        <v>81</v>
      </c>
      <c r="C116" s="2" t="s">
        <v>56</v>
      </c>
      <c r="D116" s="2" t="s">
        <v>57</v>
      </c>
      <c r="E116" s="11" t="s">
        <v>66</v>
      </c>
      <c r="F116" s="21" t="str">
        <f t="shared" si="7"/>
        <v>EUR-ASIA01/P0601-00/MYS</v>
      </c>
      <c r="G116" s="12">
        <v>42.615850368013398</v>
      </c>
      <c r="H116" s="3">
        <v>13</v>
      </c>
      <c r="I116" s="5">
        <f t="shared" si="13"/>
        <v>554.00605478417413</v>
      </c>
      <c r="J116" s="3">
        <v>49.5</v>
      </c>
      <c r="K116" s="5">
        <f t="shared" si="8"/>
        <v>2109.4845932166631</v>
      </c>
      <c r="L116" s="3">
        <v>0</v>
      </c>
      <c r="M116" s="7">
        <f t="shared" si="9"/>
        <v>0</v>
      </c>
      <c r="N116" s="14">
        <f t="shared" si="10"/>
        <v>2663.4906480008372</v>
      </c>
    </row>
    <row r="117" spans="1:14" x14ac:dyDescent="0.35">
      <c r="A117" s="2" t="s">
        <v>65</v>
      </c>
      <c r="B117" s="22" t="s">
        <v>83</v>
      </c>
      <c r="C117" s="2" t="s">
        <v>19</v>
      </c>
      <c r="D117" s="2" t="s">
        <v>20</v>
      </c>
      <c r="E117" s="11" t="s">
        <v>45</v>
      </c>
      <c r="F117" s="21" t="str">
        <f t="shared" si="7"/>
        <v>CGE-JUST01/P0303-00/BRA</v>
      </c>
      <c r="G117" s="12">
        <v>42.615850368013398</v>
      </c>
      <c r="H117" s="3">
        <v>4</v>
      </c>
      <c r="I117" s="5">
        <f t="shared" si="13"/>
        <v>170.46340147205359</v>
      </c>
      <c r="J117" s="3">
        <v>0</v>
      </c>
      <c r="K117" s="5">
        <f t="shared" si="8"/>
        <v>0</v>
      </c>
      <c r="L117" s="3">
        <v>0</v>
      </c>
      <c r="M117" s="7">
        <f t="shared" si="9"/>
        <v>0</v>
      </c>
      <c r="N117" s="14">
        <f t="shared" si="10"/>
        <v>170.46340147205359</v>
      </c>
    </row>
    <row r="118" spans="1:14" x14ac:dyDescent="0.35">
      <c r="A118" s="2" t="s">
        <v>65</v>
      </c>
      <c r="B118" s="22" t="s">
        <v>90</v>
      </c>
      <c r="C118" s="2" t="s">
        <v>21</v>
      </c>
      <c r="D118" s="2" t="s">
        <v>22</v>
      </c>
      <c r="E118" s="11" t="s">
        <v>14</v>
      </c>
      <c r="F118" s="21" t="str">
        <f t="shared" si="7"/>
        <v>WLD-CORE01/P0501-00/ALL</v>
      </c>
      <c r="G118" s="12">
        <v>42.615850368013398</v>
      </c>
      <c r="H118" s="3">
        <v>6</v>
      </c>
      <c r="I118" s="5">
        <f t="shared" si="13"/>
        <v>255.69510220808039</v>
      </c>
      <c r="J118" s="3">
        <v>10</v>
      </c>
      <c r="K118" s="5">
        <f t="shared" si="8"/>
        <v>426.158503680134</v>
      </c>
      <c r="L118" s="3">
        <v>11</v>
      </c>
      <c r="M118" s="7">
        <f t="shared" si="9"/>
        <v>468.77435404814736</v>
      </c>
      <c r="N118" s="14">
        <f t="shared" si="10"/>
        <v>1150.6279599363618</v>
      </c>
    </row>
    <row r="119" spans="1:14" x14ac:dyDescent="0.35">
      <c r="A119" s="2" t="s">
        <v>65</v>
      </c>
      <c r="B119" s="22" t="s">
        <v>80</v>
      </c>
      <c r="C119" s="2" t="s">
        <v>12</v>
      </c>
      <c r="D119" s="2" t="s">
        <v>13</v>
      </c>
      <c r="E119" s="11" t="s">
        <v>14</v>
      </c>
      <c r="F119" s="21" t="str">
        <f t="shared" si="7"/>
        <v>ADM-UNRE01/A0902-00/ALL</v>
      </c>
      <c r="G119" s="12">
        <v>42.615850368013398</v>
      </c>
      <c r="H119" s="3">
        <v>4.5</v>
      </c>
      <c r="I119" s="5">
        <f t="shared" si="13"/>
        <v>191.7713266560603</v>
      </c>
      <c r="J119" s="3">
        <v>1</v>
      </c>
      <c r="K119" s="5">
        <f t="shared" si="8"/>
        <v>42.615850368013398</v>
      </c>
      <c r="L119" s="3">
        <v>16</v>
      </c>
      <c r="M119" s="7">
        <f t="shared" si="9"/>
        <v>681.85360588821436</v>
      </c>
      <c r="N119" s="14">
        <f t="shared" si="10"/>
        <v>916.24078291228807</v>
      </c>
    </row>
    <row r="120" spans="1:14" x14ac:dyDescent="0.35">
      <c r="A120" s="2" t="s">
        <v>65</v>
      </c>
      <c r="B120" s="22" t="s">
        <v>79</v>
      </c>
      <c r="C120" s="2" t="s">
        <v>8</v>
      </c>
      <c r="D120" s="2" t="s">
        <v>9</v>
      </c>
      <c r="E120" s="11" t="s">
        <v>14</v>
      </c>
      <c r="F120" s="21" t="str">
        <f t="shared" si="7"/>
        <v>CAN-GEND01/P0202-00/ALL</v>
      </c>
      <c r="G120" s="12">
        <v>42.615850368013398</v>
      </c>
      <c r="H120" s="3">
        <v>0</v>
      </c>
      <c r="I120" s="5">
        <f t="shared" si="13"/>
        <v>0</v>
      </c>
      <c r="J120" s="3">
        <v>1</v>
      </c>
      <c r="K120" s="5">
        <f t="shared" si="8"/>
        <v>42.615850368013398</v>
      </c>
      <c r="L120" s="3">
        <v>6.5</v>
      </c>
      <c r="M120" s="7">
        <f t="shared" si="9"/>
        <v>277.00302739208706</v>
      </c>
      <c r="N120" s="14">
        <f t="shared" si="10"/>
        <v>319.61887776010047</v>
      </c>
    </row>
    <row r="121" spans="1:14" x14ac:dyDescent="0.35">
      <c r="A121" s="2" t="s">
        <v>65</v>
      </c>
      <c r="B121" s="22" t="s">
        <v>79</v>
      </c>
      <c r="C121" s="2" t="s">
        <v>62</v>
      </c>
      <c r="D121" s="2" t="s">
        <v>63</v>
      </c>
      <c r="E121" s="11" t="s">
        <v>14</v>
      </c>
      <c r="F121" s="21" t="str">
        <f t="shared" si="7"/>
        <v>CAN-GEND01/P0302-00/ALL</v>
      </c>
      <c r="G121" s="12">
        <v>42.615850368013398</v>
      </c>
      <c r="H121" s="3">
        <v>0</v>
      </c>
      <c r="I121" s="5">
        <f t="shared" si="13"/>
        <v>0</v>
      </c>
      <c r="J121" s="3">
        <v>0</v>
      </c>
      <c r="K121" s="5">
        <f t="shared" si="8"/>
        <v>0</v>
      </c>
      <c r="L121" s="3">
        <v>1</v>
      </c>
      <c r="M121" s="7">
        <f t="shared" si="9"/>
        <v>42.615850368013398</v>
      </c>
      <c r="N121" s="14">
        <f t="shared" si="10"/>
        <v>42.615850368013398</v>
      </c>
    </row>
    <row r="122" spans="1:14" x14ac:dyDescent="0.35">
      <c r="A122" s="2" t="s">
        <v>65</v>
      </c>
      <c r="B122" s="22" t="s">
        <v>90</v>
      </c>
      <c r="C122" s="2" t="s">
        <v>52</v>
      </c>
      <c r="D122" s="2" t="s">
        <v>53</v>
      </c>
      <c r="E122" s="11" t="s">
        <v>14</v>
      </c>
      <c r="F122" s="21" t="str">
        <f t="shared" si="7"/>
        <v>WLD-CORE01/P0703-00/ALL</v>
      </c>
      <c r="G122" s="12">
        <v>42.615850368013398</v>
      </c>
      <c r="H122" s="3">
        <v>0</v>
      </c>
      <c r="I122" s="5">
        <f t="shared" si="13"/>
        <v>0</v>
      </c>
      <c r="J122" s="3">
        <v>0</v>
      </c>
      <c r="K122" s="5">
        <f t="shared" si="8"/>
        <v>0</v>
      </c>
      <c r="L122" s="3">
        <v>1</v>
      </c>
      <c r="M122" s="7">
        <f t="shared" si="9"/>
        <v>42.615850368013398</v>
      </c>
      <c r="N122" s="14">
        <f t="shared" si="10"/>
        <v>42.615850368013398</v>
      </c>
    </row>
    <row r="123" spans="1:14" x14ac:dyDescent="0.35">
      <c r="A123" s="2" t="s">
        <v>65</v>
      </c>
      <c r="B123" s="22" t="s">
        <v>81</v>
      </c>
      <c r="C123" s="2" t="s">
        <v>24</v>
      </c>
      <c r="D123" s="2" t="s">
        <v>25</v>
      </c>
      <c r="E123" s="11" t="s">
        <v>39</v>
      </c>
      <c r="F123" s="21" t="str">
        <f t="shared" si="7"/>
        <v>EUR-ASIA01/P0101-00/THA</v>
      </c>
      <c r="G123" s="12">
        <v>42.615850368013398</v>
      </c>
      <c r="H123" s="3">
        <v>0</v>
      </c>
      <c r="I123" s="5">
        <f t="shared" si="13"/>
        <v>0</v>
      </c>
      <c r="J123" s="3">
        <v>0</v>
      </c>
      <c r="K123" s="5">
        <f t="shared" si="8"/>
        <v>0</v>
      </c>
      <c r="L123" s="3">
        <v>9</v>
      </c>
      <c r="M123" s="7">
        <f t="shared" si="9"/>
        <v>383.54265331212059</v>
      </c>
      <c r="N123" s="14">
        <f t="shared" si="10"/>
        <v>383.54265331212059</v>
      </c>
    </row>
    <row r="124" spans="1:14" x14ac:dyDescent="0.35">
      <c r="A124" s="2" t="s">
        <v>65</v>
      </c>
      <c r="B124" s="22" t="s">
        <v>80</v>
      </c>
      <c r="C124" s="2" t="s">
        <v>28</v>
      </c>
      <c r="D124" s="2" t="s">
        <v>29</v>
      </c>
      <c r="E124" s="11" t="s">
        <v>14</v>
      </c>
      <c r="F124" s="21" t="str">
        <f t="shared" si="7"/>
        <v>ADM-UNRE01/A0901-00/ALL</v>
      </c>
      <c r="G124" s="12">
        <v>42.615850368013398</v>
      </c>
      <c r="H124" s="3">
        <v>0</v>
      </c>
      <c r="I124" s="5">
        <f t="shared" si="13"/>
        <v>0</v>
      </c>
      <c r="J124" s="3">
        <v>0</v>
      </c>
      <c r="K124" s="5">
        <f t="shared" si="8"/>
        <v>0</v>
      </c>
      <c r="L124" s="3">
        <v>8</v>
      </c>
      <c r="M124" s="7">
        <f t="shared" si="9"/>
        <v>340.92680294410718</v>
      </c>
      <c r="N124" s="14">
        <f t="shared" si="10"/>
        <v>340.92680294410718</v>
      </c>
    </row>
    <row r="125" spans="1:14" x14ac:dyDescent="0.35">
      <c r="A125" s="2" t="s">
        <v>67</v>
      </c>
      <c r="B125" s="22" t="s">
        <v>80</v>
      </c>
      <c r="C125" s="2" t="s">
        <v>48</v>
      </c>
      <c r="D125" s="2" t="s">
        <v>49</v>
      </c>
      <c r="E125" s="11" t="s">
        <v>14</v>
      </c>
      <c r="F125" s="21" t="str">
        <f t="shared" si="7"/>
        <v>ADM-UNRE01/P0707-00/ALL</v>
      </c>
      <c r="G125" s="12">
        <v>54.58</v>
      </c>
      <c r="H125" s="3">
        <v>1</v>
      </c>
      <c r="I125" s="5">
        <f t="shared" si="13"/>
        <v>54.58</v>
      </c>
      <c r="J125" s="3">
        <v>0</v>
      </c>
      <c r="K125" s="5">
        <f t="shared" si="8"/>
        <v>0</v>
      </c>
      <c r="L125" s="3">
        <v>0</v>
      </c>
      <c r="M125" s="7">
        <f t="shared" si="9"/>
        <v>0</v>
      </c>
      <c r="N125" s="14">
        <f t="shared" si="10"/>
        <v>54.58</v>
      </c>
    </row>
    <row r="126" spans="1:14" x14ac:dyDescent="0.35">
      <c r="A126" s="2" t="s">
        <v>67</v>
      </c>
      <c r="B126" s="22" t="s">
        <v>83</v>
      </c>
      <c r="C126" s="2" t="s">
        <v>16</v>
      </c>
      <c r="D126" s="2" t="s">
        <v>17</v>
      </c>
      <c r="E126" s="11" t="s">
        <v>14</v>
      </c>
      <c r="F126" s="21" t="str">
        <f t="shared" si="7"/>
        <v>CGE-JUST01/P0102-00/ALL</v>
      </c>
      <c r="G126" s="12">
        <v>54.58</v>
      </c>
      <c r="H126" s="3">
        <v>30.5</v>
      </c>
      <c r="I126" s="5">
        <f t="shared" si="13"/>
        <v>1664.69</v>
      </c>
      <c r="J126" s="3">
        <v>7.5</v>
      </c>
      <c r="K126" s="5">
        <f t="shared" si="8"/>
        <v>409.34999999999997</v>
      </c>
      <c r="L126" s="3">
        <v>16</v>
      </c>
      <c r="M126" s="7">
        <f t="shared" si="9"/>
        <v>873.28</v>
      </c>
      <c r="N126" s="14">
        <f t="shared" si="10"/>
        <v>2947.3199999999997</v>
      </c>
    </row>
    <row r="127" spans="1:14" x14ac:dyDescent="0.35">
      <c r="A127" s="2" t="s">
        <v>67</v>
      </c>
      <c r="B127" s="22" t="s">
        <v>83</v>
      </c>
      <c r="C127" s="2" t="s">
        <v>24</v>
      </c>
      <c r="D127" s="2" t="s">
        <v>25</v>
      </c>
      <c r="E127" s="11" t="s">
        <v>14</v>
      </c>
      <c r="F127" s="21" t="str">
        <f t="shared" si="7"/>
        <v>CGE-JUST01/P0101-00/ALL</v>
      </c>
      <c r="G127" s="12">
        <v>54.58</v>
      </c>
      <c r="H127" s="3">
        <v>73</v>
      </c>
      <c r="I127" s="5">
        <f t="shared" si="13"/>
        <v>3984.3399999999997</v>
      </c>
      <c r="J127" s="3">
        <v>98</v>
      </c>
      <c r="K127" s="5">
        <f t="shared" si="8"/>
        <v>5348.84</v>
      </c>
      <c r="L127" s="3">
        <v>122.5</v>
      </c>
      <c r="M127" s="7">
        <f t="shared" si="9"/>
        <v>6686.05</v>
      </c>
      <c r="N127" s="14">
        <f t="shared" si="10"/>
        <v>16019.23</v>
      </c>
    </row>
    <row r="128" spans="1:14" x14ac:dyDescent="0.35">
      <c r="A128" s="2" t="s">
        <v>67</v>
      </c>
      <c r="B128" s="22" t="s">
        <v>81</v>
      </c>
      <c r="C128" s="2" t="s">
        <v>16</v>
      </c>
      <c r="D128" s="2" t="s">
        <v>17</v>
      </c>
      <c r="E128" s="11" t="s">
        <v>18</v>
      </c>
      <c r="F128" s="21" t="str">
        <f t="shared" si="7"/>
        <v>EUR-ASIA01/P0102-00/PHL</v>
      </c>
      <c r="G128" s="12">
        <v>54.58</v>
      </c>
      <c r="H128" s="3">
        <v>3</v>
      </c>
      <c r="I128" s="5">
        <f t="shared" si="13"/>
        <v>163.74</v>
      </c>
      <c r="J128" s="3">
        <v>2</v>
      </c>
      <c r="K128" s="5">
        <f t="shared" si="8"/>
        <v>109.16</v>
      </c>
      <c r="L128" s="3">
        <v>1</v>
      </c>
      <c r="M128" s="7">
        <f t="shared" si="9"/>
        <v>54.58</v>
      </c>
      <c r="N128" s="14">
        <f t="shared" si="10"/>
        <v>327.47999999999996</v>
      </c>
    </row>
    <row r="129" spans="1:14" x14ac:dyDescent="0.35">
      <c r="A129" s="2" t="s">
        <v>67</v>
      </c>
      <c r="B129" s="22" t="s">
        <v>83</v>
      </c>
      <c r="C129" s="2" t="s">
        <v>19</v>
      </c>
      <c r="D129" s="2" t="s">
        <v>20</v>
      </c>
      <c r="E129" s="11" t="s">
        <v>14</v>
      </c>
      <c r="F129" s="21" t="str">
        <f t="shared" si="7"/>
        <v>CGE-JUST01/P0303-00/ALL</v>
      </c>
      <c r="G129" s="12">
        <v>54.58</v>
      </c>
      <c r="H129" s="3">
        <v>4.5</v>
      </c>
      <c r="I129" s="5">
        <f t="shared" si="13"/>
        <v>245.60999999999999</v>
      </c>
      <c r="J129" s="3">
        <v>4.5</v>
      </c>
      <c r="K129" s="5">
        <f t="shared" si="8"/>
        <v>245.60999999999999</v>
      </c>
      <c r="L129" s="3">
        <v>4.5</v>
      </c>
      <c r="M129" s="7">
        <f t="shared" si="9"/>
        <v>245.60999999999999</v>
      </c>
      <c r="N129" s="14">
        <f t="shared" si="10"/>
        <v>736.82999999999993</v>
      </c>
    </row>
    <row r="130" spans="1:14" x14ac:dyDescent="0.35">
      <c r="A130" s="2" t="s">
        <v>87</v>
      </c>
      <c r="B130" s="2" t="s">
        <v>81</v>
      </c>
      <c r="C130" s="2" t="s">
        <v>56</v>
      </c>
      <c r="D130" s="2" t="s">
        <v>57</v>
      </c>
      <c r="E130" s="11" t="s">
        <v>66</v>
      </c>
      <c r="F130" s="21" t="str">
        <f t="shared" si="7"/>
        <v>EUR-ASIA01/P0601-00/MYS</v>
      </c>
      <c r="G130" s="12">
        <v>76.209999999999994</v>
      </c>
      <c r="H130" s="3">
        <v>10</v>
      </c>
      <c r="I130" s="5">
        <f t="shared" si="13"/>
        <v>762.09999999999991</v>
      </c>
      <c r="J130" s="3">
        <v>72</v>
      </c>
      <c r="K130" s="5">
        <f t="shared" si="8"/>
        <v>5487.12</v>
      </c>
      <c r="L130" s="3">
        <v>0</v>
      </c>
      <c r="M130" s="7">
        <f t="shared" ref="M130:M139" si="21">L130*$G130</f>
        <v>0</v>
      </c>
      <c r="N130" s="14">
        <f t="shared" ref="N130:N139" si="22">I130+K130+M130</f>
        <v>6249.2199999999993</v>
      </c>
    </row>
    <row r="131" spans="1:14" x14ac:dyDescent="0.35">
      <c r="A131" s="2" t="s">
        <v>87</v>
      </c>
      <c r="B131" s="2" t="s">
        <v>81</v>
      </c>
      <c r="C131" s="2" t="s">
        <v>24</v>
      </c>
      <c r="D131" s="2" t="s">
        <v>25</v>
      </c>
      <c r="E131" s="11" t="s">
        <v>18</v>
      </c>
      <c r="F131" s="21" t="str">
        <f t="shared" si="7"/>
        <v>EUR-ASIA01/P0101-00/PHL</v>
      </c>
      <c r="G131" s="12">
        <v>76.209999999999994</v>
      </c>
      <c r="H131" s="3">
        <v>2</v>
      </c>
      <c r="I131" s="5">
        <f t="shared" si="13"/>
        <v>152.41999999999999</v>
      </c>
      <c r="J131" s="3">
        <v>5</v>
      </c>
      <c r="K131" s="5">
        <f t="shared" si="8"/>
        <v>381.04999999999995</v>
      </c>
      <c r="L131" s="3">
        <v>0</v>
      </c>
      <c r="M131" s="7">
        <f t="shared" si="21"/>
        <v>0</v>
      </c>
      <c r="N131" s="14">
        <f t="shared" si="22"/>
        <v>533.46999999999991</v>
      </c>
    </row>
    <row r="132" spans="1:14" x14ac:dyDescent="0.35">
      <c r="A132" s="2" t="s">
        <v>87</v>
      </c>
      <c r="B132" s="2" t="s">
        <v>80</v>
      </c>
      <c r="C132" s="2" t="s">
        <v>12</v>
      </c>
      <c r="D132" s="2" t="s">
        <v>13</v>
      </c>
      <c r="E132" s="11" t="s">
        <v>14</v>
      </c>
      <c r="F132" s="21" t="str">
        <f t="shared" si="7"/>
        <v>ADM-UNRE01/A0902-00/ALL</v>
      </c>
      <c r="G132" s="12">
        <v>76.209999999999994</v>
      </c>
      <c r="H132" s="3">
        <v>110</v>
      </c>
      <c r="I132" s="5">
        <f t="shared" si="13"/>
        <v>8383.0999999999985</v>
      </c>
      <c r="J132" s="3">
        <v>10.5</v>
      </c>
      <c r="K132" s="5">
        <f t="shared" si="8"/>
        <v>800.20499999999993</v>
      </c>
      <c r="L132" s="3">
        <v>0</v>
      </c>
      <c r="M132" s="7">
        <f t="shared" si="21"/>
        <v>0</v>
      </c>
      <c r="N132" s="14">
        <f t="shared" si="22"/>
        <v>9183.3049999999985</v>
      </c>
    </row>
    <row r="133" spans="1:14" x14ac:dyDescent="0.35">
      <c r="A133" s="2" t="s">
        <v>87</v>
      </c>
      <c r="B133" s="2" t="s">
        <v>88</v>
      </c>
      <c r="C133" s="2" t="s">
        <v>12</v>
      </c>
      <c r="D133" s="2" t="s">
        <v>13</v>
      </c>
      <c r="E133" s="11" t="s">
        <v>14</v>
      </c>
      <c r="F133" s="21" t="str">
        <f t="shared" si="7"/>
        <v>2BE-FUNDED/A0902-00/ALL</v>
      </c>
      <c r="G133" s="12">
        <v>76.209999999999994</v>
      </c>
      <c r="H133" s="3">
        <v>7.5</v>
      </c>
      <c r="I133" s="5">
        <f t="shared" si="13"/>
        <v>571.57499999999993</v>
      </c>
      <c r="J133" s="3">
        <v>0.5</v>
      </c>
      <c r="K133" s="5">
        <f t="shared" si="8"/>
        <v>38.104999999999997</v>
      </c>
      <c r="L133" s="3">
        <v>0</v>
      </c>
      <c r="M133" s="7">
        <f t="shared" si="21"/>
        <v>0</v>
      </c>
      <c r="N133" s="14">
        <f t="shared" si="22"/>
        <v>609.67999999999995</v>
      </c>
    </row>
    <row r="134" spans="1:14" x14ac:dyDescent="0.35">
      <c r="A134" s="2" t="s">
        <v>87</v>
      </c>
      <c r="B134" s="2" t="s">
        <v>79</v>
      </c>
      <c r="C134" s="2" t="s">
        <v>46</v>
      </c>
      <c r="D134" s="2" t="s">
        <v>47</v>
      </c>
      <c r="E134" s="11" t="s">
        <v>14</v>
      </c>
      <c r="F134" s="21" t="str">
        <f t="shared" si="7"/>
        <v>CAN-GEND01/P0201-00/ALL</v>
      </c>
      <c r="G134" s="12">
        <v>76.209999999999994</v>
      </c>
      <c r="H134" s="3">
        <v>3</v>
      </c>
      <c r="I134" s="5">
        <f t="shared" si="13"/>
        <v>228.63</v>
      </c>
      <c r="J134" s="3">
        <v>1</v>
      </c>
      <c r="K134" s="5">
        <f t="shared" si="8"/>
        <v>76.209999999999994</v>
      </c>
      <c r="L134" s="3">
        <v>0</v>
      </c>
      <c r="M134" s="7">
        <f t="shared" si="21"/>
        <v>0</v>
      </c>
      <c r="N134" s="14">
        <f t="shared" si="22"/>
        <v>304.83999999999997</v>
      </c>
    </row>
    <row r="135" spans="1:14" x14ac:dyDescent="0.35">
      <c r="A135" s="2" t="s">
        <v>87</v>
      </c>
      <c r="B135" s="2" t="s">
        <v>98</v>
      </c>
      <c r="C135" s="2" t="s">
        <v>19</v>
      </c>
      <c r="D135" s="2" t="s">
        <v>20</v>
      </c>
      <c r="E135" s="11" t="s">
        <v>15</v>
      </c>
      <c r="F135" s="21" t="str">
        <f t="shared" si="7"/>
        <v>OPC-MLDV01/P0303-00/MDV</v>
      </c>
      <c r="G135" s="12">
        <v>76.209999999999994</v>
      </c>
      <c r="H135" s="3">
        <v>1</v>
      </c>
      <c r="I135" s="5">
        <f t="shared" si="13"/>
        <v>76.209999999999994</v>
      </c>
      <c r="J135" s="3">
        <v>0</v>
      </c>
      <c r="K135" s="5">
        <f t="shared" si="8"/>
        <v>0</v>
      </c>
      <c r="L135" s="3">
        <v>0</v>
      </c>
      <c r="M135" s="7">
        <f t="shared" si="21"/>
        <v>0</v>
      </c>
      <c r="N135" s="14">
        <f t="shared" si="22"/>
        <v>76.209999999999994</v>
      </c>
    </row>
    <row r="136" spans="1:14" x14ac:dyDescent="0.35">
      <c r="A136" s="2" t="s">
        <v>87</v>
      </c>
      <c r="B136" s="2" t="s">
        <v>80</v>
      </c>
      <c r="C136" s="2" t="s">
        <v>28</v>
      </c>
      <c r="D136" s="2" t="s">
        <v>29</v>
      </c>
      <c r="E136" s="11" t="s">
        <v>14</v>
      </c>
      <c r="F136" s="21" t="str">
        <f t="shared" si="7"/>
        <v>ADM-UNRE01/A0901-00/ALL</v>
      </c>
      <c r="G136" s="12">
        <v>76.209999999999994</v>
      </c>
      <c r="H136" s="3">
        <v>2.5</v>
      </c>
      <c r="I136" s="5">
        <f t="shared" si="13"/>
        <v>190.52499999999998</v>
      </c>
      <c r="J136" s="3">
        <v>9</v>
      </c>
      <c r="K136" s="5">
        <f t="shared" si="8"/>
        <v>685.89</v>
      </c>
      <c r="L136" s="3">
        <v>0</v>
      </c>
      <c r="M136" s="7">
        <f t="shared" si="21"/>
        <v>0</v>
      </c>
      <c r="N136" s="14">
        <f t="shared" si="22"/>
        <v>876.41499999999996</v>
      </c>
    </row>
    <row r="137" spans="1:14" x14ac:dyDescent="0.35">
      <c r="A137" s="2" t="s">
        <v>87</v>
      </c>
      <c r="B137" s="2" t="s">
        <v>80</v>
      </c>
      <c r="C137" s="2" t="s">
        <v>43</v>
      </c>
      <c r="D137" s="2" t="s">
        <v>44</v>
      </c>
      <c r="E137" s="11" t="s">
        <v>14</v>
      </c>
      <c r="F137" s="21" t="str">
        <f t="shared" si="7"/>
        <v>ADM-UNRE01/P0702-00/ALL</v>
      </c>
      <c r="G137" s="12">
        <v>76.209999999999994</v>
      </c>
      <c r="H137" s="3">
        <v>0</v>
      </c>
      <c r="I137" s="5">
        <f t="shared" si="13"/>
        <v>0</v>
      </c>
      <c r="J137" s="3">
        <v>1.5</v>
      </c>
      <c r="K137" s="5">
        <f t="shared" si="8"/>
        <v>114.315</v>
      </c>
      <c r="L137" s="3">
        <v>0</v>
      </c>
      <c r="M137" s="7">
        <f t="shared" si="21"/>
        <v>0</v>
      </c>
      <c r="N137" s="14">
        <f t="shared" si="22"/>
        <v>114.315</v>
      </c>
    </row>
    <row r="138" spans="1:14" x14ac:dyDescent="0.35">
      <c r="A138" s="2" t="s">
        <v>87</v>
      </c>
      <c r="B138" s="2" t="s">
        <v>96</v>
      </c>
      <c r="C138" s="2" t="s">
        <v>19</v>
      </c>
      <c r="D138" s="2" t="s">
        <v>20</v>
      </c>
      <c r="E138" s="11" t="s">
        <v>26</v>
      </c>
      <c r="F138" s="21" t="str">
        <f t="shared" si="7"/>
        <v>PLO-MDGR01/P0303-00/MDG</v>
      </c>
      <c r="G138" s="12">
        <v>76.209999999999994</v>
      </c>
      <c r="H138" s="3">
        <v>0</v>
      </c>
      <c r="I138" s="5">
        <f t="shared" si="13"/>
        <v>0</v>
      </c>
      <c r="J138" s="3">
        <v>0.5</v>
      </c>
      <c r="K138" s="5">
        <f t="shared" si="8"/>
        <v>38.104999999999997</v>
      </c>
      <c r="L138" s="3">
        <v>0</v>
      </c>
      <c r="M138" s="7">
        <f t="shared" si="21"/>
        <v>0</v>
      </c>
      <c r="N138" s="14">
        <f t="shared" si="22"/>
        <v>38.104999999999997</v>
      </c>
    </row>
    <row r="139" spans="1:14" x14ac:dyDescent="0.35">
      <c r="A139" s="2" t="s">
        <v>87</v>
      </c>
      <c r="B139" s="2" t="s">
        <v>90</v>
      </c>
      <c r="C139" s="2" t="s">
        <v>21</v>
      </c>
      <c r="D139" s="2" t="s">
        <v>22</v>
      </c>
      <c r="E139" s="11" t="s">
        <v>14</v>
      </c>
      <c r="F139" s="21" t="str">
        <f t="shared" si="7"/>
        <v>WLD-CORE01/P0501-00/ALL</v>
      </c>
      <c r="G139" s="12">
        <v>76.209999999999994</v>
      </c>
      <c r="H139" s="3">
        <v>0</v>
      </c>
      <c r="I139" s="5">
        <f t="shared" si="13"/>
        <v>0</v>
      </c>
      <c r="J139" s="3">
        <v>4</v>
      </c>
      <c r="K139" s="5">
        <f t="shared" si="8"/>
        <v>304.83999999999997</v>
      </c>
      <c r="L139" s="3">
        <v>0</v>
      </c>
      <c r="M139" s="7">
        <f t="shared" si="21"/>
        <v>0</v>
      </c>
      <c r="N139" s="14">
        <f t="shared" si="22"/>
        <v>304.83999999999997</v>
      </c>
    </row>
    <row r="140" spans="1:14" x14ac:dyDescent="0.35">
      <c r="A140" s="2" t="s">
        <v>68</v>
      </c>
      <c r="B140" s="2" t="s">
        <v>81</v>
      </c>
      <c r="C140" s="2" t="s">
        <v>24</v>
      </c>
      <c r="D140" s="2" t="s">
        <v>25</v>
      </c>
      <c r="E140" s="11" t="s">
        <v>39</v>
      </c>
      <c r="F140" s="21" t="str">
        <f t="shared" si="7"/>
        <v>EUR-ASIA01/P0101-00/THA</v>
      </c>
      <c r="G140" s="12">
        <v>47.42</v>
      </c>
      <c r="H140" s="3">
        <v>0</v>
      </c>
      <c r="I140" s="5">
        <f t="shared" si="13"/>
        <v>0</v>
      </c>
      <c r="J140" s="3">
        <v>152</v>
      </c>
      <c r="K140" s="5">
        <f t="shared" si="8"/>
        <v>7207.84</v>
      </c>
      <c r="L140" s="3">
        <v>176</v>
      </c>
      <c r="M140" s="7">
        <f t="shared" si="9"/>
        <v>8345.92</v>
      </c>
      <c r="N140" s="14">
        <f t="shared" si="10"/>
        <v>15553.76</v>
      </c>
    </row>
    <row r="141" spans="1:14" x14ac:dyDescent="0.35">
      <c r="A141" s="2" t="s">
        <v>69</v>
      </c>
      <c r="B141" s="2" t="s">
        <v>31</v>
      </c>
      <c r="C141" s="2" t="s">
        <v>19</v>
      </c>
      <c r="D141" s="2" t="s">
        <v>20</v>
      </c>
      <c r="E141" s="11" t="s">
        <v>14</v>
      </c>
      <c r="F141" s="21" t="str">
        <f t="shared" si="7"/>
        <v>FCO-VULN02/P0303-00/ALL</v>
      </c>
      <c r="G141" s="12">
        <v>60.01</v>
      </c>
      <c r="H141" s="31">
        <v>18</v>
      </c>
      <c r="I141" s="5">
        <f t="shared" si="13"/>
        <v>1080.18</v>
      </c>
      <c r="J141" s="31">
        <v>5</v>
      </c>
      <c r="K141" s="5">
        <f t="shared" si="8"/>
        <v>300.05</v>
      </c>
      <c r="L141" s="31">
        <v>16</v>
      </c>
      <c r="M141" s="7">
        <f t="shared" si="9"/>
        <v>960.16</v>
      </c>
      <c r="N141" s="14">
        <f t="shared" si="10"/>
        <v>2340.39</v>
      </c>
    </row>
    <row r="142" spans="1:14" x14ac:dyDescent="0.35">
      <c r="A142" s="2" t="s">
        <v>69</v>
      </c>
      <c r="B142" s="22" t="s">
        <v>80</v>
      </c>
      <c r="C142" s="2" t="s">
        <v>12</v>
      </c>
      <c r="D142" s="2" t="s">
        <v>13</v>
      </c>
      <c r="E142" s="11" t="s">
        <v>14</v>
      </c>
      <c r="F142" s="21" t="str">
        <f t="shared" si="7"/>
        <v>ADM-UNRE01/A0902-00/ALL</v>
      </c>
      <c r="G142" s="12">
        <v>60.01</v>
      </c>
      <c r="H142" s="3">
        <v>89.5</v>
      </c>
      <c r="I142" s="5">
        <f t="shared" si="13"/>
        <v>5370.8949999999995</v>
      </c>
      <c r="J142" s="3">
        <v>42</v>
      </c>
      <c r="K142" s="5">
        <f t="shared" si="8"/>
        <v>2520.42</v>
      </c>
      <c r="L142" s="3">
        <v>82</v>
      </c>
      <c r="M142" s="7">
        <f t="shared" si="9"/>
        <v>4920.82</v>
      </c>
      <c r="N142" s="14">
        <f t="shared" si="10"/>
        <v>12812.134999999998</v>
      </c>
    </row>
    <row r="143" spans="1:14" x14ac:dyDescent="0.35">
      <c r="A143" s="2" t="s">
        <v>69</v>
      </c>
      <c r="B143" s="2" t="s">
        <v>81</v>
      </c>
      <c r="C143" s="2" t="s">
        <v>70</v>
      </c>
      <c r="D143" s="2" t="s">
        <v>71</v>
      </c>
      <c r="E143" s="11" t="s">
        <v>39</v>
      </c>
      <c r="F143" s="21" t="str">
        <f t="shared" si="7"/>
        <v>EUR-ASIA01/P0103-00/THA</v>
      </c>
      <c r="G143" s="12">
        <v>60.01</v>
      </c>
      <c r="H143" s="3">
        <v>4.5</v>
      </c>
      <c r="I143" s="5">
        <f t="shared" si="13"/>
        <v>270.04500000000002</v>
      </c>
      <c r="J143" s="3">
        <v>3</v>
      </c>
      <c r="K143" s="5">
        <f t="shared" si="8"/>
        <v>180.03</v>
      </c>
      <c r="L143" s="3">
        <v>10.5</v>
      </c>
      <c r="M143" s="7">
        <f t="shared" si="9"/>
        <v>630.10500000000002</v>
      </c>
      <c r="N143" s="14">
        <f t="shared" si="10"/>
        <v>1080.18</v>
      </c>
    </row>
    <row r="144" spans="1:14" x14ac:dyDescent="0.35">
      <c r="A144" s="2" t="s">
        <v>69</v>
      </c>
      <c r="B144" s="2" t="s">
        <v>81</v>
      </c>
      <c r="C144" s="2" t="s">
        <v>70</v>
      </c>
      <c r="D144" s="2" t="s">
        <v>71</v>
      </c>
      <c r="E144" s="11" t="s">
        <v>18</v>
      </c>
      <c r="F144" s="21" t="str">
        <f t="shared" si="7"/>
        <v>EUR-ASIA01/P0103-00/PHL</v>
      </c>
      <c r="G144" s="12">
        <v>60.01</v>
      </c>
      <c r="H144" s="3">
        <v>3.5</v>
      </c>
      <c r="I144" s="5">
        <f t="shared" si="13"/>
        <v>210.035</v>
      </c>
      <c r="J144" s="3">
        <v>2.5</v>
      </c>
      <c r="K144" s="5">
        <f t="shared" si="8"/>
        <v>150.02500000000001</v>
      </c>
      <c r="L144" s="3">
        <v>9</v>
      </c>
      <c r="M144" s="7">
        <f t="shared" si="9"/>
        <v>540.09</v>
      </c>
      <c r="N144" s="14">
        <f t="shared" si="10"/>
        <v>900.15000000000009</v>
      </c>
    </row>
    <row r="145" spans="1:14" x14ac:dyDescent="0.35">
      <c r="A145" s="2" t="s">
        <v>69</v>
      </c>
      <c r="B145" s="2" t="s">
        <v>81</v>
      </c>
      <c r="C145" s="2" t="s">
        <v>70</v>
      </c>
      <c r="D145" s="2" t="s">
        <v>71</v>
      </c>
      <c r="E145" s="11" t="s">
        <v>66</v>
      </c>
      <c r="F145" s="21" t="str">
        <f t="shared" si="7"/>
        <v>EUR-ASIA01/P0103-00/MYS</v>
      </c>
      <c r="G145" s="12">
        <v>60.01</v>
      </c>
      <c r="H145" s="3">
        <v>3.5</v>
      </c>
      <c r="I145" s="5">
        <f t="shared" si="13"/>
        <v>210.035</v>
      </c>
      <c r="J145" s="3">
        <v>3.5</v>
      </c>
      <c r="K145" s="5">
        <f t="shared" si="8"/>
        <v>210.035</v>
      </c>
      <c r="L145" s="3">
        <v>8</v>
      </c>
      <c r="M145" s="7">
        <f t="shared" si="9"/>
        <v>480.08</v>
      </c>
      <c r="N145" s="14">
        <f t="shared" si="10"/>
        <v>900.15</v>
      </c>
    </row>
    <row r="146" spans="1:14" x14ac:dyDescent="0.35">
      <c r="A146" s="2" t="s">
        <v>69</v>
      </c>
      <c r="B146" s="2" t="s">
        <v>79</v>
      </c>
      <c r="C146" s="2" t="s">
        <v>8</v>
      </c>
      <c r="D146" s="2" t="s">
        <v>9</v>
      </c>
      <c r="E146" s="11" t="s">
        <v>14</v>
      </c>
      <c r="F146" s="21" t="str">
        <f t="shared" si="7"/>
        <v>CAN-GEND01/P0202-00/ALL</v>
      </c>
      <c r="G146" s="12">
        <v>60.01</v>
      </c>
      <c r="H146" s="3">
        <v>2.5</v>
      </c>
      <c r="I146" s="5">
        <f t="shared" si="13"/>
        <v>150.02500000000001</v>
      </c>
      <c r="J146" s="3">
        <v>7</v>
      </c>
      <c r="K146" s="5">
        <f t="shared" si="8"/>
        <v>420.07</v>
      </c>
      <c r="L146" s="3">
        <v>20</v>
      </c>
      <c r="M146" s="7">
        <f t="shared" si="9"/>
        <v>1200.2</v>
      </c>
      <c r="N146" s="14">
        <f t="shared" si="10"/>
        <v>1770.2950000000001</v>
      </c>
    </row>
    <row r="147" spans="1:14" x14ac:dyDescent="0.35">
      <c r="A147" s="2" t="s">
        <v>69</v>
      </c>
      <c r="B147" s="22" t="s">
        <v>82</v>
      </c>
      <c r="C147" s="2" t="s">
        <v>19</v>
      </c>
      <c r="D147" s="2" t="s">
        <v>20</v>
      </c>
      <c r="E147" s="11" t="s">
        <v>11</v>
      </c>
      <c r="F147" s="21" t="str">
        <f t="shared" si="7"/>
        <v>VGE-GEND01/P0303-00/TGO</v>
      </c>
      <c r="G147" s="12">
        <v>60.01</v>
      </c>
      <c r="H147" s="3">
        <v>3.5</v>
      </c>
      <c r="I147" s="5">
        <f t="shared" si="13"/>
        <v>210.035</v>
      </c>
      <c r="J147" s="3">
        <v>1.5</v>
      </c>
      <c r="K147" s="5">
        <f t="shared" si="8"/>
        <v>90.015000000000001</v>
      </c>
      <c r="L147" s="3">
        <v>0</v>
      </c>
      <c r="M147" s="7">
        <f t="shared" si="9"/>
        <v>0</v>
      </c>
      <c r="N147" s="14">
        <f t="shared" si="10"/>
        <v>300.05</v>
      </c>
    </row>
    <row r="148" spans="1:14" x14ac:dyDescent="0.35">
      <c r="A148" s="2" t="s">
        <v>69</v>
      </c>
      <c r="B148" s="22" t="s">
        <v>80</v>
      </c>
      <c r="C148" s="2" t="s">
        <v>52</v>
      </c>
      <c r="D148" s="2" t="s">
        <v>53</v>
      </c>
      <c r="E148" s="11" t="s">
        <v>14</v>
      </c>
      <c r="F148" s="21" t="str">
        <f t="shared" si="7"/>
        <v>ADM-UNRE01/P0703-00/ALL</v>
      </c>
      <c r="G148" s="12">
        <v>60.01</v>
      </c>
      <c r="H148" s="3">
        <v>2.5</v>
      </c>
      <c r="I148" s="5">
        <f t="shared" si="13"/>
        <v>150.02500000000001</v>
      </c>
      <c r="J148" s="3">
        <v>0</v>
      </c>
      <c r="K148" s="5">
        <f t="shared" si="8"/>
        <v>0</v>
      </c>
      <c r="L148" s="3">
        <v>4</v>
      </c>
      <c r="M148" s="7">
        <f t="shared" si="9"/>
        <v>240.04</v>
      </c>
      <c r="N148" s="14">
        <f t="shared" si="10"/>
        <v>390.065</v>
      </c>
    </row>
    <row r="149" spans="1:14" x14ac:dyDescent="0.35">
      <c r="A149" s="2" t="s">
        <v>69</v>
      </c>
      <c r="B149" s="2" t="s">
        <v>82</v>
      </c>
      <c r="C149" s="2" t="s">
        <v>8</v>
      </c>
      <c r="D149" s="2" t="s">
        <v>9</v>
      </c>
      <c r="E149" s="11" t="s">
        <v>35</v>
      </c>
      <c r="F149" s="21" t="str">
        <f t="shared" si="7"/>
        <v>VGE-GEND01/P0202-00/RWA</v>
      </c>
      <c r="G149" s="12">
        <v>60.01</v>
      </c>
      <c r="H149" s="3">
        <v>1.5</v>
      </c>
      <c r="I149" s="5">
        <f t="shared" si="13"/>
        <v>90.015000000000001</v>
      </c>
      <c r="J149" s="3">
        <v>0.5</v>
      </c>
      <c r="K149" s="5">
        <f t="shared" si="8"/>
        <v>30.004999999999999</v>
      </c>
      <c r="L149" s="3">
        <v>2.5</v>
      </c>
      <c r="M149" s="7">
        <f t="shared" si="9"/>
        <v>150.02500000000001</v>
      </c>
      <c r="N149" s="14">
        <f t="shared" si="10"/>
        <v>270.04500000000002</v>
      </c>
    </row>
    <row r="150" spans="1:14" x14ac:dyDescent="0.35">
      <c r="A150" s="2" t="s">
        <v>69</v>
      </c>
      <c r="B150" s="2" t="s">
        <v>82</v>
      </c>
      <c r="C150" s="2" t="s">
        <v>8</v>
      </c>
      <c r="D150" s="2" t="s">
        <v>9</v>
      </c>
      <c r="E150" s="11" t="s">
        <v>23</v>
      </c>
      <c r="F150" s="21" t="str">
        <f t="shared" si="7"/>
        <v>VGE-GEND01/P0202-00/ZAF</v>
      </c>
      <c r="G150" s="12">
        <v>60.01</v>
      </c>
      <c r="H150" s="3">
        <v>1.5</v>
      </c>
      <c r="I150" s="5">
        <f t="shared" si="13"/>
        <v>90.015000000000001</v>
      </c>
      <c r="J150" s="3">
        <v>0.5</v>
      </c>
      <c r="K150" s="5">
        <f t="shared" si="8"/>
        <v>30.004999999999999</v>
      </c>
      <c r="L150" s="3">
        <v>2.5</v>
      </c>
      <c r="M150" s="7">
        <f t="shared" si="9"/>
        <v>150.02500000000001</v>
      </c>
      <c r="N150" s="14">
        <f t="shared" si="10"/>
        <v>270.04500000000002</v>
      </c>
    </row>
    <row r="151" spans="1:14" x14ac:dyDescent="0.35">
      <c r="A151" s="2" t="s">
        <v>69</v>
      </c>
      <c r="B151" s="2" t="s">
        <v>82</v>
      </c>
      <c r="C151" s="2" t="s">
        <v>8</v>
      </c>
      <c r="D151" s="2" t="s">
        <v>9</v>
      </c>
      <c r="E151" s="11" t="s">
        <v>11</v>
      </c>
      <c r="F151" s="21" t="str">
        <f t="shared" si="7"/>
        <v>VGE-GEND01/P0202-00/TGO</v>
      </c>
      <c r="G151" s="12">
        <v>60.01</v>
      </c>
      <c r="H151" s="3">
        <v>1.5</v>
      </c>
      <c r="I151" s="5">
        <f t="shared" si="13"/>
        <v>90.015000000000001</v>
      </c>
      <c r="J151" s="3">
        <v>0.5</v>
      </c>
      <c r="K151" s="5">
        <f t="shared" si="8"/>
        <v>30.004999999999999</v>
      </c>
      <c r="L151" s="3">
        <v>3</v>
      </c>
      <c r="M151" s="7">
        <f t="shared" si="9"/>
        <v>180.03</v>
      </c>
      <c r="N151" s="14">
        <f t="shared" si="10"/>
        <v>300.05</v>
      </c>
    </row>
    <row r="152" spans="1:14" x14ac:dyDescent="0.35">
      <c r="A152" s="2" t="s">
        <v>69</v>
      </c>
      <c r="B152" s="22" t="s">
        <v>80</v>
      </c>
      <c r="C152" s="22" t="s">
        <v>59</v>
      </c>
      <c r="D152" s="2" t="s">
        <v>60</v>
      </c>
      <c r="E152" s="11" t="s">
        <v>45</v>
      </c>
      <c r="F152" s="21" t="str">
        <f t="shared" si="7"/>
        <v>ADM-UNRE01/P0401-00/BRA</v>
      </c>
      <c r="G152" s="12">
        <v>60.01</v>
      </c>
      <c r="H152" s="3">
        <v>13</v>
      </c>
      <c r="I152" s="5">
        <f t="shared" si="13"/>
        <v>780.13</v>
      </c>
      <c r="J152" s="3">
        <v>9.5</v>
      </c>
      <c r="K152" s="5">
        <f t="shared" si="8"/>
        <v>570.09500000000003</v>
      </c>
      <c r="L152" s="3">
        <v>1</v>
      </c>
      <c r="M152" s="7">
        <f t="shared" si="9"/>
        <v>60.01</v>
      </c>
      <c r="N152" s="14">
        <f t="shared" si="10"/>
        <v>1410.2349999999999</v>
      </c>
    </row>
    <row r="153" spans="1:14" x14ac:dyDescent="0.35">
      <c r="A153" s="2" t="s">
        <v>69</v>
      </c>
      <c r="B153" s="22" t="s">
        <v>83</v>
      </c>
      <c r="C153" s="2" t="s">
        <v>19</v>
      </c>
      <c r="D153" s="2" t="s">
        <v>20</v>
      </c>
      <c r="E153" s="11" t="s">
        <v>32</v>
      </c>
      <c r="F153" s="21" t="str">
        <f t="shared" ref="F153:F194" si="23">B153&amp;"/"&amp;C153&amp;"/"&amp;E153</f>
        <v>CGE-JUST01/P0303-00/GAB</v>
      </c>
      <c r="G153" s="12">
        <v>60.01</v>
      </c>
      <c r="H153" s="3">
        <v>4</v>
      </c>
      <c r="I153" s="5">
        <f t="shared" si="13"/>
        <v>240.04</v>
      </c>
      <c r="J153" s="3">
        <v>16</v>
      </c>
      <c r="K153" s="5">
        <f t="shared" ref="K153:K194" si="24">J153*$G153</f>
        <v>960.16</v>
      </c>
      <c r="L153" s="3">
        <v>0</v>
      </c>
      <c r="M153" s="7">
        <f t="shared" ref="M153:M194" si="25">L153*$G153</f>
        <v>0</v>
      </c>
      <c r="N153" s="14">
        <f t="shared" ref="N153:N194" si="26">I153+K153+M153</f>
        <v>1200.2</v>
      </c>
    </row>
    <row r="154" spans="1:14" x14ac:dyDescent="0.35">
      <c r="A154" s="2" t="s">
        <v>69</v>
      </c>
      <c r="B154" s="2" t="s">
        <v>84</v>
      </c>
      <c r="C154" s="2" t="s">
        <v>19</v>
      </c>
      <c r="D154" s="2" t="s">
        <v>20</v>
      </c>
      <c r="E154" s="11" t="s">
        <v>34</v>
      </c>
      <c r="F154" s="21" t="str">
        <f t="shared" si="23"/>
        <v>OPC-AFRI01/P0303-00/BEN</v>
      </c>
      <c r="G154" s="12">
        <v>60.01</v>
      </c>
      <c r="H154" s="3">
        <v>3</v>
      </c>
      <c r="I154" s="5">
        <f t="shared" ref="I154:I194" si="27">H154*$G154</f>
        <v>180.03</v>
      </c>
      <c r="J154" s="3">
        <v>0</v>
      </c>
      <c r="K154" s="5">
        <f t="shared" si="24"/>
        <v>0</v>
      </c>
      <c r="L154" s="3">
        <v>0</v>
      </c>
      <c r="M154" s="7">
        <f t="shared" si="25"/>
        <v>0</v>
      </c>
      <c r="N154" s="14">
        <f t="shared" si="26"/>
        <v>180.03</v>
      </c>
    </row>
    <row r="155" spans="1:14" x14ac:dyDescent="0.35">
      <c r="A155" s="2" t="s">
        <v>69</v>
      </c>
      <c r="B155" s="2" t="s">
        <v>31</v>
      </c>
      <c r="C155" s="2" t="s">
        <v>19</v>
      </c>
      <c r="D155" s="2" t="s">
        <v>20</v>
      </c>
      <c r="E155" s="11" t="s">
        <v>45</v>
      </c>
      <c r="F155" s="21" t="str">
        <f t="shared" si="23"/>
        <v>FCO-VULN02/P0303-00/BRA</v>
      </c>
      <c r="G155" s="12">
        <v>60.01</v>
      </c>
      <c r="H155" s="31">
        <v>0</v>
      </c>
      <c r="I155" s="5">
        <f t="shared" si="27"/>
        <v>0</v>
      </c>
      <c r="J155" s="31">
        <v>1</v>
      </c>
      <c r="K155" s="5">
        <f t="shared" si="24"/>
        <v>60.01</v>
      </c>
      <c r="L155" s="31">
        <v>0</v>
      </c>
      <c r="M155" s="7">
        <f t="shared" si="25"/>
        <v>0</v>
      </c>
      <c r="N155" s="14">
        <f t="shared" si="26"/>
        <v>60.01</v>
      </c>
    </row>
    <row r="156" spans="1:14" x14ac:dyDescent="0.35">
      <c r="A156" s="2" t="s">
        <v>69</v>
      </c>
      <c r="B156" s="22" t="s">
        <v>96</v>
      </c>
      <c r="C156" s="2" t="s">
        <v>16</v>
      </c>
      <c r="D156" s="2" t="s">
        <v>17</v>
      </c>
      <c r="E156" s="11" t="s">
        <v>26</v>
      </c>
      <c r="F156" s="21" t="str">
        <f t="shared" si="23"/>
        <v>PLO-MDGR01/P0102-00/MDG</v>
      </c>
      <c r="G156" s="12">
        <v>60.01</v>
      </c>
      <c r="H156" s="3">
        <v>0</v>
      </c>
      <c r="I156" s="5">
        <f t="shared" si="27"/>
        <v>0</v>
      </c>
      <c r="J156" s="3">
        <v>3</v>
      </c>
      <c r="K156" s="5">
        <f t="shared" si="24"/>
        <v>180.03</v>
      </c>
      <c r="L156" s="3">
        <v>1</v>
      </c>
      <c r="M156" s="7">
        <f t="shared" si="25"/>
        <v>60.01</v>
      </c>
      <c r="N156" s="14">
        <f t="shared" si="26"/>
        <v>240.04</v>
      </c>
    </row>
    <row r="157" spans="1:14" x14ac:dyDescent="0.35">
      <c r="A157" s="2" t="s">
        <v>69</v>
      </c>
      <c r="B157" s="22" t="s">
        <v>81</v>
      </c>
      <c r="C157" s="2" t="s">
        <v>70</v>
      </c>
      <c r="D157" s="2" t="s">
        <v>71</v>
      </c>
      <c r="E157" s="11" t="s">
        <v>39</v>
      </c>
      <c r="F157" s="21" t="str">
        <f t="shared" si="23"/>
        <v>EUR-ASIA01/P0103-00/THA</v>
      </c>
      <c r="G157" s="12">
        <v>60.01</v>
      </c>
      <c r="H157" s="3">
        <v>0</v>
      </c>
      <c r="I157" s="5">
        <f t="shared" si="27"/>
        <v>0</v>
      </c>
      <c r="J157" s="3">
        <v>2</v>
      </c>
      <c r="K157" s="5">
        <f t="shared" si="24"/>
        <v>120.02</v>
      </c>
      <c r="L157" s="3">
        <v>0</v>
      </c>
      <c r="M157" s="7">
        <f t="shared" si="25"/>
        <v>0</v>
      </c>
      <c r="N157" s="14">
        <f t="shared" si="26"/>
        <v>120.02</v>
      </c>
    </row>
    <row r="158" spans="1:14" x14ac:dyDescent="0.35">
      <c r="A158" s="2" t="s">
        <v>69</v>
      </c>
      <c r="B158" s="22" t="s">
        <v>79</v>
      </c>
      <c r="C158" s="2" t="s">
        <v>8</v>
      </c>
      <c r="D158" s="2" t="s">
        <v>9</v>
      </c>
      <c r="E158" s="11" t="s">
        <v>11</v>
      </c>
      <c r="F158" s="21" t="str">
        <f t="shared" si="23"/>
        <v>CAN-GEND01/P0202-00/TGO</v>
      </c>
      <c r="G158" s="12">
        <v>60.01</v>
      </c>
      <c r="H158" s="3">
        <v>0</v>
      </c>
      <c r="I158" s="5">
        <f t="shared" si="27"/>
        <v>0</v>
      </c>
      <c r="J158" s="3">
        <v>1.5</v>
      </c>
      <c r="K158" s="5">
        <f t="shared" si="24"/>
        <v>90.015000000000001</v>
      </c>
      <c r="L158" s="3">
        <v>0</v>
      </c>
      <c r="M158" s="7">
        <f t="shared" si="25"/>
        <v>0</v>
      </c>
      <c r="N158" s="14">
        <f t="shared" si="26"/>
        <v>90.015000000000001</v>
      </c>
    </row>
    <row r="159" spans="1:14" x14ac:dyDescent="0.35">
      <c r="A159" s="2" t="s">
        <v>69</v>
      </c>
      <c r="B159" s="22" t="s">
        <v>83</v>
      </c>
      <c r="C159" s="2" t="s">
        <v>16</v>
      </c>
      <c r="D159" s="2" t="s">
        <v>17</v>
      </c>
      <c r="E159" s="11" t="s">
        <v>45</v>
      </c>
      <c r="F159" s="21" t="str">
        <f t="shared" si="23"/>
        <v>CGE-JUST01/P0102-00/BRA</v>
      </c>
      <c r="G159" s="12">
        <v>60.01</v>
      </c>
      <c r="H159" s="3">
        <v>0</v>
      </c>
      <c r="I159" s="5">
        <f t="shared" si="27"/>
        <v>0</v>
      </c>
      <c r="J159" s="3">
        <v>8.5</v>
      </c>
      <c r="K159" s="5">
        <f t="shared" si="24"/>
        <v>510.08499999999998</v>
      </c>
      <c r="L159" s="3">
        <v>7.5</v>
      </c>
      <c r="M159" s="7">
        <f t="shared" si="25"/>
        <v>450.07499999999999</v>
      </c>
      <c r="N159" s="14">
        <f t="shared" si="26"/>
        <v>960.16</v>
      </c>
    </row>
    <row r="160" spans="1:14" x14ac:dyDescent="0.35">
      <c r="A160" s="2" t="s">
        <v>69</v>
      </c>
      <c r="B160" s="2" t="s">
        <v>31</v>
      </c>
      <c r="C160" s="2" t="s">
        <v>19</v>
      </c>
      <c r="D160" s="2" t="s">
        <v>20</v>
      </c>
      <c r="E160" s="11" t="s">
        <v>32</v>
      </c>
      <c r="F160" s="21" t="str">
        <f t="shared" si="23"/>
        <v>FCO-VULN02/P0303-00/GAB</v>
      </c>
      <c r="G160" s="12">
        <v>60.01</v>
      </c>
      <c r="H160" s="31">
        <v>0</v>
      </c>
      <c r="I160" s="5">
        <f t="shared" si="27"/>
        <v>0</v>
      </c>
      <c r="J160" s="31">
        <v>8.5</v>
      </c>
      <c r="K160" s="5">
        <f t="shared" si="24"/>
        <v>510.08499999999998</v>
      </c>
      <c r="L160" s="31">
        <v>5</v>
      </c>
      <c r="M160" s="7">
        <f t="shared" si="25"/>
        <v>300.05</v>
      </c>
      <c r="N160" s="14">
        <f t="shared" si="26"/>
        <v>810.13499999999999</v>
      </c>
    </row>
    <row r="161" spans="1:14" x14ac:dyDescent="0.35">
      <c r="A161" s="2" t="s">
        <v>69</v>
      </c>
      <c r="B161" s="22" t="s">
        <v>79</v>
      </c>
      <c r="C161" s="2" t="s">
        <v>8</v>
      </c>
      <c r="D161" s="2" t="s">
        <v>9</v>
      </c>
      <c r="E161" s="11" t="s">
        <v>23</v>
      </c>
      <c r="F161" s="21" t="str">
        <f t="shared" si="23"/>
        <v>CAN-GEND01/P0202-00/ZAF</v>
      </c>
      <c r="G161" s="12">
        <v>60.01</v>
      </c>
      <c r="H161" s="3">
        <v>0</v>
      </c>
      <c r="I161" s="5">
        <f t="shared" si="27"/>
        <v>0</v>
      </c>
      <c r="J161" s="3">
        <v>1</v>
      </c>
      <c r="K161" s="5">
        <f t="shared" si="24"/>
        <v>60.01</v>
      </c>
      <c r="L161" s="3">
        <v>0</v>
      </c>
      <c r="M161" s="7">
        <f t="shared" si="25"/>
        <v>0</v>
      </c>
      <c r="N161" s="14">
        <f t="shared" si="26"/>
        <v>60.01</v>
      </c>
    </row>
    <row r="162" spans="1:14" x14ac:dyDescent="0.35">
      <c r="A162" s="2" t="s">
        <v>69</v>
      </c>
      <c r="B162" s="22" t="s">
        <v>79</v>
      </c>
      <c r="C162" s="2" t="s">
        <v>8</v>
      </c>
      <c r="D162" s="2" t="s">
        <v>9</v>
      </c>
      <c r="E162" s="11" t="s">
        <v>14</v>
      </c>
      <c r="F162" s="21" t="str">
        <f t="shared" si="23"/>
        <v>CAN-GEND01/P0202-00/ALL</v>
      </c>
      <c r="G162" s="12">
        <v>60.01</v>
      </c>
      <c r="H162" s="3">
        <v>0</v>
      </c>
      <c r="I162" s="5">
        <f t="shared" si="27"/>
        <v>0</v>
      </c>
      <c r="J162" s="3">
        <v>2</v>
      </c>
      <c r="K162" s="5">
        <f t="shared" si="24"/>
        <v>120.02</v>
      </c>
      <c r="L162" s="3">
        <v>0</v>
      </c>
      <c r="M162" s="7">
        <f t="shared" si="25"/>
        <v>0</v>
      </c>
      <c r="N162" s="14">
        <f t="shared" si="26"/>
        <v>120.02</v>
      </c>
    </row>
    <row r="163" spans="1:14" x14ac:dyDescent="0.35">
      <c r="A163" s="2" t="s">
        <v>69</v>
      </c>
      <c r="B163" s="22" t="s">
        <v>83</v>
      </c>
      <c r="C163" s="2" t="s">
        <v>19</v>
      </c>
      <c r="D163" s="2" t="s">
        <v>20</v>
      </c>
      <c r="E163" s="11" t="s">
        <v>14</v>
      </c>
      <c r="F163" s="21" t="str">
        <f t="shared" si="23"/>
        <v>CGE-JUST01/P0303-00/ALL</v>
      </c>
      <c r="G163" s="12">
        <v>60.01</v>
      </c>
      <c r="H163" s="3">
        <v>0</v>
      </c>
      <c r="I163" s="5">
        <f t="shared" si="27"/>
        <v>0</v>
      </c>
      <c r="J163" s="3">
        <v>1</v>
      </c>
      <c r="K163" s="5">
        <f t="shared" si="24"/>
        <v>60.01</v>
      </c>
      <c r="L163" s="3">
        <v>0</v>
      </c>
      <c r="M163" s="7">
        <f t="shared" si="25"/>
        <v>0</v>
      </c>
      <c r="N163" s="14">
        <f t="shared" si="26"/>
        <v>60.01</v>
      </c>
    </row>
    <row r="164" spans="1:14" x14ac:dyDescent="0.35">
      <c r="A164" s="2" t="s">
        <v>69</v>
      </c>
      <c r="B164" s="22" t="s">
        <v>81</v>
      </c>
      <c r="C164" s="2" t="s">
        <v>16</v>
      </c>
      <c r="D164" s="2" t="s">
        <v>17</v>
      </c>
      <c r="E164" s="11" t="s">
        <v>39</v>
      </c>
      <c r="F164" s="21" t="str">
        <f t="shared" si="23"/>
        <v>EUR-ASIA01/P0102-00/THA</v>
      </c>
      <c r="G164" s="12">
        <v>60.01</v>
      </c>
      <c r="H164" s="3">
        <v>0</v>
      </c>
      <c r="I164" s="5">
        <f t="shared" si="27"/>
        <v>0</v>
      </c>
      <c r="J164" s="3">
        <v>0</v>
      </c>
      <c r="K164" s="5">
        <f t="shared" si="24"/>
        <v>0</v>
      </c>
      <c r="L164" s="3">
        <v>1.5</v>
      </c>
      <c r="M164" s="7">
        <f t="shared" si="25"/>
        <v>90.015000000000001</v>
      </c>
      <c r="N164" s="14">
        <f t="shared" si="26"/>
        <v>90.015000000000001</v>
      </c>
    </row>
    <row r="165" spans="1:14" x14ac:dyDescent="0.35">
      <c r="A165" s="2" t="s">
        <v>69</v>
      </c>
      <c r="B165" s="2" t="s">
        <v>31</v>
      </c>
      <c r="C165" s="2" t="s">
        <v>19</v>
      </c>
      <c r="D165" s="2" t="s">
        <v>20</v>
      </c>
      <c r="E165" s="11" t="s">
        <v>35</v>
      </c>
      <c r="F165" s="21" t="str">
        <f t="shared" si="23"/>
        <v>FCO-VULN02/P0303-00/RWA</v>
      </c>
      <c r="G165" s="12">
        <v>60.01</v>
      </c>
      <c r="H165" s="31">
        <v>0</v>
      </c>
      <c r="I165" s="5">
        <f t="shared" si="27"/>
        <v>0</v>
      </c>
      <c r="J165" s="31">
        <v>0</v>
      </c>
      <c r="K165" s="5">
        <f t="shared" si="24"/>
        <v>0</v>
      </c>
      <c r="L165" s="31">
        <v>1</v>
      </c>
      <c r="M165" s="7">
        <f t="shared" si="25"/>
        <v>60.01</v>
      </c>
      <c r="N165" s="14">
        <f t="shared" si="26"/>
        <v>60.01</v>
      </c>
    </row>
    <row r="166" spans="1:14" x14ac:dyDescent="0.35">
      <c r="A166" s="2" t="s">
        <v>69</v>
      </c>
      <c r="B166" s="22" t="s">
        <v>96</v>
      </c>
      <c r="C166" s="2" t="s">
        <v>16</v>
      </c>
      <c r="D166" s="2" t="s">
        <v>17</v>
      </c>
      <c r="E166" s="11" t="s">
        <v>26</v>
      </c>
      <c r="F166" s="21" t="str">
        <f t="shared" si="23"/>
        <v>PLO-MDGR01/P0102-00/MDG</v>
      </c>
      <c r="G166" s="12">
        <v>60.01</v>
      </c>
      <c r="H166" s="3">
        <v>0</v>
      </c>
      <c r="I166" s="5">
        <f t="shared" si="27"/>
        <v>0</v>
      </c>
      <c r="J166" s="3">
        <v>0</v>
      </c>
      <c r="K166" s="5">
        <f t="shared" si="24"/>
        <v>0</v>
      </c>
      <c r="L166" s="3">
        <v>1.5</v>
      </c>
      <c r="M166" s="7">
        <f t="shared" si="25"/>
        <v>90.015000000000001</v>
      </c>
      <c r="N166" s="14">
        <f t="shared" si="26"/>
        <v>90.015000000000001</v>
      </c>
    </row>
    <row r="167" spans="1:14" x14ac:dyDescent="0.35">
      <c r="A167" s="2" t="s">
        <v>72</v>
      </c>
      <c r="B167" s="22" t="s">
        <v>79</v>
      </c>
      <c r="C167" s="2" t="s">
        <v>8</v>
      </c>
      <c r="D167" s="2" t="s">
        <v>9</v>
      </c>
      <c r="E167" s="11" t="s">
        <v>40</v>
      </c>
      <c r="F167" s="21" t="str">
        <f t="shared" si="23"/>
        <v>CAN-GEND01/P0202-00/MEX</v>
      </c>
      <c r="G167" s="12">
        <v>23.73</v>
      </c>
      <c r="H167" s="3">
        <v>38.5</v>
      </c>
      <c r="I167" s="5">
        <f t="shared" si="27"/>
        <v>913.60500000000002</v>
      </c>
      <c r="J167" s="3">
        <v>25</v>
      </c>
      <c r="K167" s="5">
        <f t="shared" si="24"/>
        <v>593.25</v>
      </c>
      <c r="L167" s="3">
        <v>39.5</v>
      </c>
      <c r="M167" s="7">
        <f t="shared" si="25"/>
        <v>937.33500000000004</v>
      </c>
      <c r="N167" s="14">
        <f t="shared" si="26"/>
        <v>2444.19</v>
      </c>
    </row>
    <row r="168" spans="1:14" x14ac:dyDescent="0.35">
      <c r="A168" s="2" t="s">
        <v>72</v>
      </c>
      <c r="B168" s="22" t="s">
        <v>79</v>
      </c>
      <c r="C168" s="2" t="s">
        <v>8</v>
      </c>
      <c r="D168" s="2" t="s">
        <v>9</v>
      </c>
      <c r="E168" s="11" t="s">
        <v>64</v>
      </c>
      <c r="F168" s="21" t="str">
        <f t="shared" si="23"/>
        <v>CAN-GEND01/P0202-00/PAN</v>
      </c>
      <c r="G168" s="12">
        <v>23.73</v>
      </c>
      <c r="H168" s="3">
        <v>37.5</v>
      </c>
      <c r="I168" s="5">
        <f t="shared" si="27"/>
        <v>889.875</v>
      </c>
      <c r="J168" s="3">
        <v>31</v>
      </c>
      <c r="K168" s="5">
        <f t="shared" si="24"/>
        <v>735.63</v>
      </c>
      <c r="L168" s="3">
        <v>36.5</v>
      </c>
      <c r="M168" s="7">
        <f t="shared" si="25"/>
        <v>866.14499999999998</v>
      </c>
      <c r="N168" s="14">
        <f t="shared" si="26"/>
        <v>2491.65</v>
      </c>
    </row>
    <row r="169" spans="1:14" x14ac:dyDescent="0.35">
      <c r="A169" s="2" t="s">
        <v>72</v>
      </c>
      <c r="B169" s="22" t="s">
        <v>79</v>
      </c>
      <c r="C169" s="2" t="s">
        <v>19</v>
      </c>
      <c r="D169" s="2" t="s">
        <v>20</v>
      </c>
      <c r="E169" s="11" t="s">
        <v>40</v>
      </c>
      <c r="F169" s="21" t="str">
        <f t="shared" si="23"/>
        <v>CAN-GEND01/P0303-00/MEX</v>
      </c>
      <c r="G169" s="12">
        <v>23.73</v>
      </c>
      <c r="H169" s="3">
        <v>18</v>
      </c>
      <c r="I169" s="5">
        <f t="shared" si="27"/>
        <v>427.14</v>
      </c>
      <c r="J169" s="3">
        <v>0</v>
      </c>
      <c r="K169" s="5">
        <f t="shared" si="24"/>
        <v>0</v>
      </c>
      <c r="L169" s="3">
        <v>0</v>
      </c>
      <c r="M169" s="7">
        <f t="shared" si="25"/>
        <v>0</v>
      </c>
      <c r="N169" s="14">
        <f t="shared" si="26"/>
        <v>427.14</v>
      </c>
    </row>
    <row r="170" spans="1:14" x14ac:dyDescent="0.35">
      <c r="A170" s="2" t="s">
        <v>72</v>
      </c>
      <c r="B170" s="22" t="s">
        <v>79</v>
      </c>
      <c r="C170" s="2" t="s">
        <v>19</v>
      </c>
      <c r="D170" s="2" t="s">
        <v>20</v>
      </c>
      <c r="E170" s="11" t="s">
        <v>64</v>
      </c>
      <c r="F170" s="21" t="str">
        <f t="shared" si="23"/>
        <v>CAN-GEND01/P0303-00/PAN</v>
      </c>
      <c r="G170" s="12">
        <v>23.73</v>
      </c>
      <c r="H170" s="3">
        <v>22</v>
      </c>
      <c r="I170" s="5">
        <f t="shared" si="27"/>
        <v>522.06000000000006</v>
      </c>
      <c r="J170" s="3">
        <v>0</v>
      </c>
      <c r="K170" s="5">
        <f t="shared" si="24"/>
        <v>0</v>
      </c>
      <c r="L170" s="3">
        <v>0</v>
      </c>
      <c r="M170" s="7">
        <f t="shared" si="25"/>
        <v>0</v>
      </c>
      <c r="N170" s="14">
        <f t="shared" si="26"/>
        <v>522.06000000000006</v>
      </c>
    </row>
    <row r="171" spans="1:14" x14ac:dyDescent="0.35">
      <c r="A171" s="2" t="s">
        <v>72</v>
      </c>
      <c r="B171" s="2" t="s">
        <v>31</v>
      </c>
      <c r="C171" s="2" t="s">
        <v>19</v>
      </c>
      <c r="D171" s="2" t="s">
        <v>20</v>
      </c>
      <c r="E171" s="11" t="s">
        <v>40</v>
      </c>
      <c r="F171" s="21" t="str">
        <f t="shared" si="23"/>
        <v>FCO-VULN02/P0303-00/MEX</v>
      </c>
      <c r="G171" s="12">
        <v>23.73</v>
      </c>
      <c r="H171" s="31">
        <v>7</v>
      </c>
      <c r="I171" s="5">
        <f t="shared" si="27"/>
        <v>166.11</v>
      </c>
      <c r="J171" s="31">
        <v>0</v>
      </c>
      <c r="K171" s="5">
        <f t="shared" si="24"/>
        <v>0</v>
      </c>
      <c r="L171" s="31">
        <v>29</v>
      </c>
      <c r="M171" s="7">
        <f t="shared" si="25"/>
        <v>688.17</v>
      </c>
      <c r="N171" s="14">
        <f t="shared" si="26"/>
        <v>854.28</v>
      </c>
    </row>
    <row r="172" spans="1:14" x14ac:dyDescent="0.35">
      <c r="A172" s="2" t="s">
        <v>72</v>
      </c>
      <c r="B172" s="2" t="s">
        <v>31</v>
      </c>
      <c r="C172" s="2" t="s">
        <v>19</v>
      </c>
      <c r="D172" s="2" t="s">
        <v>20</v>
      </c>
      <c r="E172" s="11" t="s">
        <v>64</v>
      </c>
      <c r="F172" s="21" t="str">
        <f t="shared" si="23"/>
        <v>FCO-VULN02/P0303-00/PAN</v>
      </c>
      <c r="G172" s="12">
        <v>23.73</v>
      </c>
      <c r="H172" s="31">
        <v>5</v>
      </c>
      <c r="I172" s="5">
        <f t="shared" si="27"/>
        <v>118.65</v>
      </c>
      <c r="J172" s="31">
        <v>0</v>
      </c>
      <c r="K172" s="5">
        <f t="shared" si="24"/>
        <v>0</v>
      </c>
      <c r="L172" s="31">
        <v>42</v>
      </c>
      <c r="M172" s="7">
        <f t="shared" si="25"/>
        <v>996.66</v>
      </c>
      <c r="N172" s="14">
        <f t="shared" si="26"/>
        <v>1115.31</v>
      </c>
    </row>
    <row r="173" spans="1:14" x14ac:dyDescent="0.35">
      <c r="A173" s="2" t="s">
        <v>72</v>
      </c>
      <c r="B173" s="2" t="s">
        <v>31</v>
      </c>
      <c r="C173" s="2" t="s">
        <v>19</v>
      </c>
      <c r="D173" s="2" t="s">
        <v>20</v>
      </c>
      <c r="E173" s="11" t="s">
        <v>40</v>
      </c>
      <c r="F173" s="21" t="str">
        <f t="shared" si="23"/>
        <v>FCO-VULN02/P0303-00/MEX</v>
      </c>
      <c r="G173" s="12">
        <v>23.73</v>
      </c>
      <c r="H173" s="31">
        <v>0</v>
      </c>
      <c r="I173" s="5">
        <f t="shared" si="27"/>
        <v>0</v>
      </c>
      <c r="J173" s="31">
        <v>30</v>
      </c>
      <c r="K173" s="5">
        <f t="shared" si="24"/>
        <v>711.9</v>
      </c>
      <c r="L173" s="31">
        <v>0</v>
      </c>
      <c r="M173" s="7">
        <f t="shared" si="25"/>
        <v>0</v>
      </c>
      <c r="N173" s="14">
        <f t="shared" si="26"/>
        <v>711.9</v>
      </c>
    </row>
    <row r="174" spans="1:14" x14ac:dyDescent="0.35">
      <c r="A174" s="2" t="s">
        <v>72</v>
      </c>
      <c r="B174" s="2" t="s">
        <v>31</v>
      </c>
      <c r="C174" s="2" t="s">
        <v>19</v>
      </c>
      <c r="D174" s="2" t="s">
        <v>20</v>
      </c>
      <c r="E174" s="11" t="s">
        <v>64</v>
      </c>
      <c r="F174" s="21" t="str">
        <f t="shared" si="23"/>
        <v>FCO-VULN02/P0303-00/PAN</v>
      </c>
      <c r="G174" s="12">
        <v>23.73</v>
      </c>
      <c r="H174" s="31">
        <v>0</v>
      </c>
      <c r="I174" s="5">
        <f t="shared" si="27"/>
        <v>0</v>
      </c>
      <c r="J174" s="31">
        <v>36.5</v>
      </c>
      <c r="K174" s="5">
        <f t="shared" si="24"/>
        <v>866.14499999999998</v>
      </c>
      <c r="L174" s="31">
        <v>0</v>
      </c>
      <c r="M174" s="7">
        <f t="shared" si="25"/>
        <v>0</v>
      </c>
      <c r="N174" s="14">
        <f t="shared" si="26"/>
        <v>866.14499999999998</v>
      </c>
    </row>
    <row r="175" spans="1:14" x14ac:dyDescent="0.35">
      <c r="A175" s="2" t="s">
        <v>72</v>
      </c>
      <c r="B175" s="2" t="s">
        <v>31</v>
      </c>
      <c r="C175" s="2" t="s">
        <v>19</v>
      </c>
      <c r="D175" s="2" t="s">
        <v>20</v>
      </c>
      <c r="E175" s="11" t="s">
        <v>50</v>
      </c>
      <c r="F175" s="21" t="str">
        <f t="shared" si="23"/>
        <v>FCO-VULN02/P0303-00/XOT</v>
      </c>
      <c r="G175" s="12">
        <v>23.73</v>
      </c>
      <c r="H175" s="31">
        <v>0</v>
      </c>
      <c r="I175" s="5">
        <f t="shared" si="27"/>
        <v>0</v>
      </c>
      <c r="J175" s="31">
        <v>29.5</v>
      </c>
      <c r="K175" s="5">
        <f t="shared" si="24"/>
        <v>700.03499999999997</v>
      </c>
      <c r="L175" s="31">
        <v>29</v>
      </c>
      <c r="M175" s="7">
        <f t="shared" si="25"/>
        <v>688.17</v>
      </c>
      <c r="N175" s="14">
        <f t="shared" si="26"/>
        <v>1388.2049999999999</v>
      </c>
    </row>
    <row r="176" spans="1:14" x14ac:dyDescent="0.35">
      <c r="A176" s="2" t="s">
        <v>73</v>
      </c>
      <c r="B176" s="22" t="s">
        <v>83</v>
      </c>
      <c r="C176" s="2" t="s">
        <v>19</v>
      </c>
      <c r="D176" s="2" t="s">
        <v>20</v>
      </c>
      <c r="E176" s="11" t="s">
        <v>14</v>
      </c>
      <c r="F176" s="21" t="str">
        <f t="shared" si="23"/>
        <v>CGE-JUST01/P0303-00/ALL</v>
      </c>
      <c r="G176" s="12">
        <v>56.28</v>
      </c>
      <c r="H176" s="3">
        <v>2</v>
      </c>
      <c r="I176" s="5">
        <f t="shared" si="27"/>
        <v>112.56</v>
      </c>
      <c r="J176" s="3">
        <v>16.5</v>
      </c>
      <c r="K176" s="5">
        <f t="shared" si="24"/>
        <v>928.62</v>
      </c>
      <c r="L176" s="3">
        <v>13.5</v>
      </c>
      <c r="M176" s="7">
        <f t="shared" si="25"/>
        <v>759.78</v>
      </c>
      <c r="N176" s="14">
        <f t="shared" si="26"/>
        <v>1800.96</v>
      </c>
    </row>
    <row r="177" spans="1:14" x14ac:dyDescent="0.35">
      <c r="A177" s="2" t="s">
        <v>73</v>
      </c>
      <c r="B177" s="22" t="s">
        <v>79</v>
      </c>
      <c r="C177" s="2" t="s">
        <v>46</v>
      </c>
      <c r="D177" s="2" t="s">
        <v>47</v>
      </c>
      <c r="E177" s="11" t="s">
        <v>14</v>
      </c>
      <c r="F177" s="21" t="str">
        <f t="shared" si="23"/>
        <v>CAN-GEND01/P0201-00/ALL</v>
      </c>
      <c r="G177" s="12">
        <v>56.28</v>
      </c>
      <c r="H177" s="3">
        <v>3</v>
      </c>
      <c r="I177" s="5">
        <f t="shared" si="27"/>
        <v>168.84</v>
      </c>
      <c r="J177" s="3">
        <v>17</v>
      </c>
      <c r="K177" s="5">
        <f t="shared" si="24"/>
        <v>956.76</v>
      </c>
      <c r="L177" s="3">
        <v>19</v>
      </c>
      <c r="M177" s="7">
        <f t="shared" si="25"/>
        <v>1069.32</v>
      </c>
      <c r="N177" s="14">
        <f t="shared" si="26"/>
        <v>2194.92</v>
      </c>
    </row>
    <row r="178" spans="1:14" x14ac:dyDescent="0.35">
      <c r="A178" s="2" t="s">
        <v>73</v>
      </c>
      <c r="B178" s="22" t="s">
        <v>80</v>
      </c>
      <c r="C178" s="2" t="s">
        <v>12</v>
      </c>
      <c r="D178" s="2" t="s">
        <v>13</v>
      </c>
      <c r="E178" s="11" t="s">
        <v>14</v>
      </c>
      <c r="F178" s="21" t="str">
        <f t="shared" si="23"/>
        <v>ADM-UNRE01/A0902-00/ALL</v>
      </c>
      <c r="G178" s="12">
        <v>56.28</v>
      </c>
      <c r="H178" s="3">
        <v>2</v>
      </c>
      <c r="I178" s="5">
        <f t="shared" si="27"/>
        <v>112.56</v>
      </c>
      <c r="J178" s="3">
        <v>21</v>
      </c>
      <c r="K178" s="5">
        <f t="shared" si="24"/>
        <v>1181.8800000000001</v>
      </c>
      <c r="L178" s="3">
        <v>35.5</v>
      </c>
      <c r="M178" s="7">
        <f t="shared" si="25"/>
        <v>1997.94</v>
      </c>
      <c r="N178" s="14">
        <f t="shared" si="26"/>
        <v>3292.38</v>
      </c>
    </row>
    <row r="179" spans="1:14" x14ac:dyDescent="0.35">
      <c r="A179" s="2" t="s">
        <v>73</v>
      </c>
      <c r="B179" s="22" t="s">
        <v>81</v>
      </c>
      <c r="C179" s="22" t="s">
        <v>24</v>
      </c>
      <c r="D179" s="22" t="s">
        <v>25</v>
      </c>
      <c r="E179" s="23" t="s">
        <v>18</v>
      </c>
      <c r="F179" s="21" t="str">
        <f t="shared" si="23"/>
        <v>EUR-ASIA01/P0101-00/PHL</v>
      </c>
      <c r="G179" s="12">
        <v>56.28</v>
      </c>
      <c r="H179" s="3">
        <v>0</v>
      </c>
      <c r="I179" s="5">
        <f t="shared" si="27"/>
        <v>0</v>
      </c>
      <c r="J179" s="26">
        <v>20</v>
      </c>
      <c r="K179" s="5">
        <f t="shared" si="24"/>
        <v>1125.5999999999999</v>
      </c>
      <c r="L179" s="3">
        <v>0</v>
      </c>
      <c r="M179" s="7">
        <f t="shared" ref="M179:M180" si="28">L179*$G179</f>
        <v>0</v>
      </c>
      <c r="N179" s="14">
        <f t="shared" ref="N179:N180" si="29">I179+K179+M179</f>
        <v>1125.5999999999999</v>
      </c>
    </row>
    <row r="180" spans="1:14" x14ac:dyDescent="0.35">
      <c r="A180" s="2" t="s">
        <v>73</v>
      </c>
      <c r="B180" s="22" t="s">
        <v>83</v>
      </c>
      <c r="C180" s="22" t="s">
        <v>19</v>
      </c>
      <c r="D180" s="22" t="s">
        <v>20</v>
      </c>
      <c r="E180" s="23" t="s">
        <v>14</v>
      </c>
      <c r="F180" s="21" t="str">
        <f t="shared" si="23"/>
        <v>CGE-JUST01/P0303-00/ALL</v>
      </c>
      <c r="G180" s="12">
        <v>56.28</v>
      </c>
      <c r="H180" s="3">
        <v>0</v>
      </c>
      <c r="I180" s="5">
        <f t="shared" si="27"/>
        <v>0</v>
      </c>
      <c r="J180" s="26">
        <v>30</v>
      </c>
      <c r="K180" s="5">
        <f t="shared" si="24"/>
        <v>1688.4</v>
      </c>
      <c r="L180" s="3">
        <v>0</v>
      </c>
      <c r="M180" s="7">
        <f t="shared" si="28"/>
        <v>0</v>
      </c>
      <c r="N180" s="14">
        <f t="shared" si="29"/>
        <v>1688.4</v>
      </c>
    </row>
    <row r="181" spans="1:14" x14ac:dyDescent="0.35">
      <c r="A181" s="2" t="s">
        <v>73</v>
      </c>
      <c r="B181" s="22" t="s">
        <v>90</v>
      </c>
      <c r="C181" s="2" t="s">
        <v>21</v>
      </c>
      <c r="D181" s="2" t="s">
        <v>22</v>
      </c>
      <c r="E181" s="11" t="s">
        <v>14</v>
      </c>
      <c r="F181" s="21" t="str">
        <f t="shared" si="23"/>
        <v>WLD-CORE01/P0501-00/ALL</v>
      </c>
      <c r="G181" s="12">
        <v>56.28</v>
      </c>
      <c r="H181" s="3">
        <v>9</v>
      </c>
      <c r="I181" s="5">
        <f t="shared" si="27"/>
        <v>506.52</v>
      </c>
      <c r="J181" s="26">
        <v>40.5</v>
      </c>
      <c r="K181" s="5">
        <f t="shared" si="24"/>
        <v>2279.34</v>
      </c>
      <c r="L181" s="3">
        <v>59</v>
      </c>
      <c r="M181" s="7">
        <f t="shared" si="25"/>
        <v>3320.52</v>
      </c>
      <c r="N181" s="14">
        <f t="shared" si="26"/>
        <v>6106.38</v>
      </c>
    </row>
    <row r="182" spans="1:14" x14ac:dyDescent="0.35">
      <c r="A182" s="2" t="s">
        <v>73</v>
      </c>
      <c r="B182" s="22" t="s">
        <v>79</v>
      </c>
      <c r="C182" s="2" t="s">
        <v>46</v>
      </c>
      <c r="D182" s="2" t="s">
        <v>47</v>
      </c>
      <c r="E182" s="11" t="s">
        <v>14</v>
      </c>
      <c r="F182" s="21" t="str">
        <f t="shared" si="23"/>
        <v>CAN-GEND01/P0201-00/ALL</v>
      </c>
      <c r="G182" s="12">
        <v>56.28</v>
      </c>
      <c r="H182" s="3">
        <v>12</v>
      </c>
      <c r="I182" s="5">
        <f t="shared" si="27"/>
        <v>675.36</v>
      </c>
      <c r="J182" s="3">
        <v>0</v>
      </c>
      <c r="K182" s="5">
        <f t="shared" si="24"/>
        <v>0</v>
      </c>
      <c r="L182" s="3">
        <v>0</v>
      </c>
      <c r="M182" s="7">
        <f t="shared" si="25"/>
        <v>0</v>
      </c>
      <c r="N182" s="14">
        <f t="shared" si="26"/>
        <v>675.36</v>
      </c>
    </row>
    <row r="183" spans="1:14" x14ac:dyDescent="0.35">
      <c r="A183" s="2" t="s">
        <v>73</v>
      </c>
      <c r="B183" s="22" t="s">
        <v>83</v>
      </c>
      <c r="C183" s="2" t="s">
        <v>19</v>
      </c>
      <c r="D183" s="2" t="s">
        <v>20</v>
      </c>
      <c r="E183" s="11" t="s">
        <v>14</v>
      </c>
      <c r="F183" s="21" t="str">
        <f t="shared" si="23"/>
        <v>CGE-JUST01/P0303-00/ALL</v>
      </c>
      <c r="G183" s="12">
        <v>56.28</v>
      </c>
      <c r="H183" s="3">
        <v>12</v>
      </c>
      <c r="I183" s="5">
        <f t="shared" si="27"/>
        <v>675.36</v>
      </c>
      <c r="J183" s="3">
        <v>0</v>
      </c>
      <c r="K183" s="5">
        <f t="shared" si="24"/>
        <v>0</v>
      </c>
      <c r="L183" s="3">
        <v>0</v>
      </c>
      <c r="M183" s="7">
        <f t="shared" si="25"/>
        <v>0</v>
      </c>
      <c r="N183" s="14">
        <f t="shared" si="26"/>
        <v>675.36</v>
      </c>
    </row>
    <row r="184" spans="1:14" x14ac:dyDescent="0.35">
      <c r="A184" s="2" t="s">
        <v>73</v>
      </c>
      <c r="B184" s="22" t="s">
        <v>83</v>
      </c>
      <c r="C184" s="2" t="s">
        <v>21</v>
      </c>
      <c r="D184" s="2" t="s">
        <v>22</v>
      </c>
      <c r="E184" s="11" t="s">
        <v>14</v>
      </c>
      <c r="F184" s="21" t="str">
        <f t="shared" si="23"/>
        <v>CGE-JUST01/P0501-00/ALL</v>
      </c>
      <c r="G184" s="12">
        <v>56.28</v>
      </c>
      <c r="H184" s="3">
        <v>64.5</v>
      </c>
      <c r="I184" s="5">
        <f t="shared" si="27"/>
        <v>3630.06</v>
      </c>
      <c r="J184" s="3">
        <v>0</v>
      </c>
      <c r="K184" s="5">
        <f t="shared" si="24"/>
        <v>0</v>
      </c>
      <c r="L184" s="3">
        <v>0</v>
      </c>
      <c r="M184" s="7">
        <f t="shared" si="25"/>
        <v>0</v>
      </c>
      <c r="N184" s="14">
        <f t="shared" si="26"/>
        <v>3630.06</v>
      </c>
    </row>
    <row r="185" spans="1:14" x14ac:dyDescent="0.35">
      <c r="A185" s="2" t="s">
        <v>73</v>
      </c>
      <c r="B185" s="22" t="s">
        <v>80</v>
      </c>
      <c r="C185" s="2" t="s">
        <v>48</v>
      </c>
      <c r="D185" s="2" t="s">
        <v>49</v>
      </c>
      <c r="E185" s="23" t="s">
        <v>14</v>
      </c>
      <c r="F185" s="21" t="str">
        <f t="shared" si="23"/>
        <v>ADM-UNRE01/P0707-00/ALL</v>
      </c>
      <c r="G185" s="12">
        <v>56.28</v>
      </c>
      <c r="H185" s="3">
        <v>41</v>
      </c>
      <c r="I185" s="5">
        <f t="shared" si="27"/>
        <v>2307.48</v>
      </c>
      <c r="J185" s="3">
        <v>0</v>
      </c>
      <c r="K185" s="5">
        <f t="shared" si="24"/>
        <v>0</v>
      </c>
      <c r="L185" s="3">
        <v>0</v>
      </c>
      <c r="M185" s="7">
        <f t="shared" si="25"/>
        <v>0</v>
      </c>
      <c r="N185" s="14">
        <f t="shared" si="26"/>
        <v>2307.48</v>
      </c>
    </row>
    <row r="186" spans="1:14" x14ac:dyDescent="0.35">
      <c r="A186" s="2" t="s">
        <v>73</v>
      </c>
      <c r="B186" s="22" t="s">
        <v>80</v>
      </c>
      <c r="C186" s="2" t="s">
        <v>12</v>
      </c>
      <c r="D186" s="2" t="s">
        <v>13</v>
      </c>
      <c r="E186" s="11" t="s">
        <v>14</v>
      </c>
      <c r="F186" s="21" t="str">
        <f t="shared" si="23"/>
        <v>ADM-UNRE01/A0902-00/ALL</v>
      </c>
      <c r="G186" s="12">
        <v>56.28</v>
      </c>
      <c r="H186" s="3">
        <v>15.5</v>
      </c>
      <c r="I186" s="5">
        <f t="shared" si="27"/>
        <v>872.34</v>
      </c>
      <c r="J186" s="3">
        <v>0</v>
      </c>
      <c r="K186" s="5">
        <f t="shared" si="24"/>
        <v>0</v>
      </c>
      <c r="L186" s="3">
        <v>0</v>
      </c>
      <c r="M186" s="7">
        <f t="shared" si="25"/>
        <v>0</v>
      </c>
      <c r="N186" s="14">
        <f t="shared" si="26"/>
        <v>872.34</v>
      </c>
    </row>
    <row r="187" spans="1:14" x14ac:dyDescent="0.35">
      <c r="A187" s="2" t="s">
        <v>73</v>
      </c>
      <c r="B187" s="22" t="s">
        <v>82</v>
      </c>
      <c r="C187" s="2" t="s">
        <v>21</v>
      </c>
      <c r="D187" s="2" t="s">
        <v>22</v>
      </c>
      <c r="E187" s="11" t="s">
        <v>11</v>
      </c>
      <c r="F187" s="21" t="str">
        <f t="shared" si="23"/>
        <v>VGE-GEND01/P0501-00/TGO</v>
      </c>
      <c r="G187" s="12">
        <v>56.28</v>
      </c>
      <c r="H187" s="3">
        <v>7.5</v>
      </c>
      <c r="I187" s="5">
        <f t="shared" si="27"/>
        <v>422.1</v>
      </c>
      <c r="J187" s="3">
        <v>0</v>
      </c>
      <c r="K187" s="5">
        <f t="shared" si="24"/>
        <v>0</v>
      </c>
      <c r="L187" s="3">
        <v>0</v>
      </c>
      <c r="M187" s="7">
        <f t="shared" si="25"/>
        <v>0</v>
      </c>
      <c r="N187" s="14">
        <f t="shared" si="26"/>
        <v>422.1</v>
      </c>
    </row>
    <row r="188" spans="1:14" x14ac:dyDescent="0.35">
      <c r="A188" s="2" t="s">
        <v>73</v>
      </c>
      <c r="B188" s="22" t="s">
        <v>82</v>
      </c>
      <c r="C188" s="2" t="s">
        <v>21</v>
      </c>
      <c r="D188" s="2" t="s">
        <v>22</v>
      </c>
      <c r="E188" s="11" t="s">
        <v>23</v>
      </c>
      <c r="F188" s="21" t="str">
        <f t="shared" si="23"/>
        <v>VGE-GEND01/P0501-00/ZAF</v>
      </c>
      <c r="G188" s="12">
        <v>56.28</v>
      </c>
      <c r="H188" s="3">
        <v>7.5</v>
      </c>
      <c r="I188" s="5">
        <f t="shared" si="27"/>
        <v>422.1</v>
      </c>
      <c r="J188" s="3">
        <v>0</v>
      </c>
      <c r="K188" s="5">
        <f t="shared" si="24"/>
        <v>0</v>
      </c>
      <c r="L188" s="3">
        <v>0</v>
      </c>
      <c r="M188" s="7">
        <f t="shared" si="25"/>
        <v>0</v>
      </c>
      <c r="N188" s="14">
        <f t="shared" si="26"/>
        <v>422.1</v>
      </c>
    </row>
    <row r="189" spans="1:14" x14ac:dyDescent="0.35">
      <c r="A189" s="2" t="s">
        <v>73</v>
      </c>
      <c r="B189" s="22" t="s">
        <v>97</v>
      </c>
      <c r="C189" s="22" t="s">
        <v>101</v>
      </c>
      <c r="D189" s="2" t="s">
        <v>60</v>
      </c>
      <c r="E189" s="11" t="s">
        <v>45</v>
      </c>
      <c r="F189" s="21" t="str">
        <f t="shared" si="23"/>
        <v>UNP-BRAZ01/P0401-05/BRA</v>
      </c>
      <c r="G189" s="12">
        <v>56.28</v>
      </c>
      <c r="H189" s="3">
        <v>0</v>
      </c>
      <c r="I189" s="5">
        <f t="shared" si="27"/>
        <v>0</v>
      </c>
      <c r="J189" s="3">
        <v>8</v>
      </c>
      <c r="K189" s="5">
        <f t="shared" si="24"/>
        <v>450.24</v>
      </c>
      <c r="L189" s="3">
        <v>0</v>
      </c>
      <c r="M189" s="7">
        <f t="shared" si="25"/>
        <v>0</v>
      </c>
      <c r="N189" s="14">
        <f t="shared" si="26"/>
        <v>450.24</v>
      </c>
    </row>
    <row r="190" spans="1:14" x14ac:dyDescent="0.35">
      <c r="A190" s="2" t="s">
        <v>73</v>
      </c>
      <c r="B190" s="22" t="s">
        <v>81</v>
      </c>
      <c r="C190" s="2" t="s">
        <v>70</v>
      </c>
      <c r="D190" s="2" t="s">
        <v>71</v>
      </c>
      <c r="E190" s="11" t="s">
        <v>18</v>
      </c>
      <c r="F190" s="21" t="str">
        <f t="shared" si="23"/>
        <v>EUR-ASIA01/P0103-00/PHL</v>
      </c>
      <c r="G190" s="12">
        <v>56.28</v>
      </c>
      <c r="H190" s="3">
        <v>0</v>
      </c>
      <c r="I190" s="5">
        <f t="shared" si="27"/>
        <v>0</v>
      </c>
      <c r="J190" s="3">
        <v>7</v>
      </c>
      <c r="K190" s="5">
        <f t="shared" si="24"/>
        <v>393.96000000000004</v>
      </c>
      <c r="L190" s="3">
        <v>0</v>
      </c>
      <c r="M190" s="7">
        <f t="shared" si="25"/>
        <v>0</v>
      </c>
      <c r="N190" s="14">
        <f t="shared" si="26"/>
        <v>393.96000000000004</v>
      </c>
    </row>
    <row r="191" spans="1:14" x14ac:dyDescent="0.35">
      <c r="A191" s="2" t="s">
        <v>73</v>
      </c>
      <c r="B191" s="22" t="s">
        <v>83</v>
      </c>
      <c r="C191" s="2" t="s">
        <v>19</v>
      </c>
      <c r="D191" s="2" t="s">
        <v>20</v>
      </c>
      <c r="E191" s="11" t="s">
        <v>50</v>
      </c>
      <c r="F191" s="21" t="str">
        <f t="shared" si="23"/>
        <v>CGE-JUST01/P0303-00/XOT</v>
      </c>
      <c r="G191" s="12">
        <v>56.28</v>
      </c>
      <c r="H191" s="3">
        <v>0</v>
      </c>
      <c r="I191" s="5">
        <f t="shared" si="27"/>
        <v>0</v>
      </c>
      <c r="J191" s="3">
        <v>0</v>
      </c>
      <c r="K191" s="5">
        <f t="shared" si="24"/>
        <v>0</v>
      </c>
      <c r="L191" s="3">
        <v>1</v>
      </c>
      <c r="M191" s="7">
        <f t="shared" si="25"/>
        <v>56.28</v>
      </c>
      <c r="N191" s="14">
        <f t="shared" si="26"/>
        <v>56.28</v>
      </c>
    </row>
    <row r="192" spans="1:14" x14ac:dyDescent="0.35">
      <c r="A192" s="2" t="s">
        <v>73</v>
      </c>
      <c r="B192" s="22" t="s">
        <v>81</v>
      </c>
      <c r="C192" s="2" t="s">
        <v>16</v>
      </c>
      <c r="D192" s="2" t="s">
        <v>17</v>
      </c>
      <c r="E192" s="11" t="s">
        <v>18</v>
      </c>
      <c r="F192" s="21" t="str">
        <f t="shared" si="23"/>
        <v>EUR-ASIA01/P0102-00/PHL</v>
      </c>
      <c r="G192" s="12">
        <v>56.28</v>
      </c>
      <c r="H192" s="3">
        <v>0</v>
      </c>
      <c r="I192" s="5">
        <f t="shared" si="27"/>
        <v>0</v>
      </c>
      <c r="J192" s="3">
        <v>0</v>
      </c>
      <c r="K192" s="5">
        <f t="shared" si="24"/>
        <v>0</v>
      </c>
      <c r="L192" s="3">
        <v>8</v>
      </c>
      <c r="M192" s="7">
        <f t="shared" si="25"/>
        <v>450.24</v>
      </c>
      <c r="N192" s="14">
        <f t="shared" si="26"/>
        <v>450.24</v>
      </c>
    </row>
    <row r="193" spans="1:14" x14ac:dyDescent="0.35">
      <c r="A193" s="2" t="s">
        <v>73</v>
      </c>
      <c r="B193" s="22" t="s">
        <v>80</v>
      </c>
      <c r="C193" s="2" t="s">
        <v>48</v>
      </c>
      <c r="D193" s="2" t="s">
        <v>49</v>
      </c>
      <c r="E193" s="11" t="s">
        <v>14</v>
      </c>
      <c r="F193" s="21" t="str">
        <f t="shared" si="23"/>
        <v>ADM-UNRE01/P0707-00/ALL</v>
      </c>
      <c r="G193" s="12">
        <v>56.28</v>
      </c>
      <c r="H193" s="3">
        <v>0</v>
      </c>
      <c r="I193" s="5">
        <f t="shared" si="27"/>
        <v>0</v>
      </c>
      <c r="J193" s="3">
        <v>0</v>
      </c>
      <c r="K193" s="5">
        <f t="shared" si="24"/>
        <v>0</v>
      </c>
      <c r="L193" s="3">
        <v>6</v>
      </c>
      <c r="M193" s="7">
        <f t="shared" si="25"/>
        <v>337.68</v>
      </c>
      <c r="N193" s="14">
        <f t="shared" si="26"/>
        <v>337.68</v>
      </c>
    </row>
    <row r="194" spans="1:14" x14ac:dyDescent="0.35">
      <c r="A194" s="2" t="s">
        <v>73</v>
      </c>
      <c r="B194" s="22" t="s">
        <v>81</v>
      </c>
      <c r="C194" s="2" t="s">
        <v>16</v>
      </c>
      <c r="D194" s="2" t="s">
        <v>17</v>
      </c>
      <c r="E194" s="11" t="s">
        <v>39</v>
      </c>
      <c r="F194" s="21" t="str">
        <f t="shared" si="23"/>
        <v>EUR-ASIA01/P0102-00/THA</v>
      </c>
      <c r="G194" s="12">
        <v>56.28</v>
      </c>
      <c r="H194" s="3">
        <v>0</v>
      </c>
      <c r="I194" s="5">
        <f t="shared" si="27"/>
        <v>0</v>
      </c>
      <c r="J194" s="3">
        <v>0</v>
      </c>
      <c r="K194" s="5">
        <f t="shared" si="24"/>
        <v>0</v>
      </c>
      <c r="L194" s="3">
        <v>2</v>
      </c>
      <c r="M194" s="7">
        <f t="shared" si="25"/>
        <v>112.56</v>
      </c>
      <c r="N194" s="14">
        <f t="shared" si="26"/>
        <v>112.56</v>
      </c>
    </row>
    <row r="195" spans="1:14" x14ac:dyDescent="0.35">
      <c r="A195" s="2"/>
      <c r="B195" s="2"/>
      <c r="C195" s="2"/>
      <c r="D195" s="2"/>
      <c r="E195" s="11"/>
      <c r="H195" s="3"/>
      <c r="J195" s="3"/>
      <c r="L195" s="3"/>
      <c r="N195" s="14"/>
    </row>
    <row r="196" spans="1:14" x14ac:dyDescent="0.35">
      <c r="A196" s="2"/>
      <c r="B196" s="2"/>
      <c r="C196" s="2"/>
      <c r="D196" s="2"/>
      <c r="E196" s="11"/>
      <c r="H196" s="3"/>
      <c r="J196" s="3"/>
      <c r="L196" s="3"/>
      <c r="N196" s="14"/>
    </row>
    <row r="198" spans="1:14" x14ac:dyDescent="0.35">
      <c r="H198" s="34">
        <f t="shared" ref="H198:N198" si="30">SUM(H3:H197)</f>
        <v>1988</v>
      </c>
      <c r="I198" s="35">
        <f t="shared" si="30"/>
        <v>108236.47771350907</v>
      </c>
      <c r="J198" s="36">
        <f>SUM(J3:J197)</f>
        <v>1868</v>
      </c>
      <c r="K198" s="35">
        <f t="shared" si="30"/>
        <v>99741.683620327589</v>
      </c>
      <c r="L198" s="36">
        <f t="shared" si="30"/>
        <v>2496</v>
      </c>
      <c r="M198" s="35">
        <f t="shared" si="30"/>
        <v>131491.5781027262</v>
      </c>
      <c r="N198" s="37">
        <f t="shared" si="30"/>
        <v>339469.73943656316</v>
      </c>
    </row>
    <row r="199" spans="1:14" x14ac:dyDescent="0.35">
      <c r="N199" s="38">
        <f>I198+K198+M198</f>
        <v>339469.73943656287</v>
      </c>
    </row>
    <row r="200" spans="1:14" x14ac:dyDescent="0.35">
      <c r="D200" s="32" t="s">
        <v>86</v>
      </c>
      <c r="N200" s="39">
        <f>H198+J198+L198</f>
        <v>6352</v>
      </c>
    </row>
    <row r="201" spans="1:14" x14ac:dyDescent="0.35">
      <c r="D201" s="30" t="s">
        <v>85</v>
      </c>
      <c r="N201" s="40" t="s">
        <v>89</v>
      </c>
    </row>
    <row r="202" spans="1:14" x14ac:dyDescent="0.35">
      <c r="C202" s="41"/>
      <c r="D202" s="41" t="s">
        <v>95</v>
      </c>
    </row>
    <row r="203" spans="1:14" x14ac:dyDescent="0.35">
      <c r="C203" s="41" t="s">
        <v>74</v>
      </c>
      <c r="D203" s="41" t="s">
        <v>92</v>
      </c>
    </row>
    <row r="204" spans="1:14" x14ac:dyDescent="0.35">
      <c r="C204" s="41" t="s">
        <v>75</v>
      </c>
      <c r="D204" s="41" t="s">
        <v>93</v>
      </c>
    </row>
    <row r="205" spans="1:14" x14ac:dyDescent="0.35">
      <c r="C205" s="41" t="s">
        <v>91</v>
      </c>
      <c r="D205" s="41" t="s">
        <v>94</v>
      </c>
    </row>
  </sheetData>
  <autoFilter ref="A1:L194" xr:uid="{00000000-0001-0000-0000-000000000000}"/>
  <mergeCells count="6">
    <mergeCell ref="G1:G2"/>
    <mergeCell ref="A1:A2"/>
    <mergeCell ref="B1:B2"/>
    <mergeCell ref="C1:C2"/>
    <mergeCell ref="D1:D2"/>
    <mergeCell ref="E1:E2"/>
  </mergeCells>
  <pageMargins left="0.75" right="0.75" top="0.75" bottom="0.5" header="0.5" footer="0.7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A9063-4CB8-4BCB-8EEA-46403441D576}">
  <dimension ref="A1:K108"/>
  <sheetViews>
    <sheetView workbookViewId="0">
      <selection activeCell="B109" sqref="B109"/>
    </sheetView>
  </sheetViews>
  <sheetFormatPr defaultRowHeight="14.5" x14ac:dyDescent="0.35"/>
  <cols>
    <col min="1" max="1" width="21.81640625" bestFit="1" customWidth="1"/>
    <col min="2" max="2" width="13.54296875" bestFit="1" customWidth="1"/>
    <col min="3" max="3" width="12.1796875" bestFit="1" customWidth="1"/>
    <col min="4" max="4" width="43.7265625" bestFit="1" customWidth="1"/>
    <col min="5" max="5" width="12.1796875" bestFit="1" customWidth="1"/>
    <col min="6" max="6" width="25.81640625" bestFit="1" customWidth="1"/>
    <col min="7" max="7" width="16.26953125" bestFit="1" customWidth="1"/>
    <col min="8" max="8" width="20.54296875" bestFit="1" customWidth="1"/>
    <col min="9" max="9" width="10.81640625" bestFit="1" customWidth="1"/>
    <col min="11" max="11" width="27.26953125" customWidth="1"/>
  </cols>
  <sheetData>
    <row r="1" spans="1:11" x14ac:dyDescent="0.35">
      <c r="A1" s="126" t="s">
        <v>0</v>
      </c>
      <c r="B1" s="126" t="s">
        <v>1</v>
      </c>
      <c r="C1" s="126" t="s">
        <v>2</v>
      </c>
      <c r="D1" s="126" t="s">
        <v>3</v>
      </c>
      <c r="E1" s="128" t="s">
        <v>4</v>
      </c>
      <c r="F1" s="8"/>
      <c r="G1" s="124" t="s">
        <v>5</v>
      </c>
      <c r="H1" s="1" t="s">
        <v>74</v>
      </c>
      <c r="I1" s="4"/>
    </row>
    <row r="2" spans="1:11" ht="15" thickBot="1" x14ac:dyDescent="0.4">
      <c r="A2" s="127"/>
      <c r="B2" s="127"/>
      <c r="C2" s="127"/>
      <c r="D2" s="127"/>
      <c r="E2" s="129"/>
      <c r="F2" s="9" t="s">
        <v>78</v>
      </c>
      <c r="G2" s="125"/>
      <c r="H2" s="15" t="s">
        <v>6</v>
      </c>
      <c r="I2" s="16"/>
    </row>
    <row r="3" spans="1:11" x14ac:dyDescent="0.35">
      <c r="A3" s="2" t="s">
        <v>7</v>
      </c>
      <c r="B3" s="2" t="s">
        <v>79</v>
      </c>
      <c r="C3" s="2" t="s">
        <v>8</v>
      </c>
      <c r="D3" s="2" t="s">
        <v>9</v>
      </c>
      <c r="E3" s="11" t="s">
        <v>10</v>
      </c>
      <c r="F3" s="20" t="str">
        <f>B3&amp;"/"&amp;C3&amp;"/"&amp;E3</f>
        <v>CAN-GEND01/P0202-00/MAR</v>
      </c>
      <c r="G3" s="12">
        <v>55.48</v>
      </c>
      <c r="H3" s="3">
        <v>43</v>
      </c>
      <c r="I3" s="5">
        <f>H3*$G3</f>
        <v>2385.64</v>
      </c>
      <c r="K3" t="str">
        <f t="shared" ref="K3:K34" si="0">A3&amp;"_"&amp;H3&amp;"h"</f>
        <v>Luce Ahouangnimon_43h</v>
      </c>
    </row>
    <row r="4" spans="1:11" x14ac:dyDescent="0.35">
      <c r="A4" s="2" t="s">
        <v>7</v>
      </c>
      <c r="B4" s="22" t="s">
        <v>79</v>
      </c>
      <c r="C4" s="2" t="s">
        <v>8</v>
      </c>
      <c r="D4" s="2" t="s">
        <v>9</v>
      </c>
      <c r="E4" s="11" t="s">
        <v>11</v>
      </c>
      <c r="F4" s="21" t="str">
        <f t="shared" ref="F4:F35" si="1">B4&amp;"/"&amp;C4&amp;"/"&amp;E4</f>
        <v>CAN-GEND01/P0202-00/TGO</v>
      </c>
      <c r="G4" s="12">
        <v>55.48</v>
      </c>
      <c r="H4" s="3">
        <v>31</v>
      </c>
      <c r="I4" s="5">
        <f>H4*$G4</f>
        <v>1719.8799999999999</v>
      </c>
      <c r="K4" t="str">
        <f t="shared" si="0"/>
        <v>Luce Ahouangnimon_31h</v>
      </c>
    </row>
    <row r="5" spans="1:11" x14ac:dyDescent="0.35">
      <c r="A5" s="2" t="s">
        <v>7</v>
      </c>
      <c r="B5" s="22" t="s">
        <v>80</v>
      </c>
      <c r="C5" s="2" t="s">
        <v>12</v>
      </c>
      <c r="D5" s="2" t="s">
        <v>13</v>
      </c>
      <c r="E5" s="11" t="s">
        <v>14</v>
      </c>
      <c r="F5" s="21" t="str">
        <f t="shared" si="1"/>
        <v>ADM-UNRE01/A0902-00/ALL</v>
      </c>
      <c r="G5" s="12">
        <v>55.48</v>
      </c>
      <c r="H5" s="3">
        <v>5</v>
      </c>
      <c r="I5" s="5">
        <f t="shared" ref="I5:I36" si="2">H5*$G5</f>
        <v>277.39999999999998</v>
      </c>
      <c r="K5" t="str">
        <f t="shared" si="0"/>
        <v>Luce Ahouangnimon_5h</v>
      </c>
    </row>
    <row r="6" spans="1:11" x14ac:dyDescent="0.35">
      <c r="A6" s="2" t="s">
        <v>7</v>
      </c>
      <c r="B6" s="22" t="s">
        <v>79</v>
      </c>
      <c r="C6" s="2" t="s">
        <v>8</v>
      </c>
      <c r="D6" s="2" t="s">
        <v>9</v>
      </c>
      <c r="E6" s="11" t="s">
        <v>14</v>
      </c>
      <c r="F6" s="21" t="str">
        <f t="shared" si="1"/>
        <v>CAN-GEND01/P0202-00/ALL</v>
      </c>
      <c r="G6" s="12">
        <v>55.48</v>
      </c>
      <c r="H6" s="3">
        <v>16</v>
      </c>
      <c r="I6" s="5">
        <f t="shared" si="2"/>
        <v>887.68</v>
      </c>
      <c r="K6" t="str">
        <f t="shared" si="0"/>
        <v>Luce Ahouangnimon_16h</v>
      </c>
    </row>
    <row r="7" spans="1:11" x14ac:dyDescent="0.35">
      <c r="A7" s="2" t="s">
        <v>7</v>
      </c>
      <c r="B7" s="2" t="s">
        <v>79</v>
      </c>
      <c r="C7" s="2" t="s">
        <v>8</v>
      </c>
      <c r="D7" s="2" t="s">
        <v>9</v>
      </c>
      <c r="E7" s="11" t="s">
        <v>15</v>
      </c>
      <c r="F7" s="21" t="str">
        <f t="shared" si="1"/>
        <v>CAN-GEND01/P0202-00/MDV</v>
      </c>
      <c r="G7" s="12">
        <v>55.48</v>
      </c>
      <c r="H7" s="3">
        <v>5</v>
      </c>
      <c r="I7" s="5">
        <f t="shared" si="2"/>
        <v>277.39999999999998</v>
      </c>
      <c r="K7" t="str">
        <f t="shared" si="0"/>
        <v>Luce Ahouangnimon_5h</v>
      </c>
    </row>
    <row r="8" spans="1:11" x14ac:dyDescent="0.35">
      <c r="A8" s="2" t="s">
        <v>7</v>
      </c>
      <c r="B8" s="22" t="s">
        <v>81</v>
      </c>
      <c r="C8" s="2" t="s">
        <v>16</v>
      </c>
      <c r="D8" s="2" t="s">
        <v>17</v>
      </c>
      <c r="E8" s="11" t="s">
        <v>18</v>
      </c>
      <c r="F8" s="21" t="str">
        <f t="shared" si="1"/>
        <v>EUR-ASIA01/P0102-00/PHL</v>
      </c>
      <c r="G8" s="12">
        <v>55.48</v>
      </c>
      <c r="H8" s="3">
        <v>9</v>
      </c>
      <c r="I8" s="5">
        <f t="shared" si="2"/>
        <v>499.32</v>
      </c>
      <c r="K8" t="str">
        <f t="shared" si="0"/>
        <v>Luce Ahouangnimon_9h</v>
      </c>
    </row>
    <row r="9" spans="1:11" x14ac:dyDescent="0.35">
      <c r="A9" s="2" t="s">
        <v>7</v>
      </c>
      <c r="B9" s="22" t="s">
        <v>83</v>
      </c>
      <c r="C9" s="2" t="s">
        <v>19</v>
      </c>
      <c r="D9" s="2" t="s">
        <v>20</v>
      </c>
      <c r="E9" s="11" t="s">
        <v>14</v>
      </c>
      <c r="F9" s="21" t="str">
        <f t="shared" si="1"/>
        <v>CGE-JUST01/P0303-00/ALL</v>
      </c>
      <c r="G9" s="12">
        <v>55.48</v>
      </c>
      <c r="H9" s="3">
        <v>9</v>
      </c>
      <c r="I9" s="5">
        <f t="shared" si="2"/>
        <v>499.32</v>
      </c>
      <c r="K9" t="str">
        <f t="shared" si="0"/>
        <v>Luce Ahouangnimon_9h</v>
      </c>
    </row>
    <row r="10" spans="1:11" x14ac:dyDescent="0.35">
      <c r="A10" s="2" t="s">
        <v>7</v>
      </c>
      <c r="B10" s="2" t="s">
        <v>80</v>
      </c>
      <c r="C10" s="2" t="s">
        <v>12</v>
      </c>
      <c r="D10" s="2" t="s">
        <v>13</v>
      </c>
      <c r="E10" s="11" t="s">
        <v>14</v>
      </c>
      <c r="F10" s="21" t="str">
        <f t="shared" si="1"/>
        <v>ADM-UNRE01/A0902-00/ALL</v>
      </c>
      <c r="G10" s="12">
        <v>55.48</v>
      </c>
      <c r="H10" s="3">
        <v>8</v>
      </c>
      <c r="I10" s="5">
        <f t="shared" si="2"/>
        <v>443.84</v>
      </c>
      <c r="K10" t="str">
        <f t="shared" si="0"/>
        <v>Luce Ahouangnimon_8h</v>
      </c>
    </row>
    <row r="11" spans="1:11" x14ac:dyDescent="0.35">
      <c r="A11" s="2" t="s">
        <v>7</v>
      </c>
      <c r="B11" s="42" t="s">
        <v>80</v>
      </c>
      <c r="C11" s="2" t="s">
        <v>19</v>
      </c>
      <c r="D11" s="2" t="s">
        <v>20</v>
      </c>
      <c r="E11" s="11" t="s">
        <v>11</v>
      </c>
      <c r="F11" s="21" t="str">
        <f t="shared" si="1"/>
        <v>ADM-UNRE01/P0303-00/TGO</v>
      </c>
      <c r="G11" s="12">
        <v>55.48</v>
      </c>
      <c r="H11" s="3">
        <v>2</v>
      </c>
      <c r="I11" s="5">
        <f t="shared" si="2"/>
        <v>110.96</v>
      </c>
      <c r="K11" t="str">
        <f t="shared" si="0"/>
        <v>Luce Ahouangnimon_2h</v>
      </c>
    </row>
    <row r="12" spans="1:11" x14ac:dyDescent="0.35">
      <c r="A12" s="2" t="s">
        <v>27</v>
      </c>
      <c r="B12" s="22" t="s">
        <v>80</v>
      </c>
      <c r="C12" s="2" t="s">
        <v>12</v>
      </c>
      <c r="D12" s="2" t="s">
        <v>13</v>
      </c>
      <c r="E12" s="11" t="s">
        <v>14</v>
      </c>
      <c r="F12" s="21" t="str">
        <f t="shared" si="1"/>
        <v>ADM-UNRE01/A0902-00/ALL</v>
      </c>
      <c r="G12" s="12">
        <v>38.299999999999997</v>
      </c>
      <c r="H12" s="3">
        <v>128</v>
      </c>
      <c r="I12" s="5">
        <f t="shared" si="2"/>
        <v>4902.3999999999996</v>
      </c>
      <c r="K12" t="str">
        <f t="shared" si="0"/>
        <v>Linda Asamoah_128h</v>
      </c>
    </row>
    <row r="13" spans="1:11" x14ac:dyDescent="0.35">
      <c r="A13" s="2" t="s">
        <v>30</v>
      </c>
      <c r="B13" s="2" t="s">
        <v>31</v>
      </c>
      <c r="C13" s="2" t="s">
        <v>19</v>
      </c>
      <c r="D13" s="2" t="s">
        <v>20</v>
      </c>
      <c r="E13" s="11" t="s">
        <v>32</v>
      </c>
      <c r="F13" s="21" t="str">
        <f t="shared" si="1"/>
        <v>FCO-VULN02/P0303-00/GAB</v>
      </c>
      <c r="G13" s="12">
        <v>34.65</v>
      </c>
      <c r="H13" s="31">
        <v>44</v>
      </c>
      <c r="I13" s="5">
        <f t="shared" si="2"/>
        <v>1524.6</v>
      </c>
      <c r="K13" t="str">
        <f t="shared" si="0"/>
        <v>Juvenal Babona_44h</v>
      </c>
    </row>
    <row r="14" spans="1:11" x14ac:dyDescent="0.35">
      <c r="A14" s="2" t="s">
        <v>30</v>
      </c>
      <c r="B14" s="2" t="s">
        <v>31</v>
      </c>
      <c r="C14" s="2" t="s">
        <v>19</v>
      </c>
      <c r="D14" s="2" t="s">
        <v>20</v>
      </c>
      <c r="E14" s="11" t="s">
        <v>33</v>
      </c>
      <c r="F14" s="21" t="str">
        <f t="shared" si="1"/>
        <v>FCO-VULN02/P0303-00/NER</v>
      </c>
      <c r="G14" s="12">
        <v>34.65</v>
      </c>
      <c r="H14" s="31">
        <v>40</v>
      </c>
      <c r="I14" s="5">
        <f t="shared" si="2"/>
        <v>1386</v>
      </c>
      <c r="K14" t="str">
        <f t="shared" si="0"/>
        <v>Juvenal Babona_40h</v>
      </c>
    </row>
    <row r="15" spans="1:11" x14ac:dyDescent="0.35">
      <c r="A15" s="2" t="s">
        <v>30</v>
      </c>
      <c r="B15" s="2" t="s">
        <v>31</v>
      </c>
      <c r="C15" s="2" t="s">
        <v>19</v>
      </c>
      <c r="D15" s="2" t="s">
        <v>20</v>
      </c>
      <c r="E15" s="11" t="s">
        <v>34</v>
      </c>
      <c r="F15" s="21" t="str">
        <f t="shared" si="1"/>
        <v>FCO-VULN02/P0303-00/BEN</v>
      </c>
      <c r="G15" s="12">
        <v>34.65</v>
      </c>
      <c r="H15" s="31">
        <v>8</v>
      </c>
      <c r="I15" s="5">
        <f t="shared" si="2"/>
        <v>277.2</v>
      </c>
      <c r="K15" t="str">
        <f t="shared" si="0"/>
        <v>Juvenal Babona_8h</v>
      </c>
    </row>
    <row r="16" spans="1:11" x14ac:dyDescent="0.35">
      <c r="A16" s="2" t="s">
        <v>30</v>
      </c>
      <c r="B16" s="22" t="s">
        <v>83</v>
      </c>
      <c r="C16" s="2" t="s">
        <v>19</v>
      </c>
      <c r="D16" s="2" t="s">
        <v>20</v>
      </c>
      <c r="E16" s="11" t="s">
        <v>14</v>
      </c>
      <c r="F16" s="21" t="str">
        <f t="shared" si="1"/>
        <v>CGE-JUST01/P0303-00/ALL</v>
      </c>
      <c r="G16" s="12">
        <v>34.65</v>
      </c>
      <c r="H16" s="3">
        <v>60</v>
      </c>
      <c r="I16" s="5">
        <f t="shared" si="2"/>
        <v>2079</v>
      </c>
      <c r="K16" t="str">
        <f t="shared" si="0"/>
        <v>Juvenal Babona_60h</v>
      </c>
    </row>
    <row r="17" spans="1:11" x14ac:dyDescent="0.35">
      <c r="A17" s="2" t="s">
        <v>36</v>
      </c>
      <c r="B17" s="22" t="s">
        <v>80</v>
      </c>
      <c r="C17" s="2" t="s">
        <v>12</v>
      </c>
      <c r="D17" s="2" t="s">
        <v>13</v>
      </c>
      <c r="E17" s="11" t="s">
        <v>14</v>
      </c>
      <c r="F17" s="21" t="str">
        <f t="shared" si="1"/>
        <v>ADM-UNRE01/A0902-00/ALL</v>
      </c>
      <c r="G17" s="12">
        <v>99.73</v>
      </c>
      <c r="H17" s="3">
        <v>43</v>
      </c>
      <c r="I17" s="5">
        <f t="shared" si="2"/>
        <v>4288.3900000000003</v>
      </c>
      <c r="K17" t="str">
        <f t="shared" si="0"/>
        <v>Barbara Bernath_43h</v>
      </c>
    </row>
    <row r="18" spans="1:11" x14ac:dyDescent="0.35">
      <c r="A18" s="2" t="s">
        <v>36</v>
      </c>
      <c r="B18" s="22" t="s">
        <v>80</v>
      </c>
      <c r="C18" s="2" t="s">
        <v>28</v>
      </c>
      <c r="D18" s="2" t="s">
        <v>29</v>
      </c>
      <c r="E18" s="11" t="s">
        <v>14</v>
      </c>
      <c r="F18" s="21" t="str">
        <f t="shared" si="1"/>
        <v>ADM-UNRE01/A0901-00/ALL</v>
      </c>
      <c r="G18" s="12">
        <v>99.73</v>
      </c>
      <c r="H18" s="3">
        <v>9</v>
      </c>
      <c r="I18" s="5">
        <f t="shared" si="2"/>
        <v>897.57</v>
      </c>
      <c r="K18" t="str">
        <f t="shared" si="0"/>
        <v>Barbara Bernath_9h</v>
      </c>
    </row>
    <row r="19" spans="1:11" x14ac:dyDescent="0.35">
      <c r="A19" s="2" t="s">
        <v>36</v>
      </c>
      <c r="B19" s="22" t="s">
        <v>80</v>
      </c>
      <c r="C19" s="2" t="s">
        <v>37</v>
      </c>
      <c r="D19" s="2" t="s">
        <v>38</v>
      </c>
      <c r="E19" s="11" t="s">
        <v>14</v>
      </c>
      <c r="F19" s="21" t="str">
        <f t="shared" si="1"/>
        <v>ADM-UNRE01/A0902-01/ALL</v>
      </c>
      <c r="G19" s="12">
        <v>99.73</v>
      </c>
      <c r="H19" s="3">
        <v>4</v>
      </c>
      <c r="I19" s="5">
        <f t="shared" si="2"/>
        <v>398.92</v>
      </c>
      <c r="K19" t="str">
        <f t="shared" si="0"/>
        <v>Barbara Bernath_4h</v>
      </c>
    </row>
    <row r="20" spans="1:11" x14ac:dyDescent="0.35">
      <c r="A20" s="2" t="s">
        <v>36</v>
      </c>
      <c r="B20" s="22" t="s">
        <v>83</v>
      </c>
      <c r="C20" s="2" t="s">
        <v>24</v>
      </c>
      <c r="D20" s="2" t="s">
        <v>25</v>
      </c>
      <c r="E20" s="11" t="s">
        <v>14</v>
      </c>
      <c r="F20" s="21" t="str">
        <f t="shared" si="1"/>
        <v>CGE-JUST01/P0101-00/ALL</v>
      </c>
      <c r="G20" s="12">
        <v>99.73</v>
      </c>
      <c r="H20" s="3">
        <v>3</v>
      </c>
      <c r="I20" s="5">
        <f t="shared" si="2"/>
        <v>299.19</v>
      </c>
      <c r="K20" t="str">
        <f t="shared" si="0"/>
        <v>Barbara Bernath_3h</v>
      </c>
    </row>
    <row r="21" spans="1:11" x14ac:dyDescent="0.35">
      <c r="A21" s="2" t="s">
        <v>36</v>
      </c>
      <c r="B21" s="22" t="s">
        <v>90</v>
      </c>
      <c r="C21" s="2" t="s">
        <v>21</v>
      </c>
      <c r="D21" s="2" t="s">
        <v>22</v>
      </c>
      <c r="E21" s="11" t="s">
        <v>14</v>
      </c>
      <c r="F21" s="21" t="str">
        <f t="shared" si="1"/>
        <v>WLD-CORE01/P0501-00/ALL</v>
      </c>
      <c r="G21" s="12">
        <v>99.73</v>
      </c>
      <c r="H21" s="3">
        <v>2</v>
      </c>
      <c r="I21" s="5">
        <f t="shared" si="2"/>
        <v>199.46</v>
      </c>
      <c r="K21" t="str">
        <f t="shared" si="0"/>
        <v>Barbara Bernath_2h</v>
      </c>
    </row>
    <row r="22" spans="1:11" x14ac:dyDescent="0.35">
      <c r="A22" s="2" t="s">
        <v>36</v>
      </c>
      <c r="B22" s="2" t="s">
        <v>83</v>
      </c>
      <c r="C22" s="2" t="s">
        <v>24</v>
      </c>
      <c r="D22" s="2" t="s">
        <v>25</v>
      </c>
      <c r="E22" s="11" t="s">
        <v>14</v>
      </c>
      <c r="F22" s="21" t="str">
        <f t="shared" si="1"/>
        <v>CGE-JUST01/P0101-00/ALL</v>
      </c>
      <c r="G22" s="12">
        <v>99.73</v>
      </c>
      <c r="H22" s="3">
        <v>4</v>
      </c>
      <c r="I22" s="5">
        <f t="shared" si="2"/>
        <v>398.92</v>
      </c>
      <c r="K22" t="str">
        <f t="shared" si="0"/>
        <v>Barbara Bernath_4h</v>
      </c>
    </row>
    <row r="23" spans="1:11" x14ac:dyDescent="0.35">
      <c r="A23" s="22" t="s">
        <v>36</v>
      </c>
      <c r="B23" s="22" t="s">
        <v>83</v>
      </c>
      <c r="C23" s="22" t="s">
        <v>19</v>
      </c>
      <c r="D23" s="22" t="s">
        <v>20</v>
      </c>
      <c r="E23" s="23" t="s">
        <v>14</v>
      </c>
      <c r="F23" s="24" t="str">
        <f t="shared" si="1"/>
        <v>CGE-JUST01/P0303-00/ALL</v>
      </c>
      <c r="G23" s="33">
        <v>99.73</v>
      </c>
      <c r="H23" s="26">
        <v>28</v>
      </c>
      <c r="I23" s="27">
        <f t="shared" si="2"/>
        <v>2792.44</v>
      </c>
      <c r="K23" t="str">
        <f t="shared" si="0"/>
        <v>Barbara Bernath_28h</v>
      </c>
    </row>
    <row r="24" spans="1:11" x14ac:dyDescent="0.35">
      <c r="A24" s="22" t="s">
        <v>36</v>
      </c>
      <c r="B24" s="22" t="s">
        <v>31</v>
      </c>
      <c r="C24" s="22" t="s">
        <v>19</v>
      </c>
      <c r="D24" s="22" t="s">
        <v>20</v>
      </c>
      <c r="E24" s="23" t="s">
        <v>14</v>
      </c>
      <c r="F24" s="24" t="str">
        <f t="shared" si="1"/>
        <v>FCO-VULN02/P0303-00/ALL</v>
      </c>
      <c r="G24" s="33">
        <v>99.73</v>
      </c>
      <c r="H24" s="31">
        <v>25</v>
      </c>
      <c r="I24" s="27">
        <f t="shared" si="2"/>
        <v>2493.25</v>
      </c>
      <c r="K24" t="str">
        <f t="shared" si="0"/>
        <v>Barbara Bernath_25h</v>
      </c>
    </row>
    <row r="25" spans="1:11" x14ac:dyDescent="0.35">
      <c r="A25" s="2" t="s">
        <v>36</v>
      </c>
      <c r="B25" s="22" t="s">
        <v>81</v>
      </c>
      <c r="C25" s="2" t="s">
        <v>24</v>
      </c>
      <c r="D25" s="2" t="s">
        <v>25</v>
      </c>
      <c r="E25" s="11" t="s">
        <v>39</v>
      </c>
      <c r="F25" s="21" t="str">
        <f t="shared" si="1"/>
        <v>EUR-ASIA01/P0101-00/THA</v>
      </c>
      <c r="G25" s="12">
        <v>99.73</v>
      </c>
      <c r="H25" s="3">
        <v>4</v>
      </c>
      <c r="I25" s="5">
        <f t="shared" si="2"/>
        <v>398.92</v>
      </c>
      <c r="K25" t="str">
        <f t="shared" si="0"/>
        <v>Barbara Bernath_4h</v>
      </c>
    </row>
    <row r="26" spans="1:11" x14ac:dyDescent="0.35">
      <c r="A26" s="2" t="s">
        <v>36</v>
      </c>
      <c r="B26" s="22" t="s">
        <v>80</v>
      </c>
      <c r="C26" s="2" t="s">
        <v>43</v>
      </c>
      <c r="D26" s="2" t="s">
        <v>44</v>
      </c>
      <c r="E26" s="11" t="s">
        <v>14</v>
      </c>
      <c r="F26" s="21" t="str">
        <f t="shared" si="1"/>
        <v>ADM-UNRE01/P0702-00/ALL</v>
      </c>
      <c r="G26" s="12">
        <v>99.73</v>
      </c>
      <c r="H26" s="3">
        <v>1</v>
      </c>
      <c r="I26" s="5">
        <f t="shared" si="2"/>
        <v>99.73</v>
      </c>
      <c r="K26" t="str">
        <f t="shared" si="0"/>
        <v>Barbara Bernath_1h</v>
      </c>
    </row>
    <row r="27" spans="1:11" x14ac:dyDescent="0.35">
      <c r="A27" s="2" t="s">
        <v>36</v>
      </c>
      <c r="B27" s="22" t="s">
        <v>79</v>
      </c>
      <c r="C27" s="2" t="s">
        <v>46</v>
      </c>
      <c r="D27" s="2" t="s">
        <v>47</v>
      </c>
      <c r="E27" s="11" t="s">
        <v>10</v>
      </c>
      <c r="F27" s="21" t="str">
        <f t="shared" si="1"/>
        <v>CAN-GEND01/P0201-00/MAR</v>
      </c>
      <c r="G27" s="12">
        <v>99.73</v>
      </c>
      <c r="H27" s="3">
        <v>1</v>
      </c>
      <c r="I27" s="5">
        <f t="shared" si="2"/>
        <v>99.73</v>
      </c>
      <c r="K27" t="str">
        <f t="shared" si="0"/>
        <v>Barbara Bernath_1h</v>
      </c>
    </row>
    <row r="28" spans="1:11" x14ac:dyDescent="0.35">
      <c r="A28" s="2" t="s">
        <v>36</v>
      </c>
      <c r="B28" s="22" t="s">
        <v>80</v>
      </c>
      <c r="C28" s="2" t="s">
        <v>48</v>
      </c>
      <c r="D28" s="2" t="s">
        <v>49</v>
      </c>
      <c r="E28" s="11" t="s">
        <v>14</v>
      </c>
      <c r="F28" s="21" t="str">
        <f t="shared" si="1"/>
        <v>ADM-UNRE01/P0707-00/ALL</v>
      </c>
      <c r="G28" s="12">
        <v>99.73</v>
      </c>
      <c r="H28" s="3">
        <v>2</v>
      </c>
      <c r="I28" s="5">
        <f t="shared" si="2"/>
        <v>199.46</v>
      </c>
      <c r="K28" t="str">
        <f t="shared" si="0"/>
        <v>Barbara Bernath_2h</v>
      </c>
    </row>
    <row r="29" spans="1:11" x14ac:dyDescent="0.35">
      <c r="A29" s="2" t="s">
        <v>36</v>
      </c>
      <c r="B29" s="2" t="s">
        <v>31</v>
      </c>
      <c r="C29" s="2" t="s">
        <v>19</v>
      </c>
      <c r="D29" s="2" t="s">
        <v>20</v>
      </c>
      <c r="E29" s="11" t="s">
        <v>23</v>
      </c>
      <c r="F29" s="21" t="str">
        <f t="shared" si="1"/>
        <v>FCO-VULN02/P0303-00/ZAF</v>
      </c>
      <c r="G29" s="12">
        <v>99.73</v>
      </c>
      <c r="H29" s="31">
        <v>2</v>
      </c>
      <c r="I29" s="5">
        <f t="shared" si="2"/>
        <v>199.46</v>
      </c>
      <c r="K29" t="str">
        <f t="shared" si="0"/>
        <v>Barbara Bernath_2h</v>
      </c>
    </row>
    <row r="30" spans="1:11" x14ac:dyDescent="0.35">
      <c r="A30" s="2" t="s">
        <v>51</v>
      </c>
      <c r="B30" s="22" t="s">
        <v>83</v>
      </c>
      <c r="C30" s="2" t="s">
        <v>19</v>
      </c>
      <c r="D30" s="2" t="s">
        <v>20</v>
      </c>
      <c r="E30" s="11" t="s">
        <v>14</v>
      </c>
      <c r="F30" s="21" t="str">
        <f t="shared" si="1"/>
        <v>CGE-JUST01/P0303-00/ALL</v>
      </c>
      <c r="G30" s="12">
        <v>57.57</v>
      </c>
      <c r="H30" s="3">
        <v>16</v>
      </c>
      <c r="I30" s="5">
        <f t="shared" si="2"/>
        <v>921.12</v>
      </c>
      <c r="K30" t="str">
        <f t="shared" si="0"/>
        <v>Benjamin Buckland_16h</v>
      </c>
    </row>
    <row r="31" spans="1:11" x14ac:dyDescent="0.35">
      <c r="A31" s="2" t="s">
        <v>51</v>
      </c>
      <c r="B31" s="22" t="s">
        <v>83</v>
      </c>
      <c r="C31" s="2" t="s">
        <v>19</v>
      </c>
      <c r="D31" s="2" t="s">
        <v>20</v>
      </c>
      <c r="E31" s="11" t="s">
        <v>23</v>
      </c>
      <c r="F31" s="21" t="str">
        <f t="shared" si="1"/>
        <v>CGE-JUST01/P0303-00/ZAF</v>
      </c>
      <c r="G31" s="12">
        <v>57.57</v>
      </c>
      <c r="H31" s="3">
        <v>88</v>
      </c>
      <c r="I31" s="5">
        <f t="shared" si="2"/>
        <v>5066.16</v>
      </c>
      <c r="K31" t="str">
        <f t="shared" si="0"/>
        <v>Benjamin Buckland_88h</v>
      </c>
    </row>
    <row r="32" spans="1:11" x14ac:dyDescent="0.35">
      <c r="A32" s="2" t="s">
        <v>51</v>
      </c>
      <c r="B32" s="22" t="s">
        <v>81</v>
      </c>
      <c r="C32" s="2" t="s">
        <v>21</v>
      </c>
      <c r="D32" s="2" t="s">
        <v>22</v>
      </c>
      <c r="E32" s="11" t="s">
        <v>18</v>
      </c>
      <c r="F32" s="21" t="str">
        <f t="shared" si="1"/>
        <v>EUR-ASIA01/P0501-00/PHL</v>
      </c>
      <c r="G32" s="12">
        <v>57.57</v>
      </c>
      <c r="H32" s="3">
        <v>7</v>
      </c>
      <c r="I32" s="5">
        <f t="shared" si="2"/>
        <v>402.99</v>
      </c>
      <c r="K32" t="str">
        <f t="shared" si="0"/>
        <v>Benjamin Buckland_7h</v>
      </c>
    </row>
    <row r="33" spans="1:11" x14ac:dyDescent="0.35">
      <c r="A33" s="2" t="s">
        <v>51</v>
      </c>
      <c r="B33" s="22" t="s">
        <v>96</v>
      </c>
      <c r="C33" s="2" t="s">
        <v>19</v>
      </c>
      <c r="D33" s="2" t="s">
        <v>20</v>
      </c>
      <c r="E33" s="11" t="s">
        <v>26</v>
      </c>
      <c r="F33" s="21" t="str">
        <f t="shared" si="1"/>
        <v>PLO-MDGR01/P0303-00/MDG</v>
      </c>
      <c r="G33" s="12">
        <v>57.57</v>
      </c>
      <c r="H33" s="3">
        <v>32</v>
      </c>
      <c r="I33" s="5">
        <f t="shared" si="2"/>
        <v>1842.24</v>
      </c>
      <c r="K33" t="str">
        <f t="shared" si="0"/>
        <v>Benjamin Buckland_32h</v>
      </c>
    </row>
    <row r="34" spans="1:11" x14ac:dyDescent="0.35">
      <c r="A34" s="2" t="s">
        <v>51</v>
      </c>
      <c r="B34" s="22" t="s">
        <v>80</v>
      </c>
      <c r="C34" s="2" t="s">
        <v>52</v>
      </c>
      <c r="D34" s="22" t="s">
        <v>53</v>
      </c>
      <c r="E34" s="23" t="s">
        <v>14</v>
      </c>
      <c r="F34" s="21" t="str">
        <f t="shared" si="1"/>
        <v>ADM-UNRE01/P0703-00/ALL</v>
      </c>
      <c r="G34" s="12">
        <v>57.57</v>
      </c>
      <c r="H34" s="3">
        <v>9</v>
      </c>
      <c r="I34" s="5">
        <f t="shared" si="2"/>
        <v>518.13</v>
      </c>
      <c r="K34" t="str">
        <f t="shared" si="0"/>
        <v>Benjamin Buckland_9h</v>
      </c>
    </row>
    <row r="35" spans="1:11" x14ac:dyDescent="0.35">
      <c r="A35" s="2" t="s">
        <v>51</v>
      </c>
      <c r="B35" s="22" t="s">
        <v>80</v>
      </c>
      <c r="C35" s="2" t="s">
        <v>19</v>
      </c>
      <c r="D35" s="2" t="s">
        <v>20</v>
      </c>
      <c r="E35" s="11" t="s">
        <v>35</v>
      </c>
      <c r="F35" s="21" t="str">
        <f t="shared" si="1"/>
        <v>ADM-UNRE01/P0303-00/RWA</v>
      </c>
      <c r="G35" s="12">
        <v>57.57</v>
      </c>
      <c r="H35" s="3">
        <v>17</v>
      </c>
      <c r="I35" s="5">
        <f t="shared" si="2"/>
        <v>978.69</v>
      </c>
      <c r="K35" t="str">
        <f t="shared" ref="K35:K66" si="3">A35&amp;"_"&amp;H35&amp;"h"</f>
        <v>Benjamin Buckland_17h</v>
      </c>
    </row>
    <row r="36" spans="1:11" x14ac:dyDescent="0.35">
      <c r="A36" s="2" t="s">
        <v>51</v>
      </c>
      <c r="B36" s="22" t="s">
        <v>81</v>
      </c>
      <c r="C36" s="2" t="s">
        <v>19</v>
      </c>
      <c r="D36" s="2" t="s">
        <v>20</v>
      </c>
      <c r="E36" s="11" t="s">
        <v>18</v>
      </c>
      <c r="F36" s="21" t="str">
        <f t="shared" ref="F36:F88" si="4">B36&amp;"/"&amp;C36&amp;"/"&amp;E36</f>
        <v>EUR-ASIA01/P0303-00/PHL</v>
      </c>
      <c r="G36" s="12">
        <v>57.57</v>
      </c>
      <c r="H36" s="3">
        <v>7</v>
      </c>
      <c r="I36" s="5">
        <f t="shared" si="2"/>
        <v>402.99</v>
      </c>
      <c r="K36" t="str">
        <f t="shared" si="3"/>
        <v>Benjamin Buckland_7h</v>
      </c>
    </row>
    <row r="37" spans="1:11" x14ac:dyDescent="0.35">
      <c r="A37" s="2" t="s">
        <v>54</v>
      </c>
      <c r="B37" s="2" t="s">
        <v>80</v>
      </c>
      <c r="C37" s="2" t="s">
        <v>12</v>
      </c>
      <c r="D37" s="2" t="s">
        <v>13</v>
      </c>
      <c r="E37" s="11" t="s">
        <v>14</v>
      </c>
      <c r="F37" s="21" t="str">
        <f t="shared" si="4"/>
        <v>ADM-UNRE01/A0902-00/ALL</v>
      </c>
      <c r="G37" s="12">
        <v>76.094154535797969</v>
      </c>
      <c r="H37" s="3">
        <v>130</v>
      </c>
      <c r="I37" s="5">
        <f t="shared" ref="I37:I89" si="5">H37*$G37</f>
        <v>9892.2400896537365</v>
      </c>
      <c r="K37" t="str">
        <f t="shared" si="3"/>
        <v>Margaret Bünzli_130h</v>
      </c>
    </row>
    <row r="38" spans="1:11" x14ac:dyDescent="0.35">
      <c r="A38" s="2" t="s">
        <v>54</v>
      </c>
      <c r="B38" s="2" t="s">
        <v>79</v>
      </c>
      <c r="C38" s="2" t="s">
        <v>12</v>
      </c>
      <c r="D38" s="2" t="s">
        <v>13</v>
      </c>
      <c r="E38" s="11" t="s">
        <v>14</v>
      </c>
      <c r="F38" s="21" t="str">
        <f t="shared" si="4"/>
        <v>CAN-GEND01/A0902-00/ALL</v>
      </c>
      <c r="G38" s="12">
        <v>76.094154535797969</v>
      </c>
      <c r="H38" s="3">
        <v>3.5</v>
      </c>
      <c r="I38" s="5">
        <f t="shared" si="5"/>
        <v>266.32954087529288</v>
      </c>
      <c r="K38" t="str">
        <f t="shared" si="3"/>
        <v>Margaret Bünzli_3.5h</v>
      </c>
    </row>
    <row r="39" spans="1:11" x14ac:dyDescent="0.35">
      <c r="A39" s="2" t="s">
        <v>54</v>
      </c>
      <c r="B39" s="2" t="s">
        <v>31</v>
      </c>
      <c r="C39" s="2" t="s">
        <v>12</v>
      </c>
      <c r="D39" s="2" t="s">
        <v>13</v>
      </c>
      <c r="E39" s="11" t="s">
        <v>14</v>
      </c>
      <c r="F39" s="21" t="str">
        <f t="shared" si="4"/>
        <v>FCO-VULN02/A0902-00/ALL</v>
      </c>
      <c r="G39" s="12">
        <v>76.094154535797969</v>
      </c>
      <c r="H39" s="31">
        <v>0.5</v>
      </c>
      <c r="I39" s="5">
        <f t="shared" si="5"/>
        <v>38.047077267898985</v>
      </c>
      <c r="K39" t="str">
        <f t="shared" si="3"/>
        <v>Margaret Bünzli_0.5h</v>
      </c>
    </row>
    <row r="40" spans="1:11" x14ac:dyDescent="0.35">
      <c r="A40" s="2" t="s">
        <v>54</v>
      </c>
      <c r="B40" s="2" t="s">
        <v>31</v>
      </c>
      <c r="C40" s="2" t="s">
        <v>12</v>
      </c>
      <c r="D40" s="2" t="s">
        <v>13</v>
      </c>
      <c r="E40" s="11" t="s">
        <v>14</v>
      </c>
      <c r="F40" s="21" t="str">
        <f t="shared" si="4"/>
        <v>FCO-VULN02/A0902-00/ALL</v>
      </c>
      <c r="G40" s="12">
        <v>76.094154535797969</v>
      </c>
      <c r="H40" s="31">
        <v>2</v>
      </c>
      <c r="I40" s="5">
        <f t="shared" si="5"/>
        <v>152.18830907159594</v>
      </c>
      <c r="K40" t="str">
        <f t="shared" si="3"/>
        <v>Margaret Bünzli_2h</v>
      </c>
    </row>
    <row r="41" spans="1:11" x14ac:dyDescent="0.35">
      <c r="A41" s="2" t="s">
        <v>54</v>
      </c>
      <c r="B41" s="2" t="s">
        <v>80</v>
      </c>
      <c r="C41" s="2" t="s">
        <v>37</v>
      </c>
      <c r="D41" s="2" t="s">
        <v>38</v>
      </c>
      <c r="E41" s="11" t="s">
        <v>14</v>
      </c>
      <c r="F41" s="21" t="str">
        <f t="shared" si="4"/>
        <v>ADM-UNRE01/A0902-01/ALL</v>
      </c>
      <c r="G41" s="12">
        <v>76.094154535797969</v>
      </c>
      <c r="H41" s="3">
        <v>5</v>
      </c>
      <c r="I41" s="5">
        <f t="shared" si="5"/>
        <v>380.47077267898987</v>
      </c>
      <c r="K41" t="str">
        <f t="shared" si="3"/>
        <v>Margaret Bünzli_5h</v>
      </c>
    </row>
    <row r="42" spans="1:11" x14ac:dyDescent="0.35">
      <c r="A42" s="2" t="s">
        <v>54</v>
      </c>
      <c r="B42" s="2" t="s">
        <v>81</v>
      </c>
      <c r="C42" s="2" t="s">
        <v>12</v>
      </c>
      <c r="D42" s="2" t="s">
        <v>13</v>
      </c>
      <c r="E42" s="11" t="s">
        <v>14</v>
      </c>
      <c r="F42" s="21" t="str">
        <f t="shared" si="4"/>
        <v>EUR-ASIA01/A0902-00/ALL</v>
      </c>
      <c r="G42" s="12">
        <v>76.094154535797969</v>
      </c>
      <c r="H42" s="3">
        <v>3</v>
      </c>
      <c r="I42" s="5">
        <f t="shared" si="5"/>
        <v>228.28246360739391</v>
      </c>
      <c r="K42" t="str">
        <f t="shared" si="3"/>
        <v>Margaret Bünzli_3h</v>
      </c>
    </row>
    <row r="43" spans="1:11" x14ac:dyDescent="0.35">
      <c r="A43" s="2" t="s">
        <v>58</v>
      </c>
      <c r="B43" s="22" t="s">
        <v>97</v>
      </c>
      <c r="C43" s="22" t="s">
        <v>99</v>
      </c>
      <c r="D43" s="2" t="s">
        <v>60</v>
      </c>
      <c r="E43" s="11" t="s">
        <v>45</v>
      </c>
      <c r="F43" s="21" t="str">
        <f t="shared" si="4"/>
        <v>UNP-BRAZ01/P0401-07/BRA</v>
      </c>
      <c r="G43" s="12">
        <v>32.44</v>
      </c>
      <c r="H43" s="3">
        <v>44</v>
      </c>
      <c r="I43" s="5">
        <f t="shared" si="5"/>
        <v>1427.36</v>
      </c>
      <c r="K43" t="str">
        <f t="shared" si="3"/>
        <v>Sylvia Dias_44h</v>
      </c>
    </row>
    <row r="44" spans="1:11" x14ac:dyDescent="0.35">
      <c r="A44" s="2" t="s">
        <v>58</v>
      </c>
      <c r="B44" s="22" t="s">
        <v>83</v>
      </c>
      <c r="C44" s="2" t="s">
        <v>16</v>
      </c>
      <c r="D44" s="2" t="s">
        <v>17</v>
      </c>
      <c r="E44" s="11" t="s">
        <v>45</v>
      </c>
      <c r="F44" s="21" t="str">
        <f t="shared" si="4"/>
        <v>CGE-JUST01/P0102-00/BRA</v>
      </c>
      <c r="G44" s="12">
        <v>32.44</v>
      </c>
      <c r="H44" s="3">
        <v>32</v>
      </c>
      <c r="I44" s="5">
        <f t="shared" si="5"/>
        <v>1038.08</v>
      </c>
      <c r="K44" t="str">
        <f t="shared" si="3"/>
        <v>Sylvia Dias_32h</v>
      </c>
    </row>
    <row r="45" spans="1:11" x14ac:dyDescent="0.35">
      <c r="A45" s="2" t="s">
        <v>58</v>
      </c>
      <c r="B45" s="22" t="s">
        <v>83</v>
      </c>
      <c r="C45" s="2" t="s">
        <v>19</v>
      </c>
      <c r="D45" s="2" t="s">
        <v>20</v>
      </c>
      <c r="E45" s="11" t="s">
        <v>45</v>
      </c>
      <c r="F45" s="21" t="str">
        <f t="shared" si="4"/>
        <v>CGE-JUST01/P0303-00/BRA</v>
      </c>
      <c r="G45" s="12">
        <v>32.44</v>
      </c>
      <c r="H45" s="3">
        <v>48</v>
      </c>
      <c r="I45" s="5">
        <f t="shared" si="5"/>
        <v>1557.12</v>
      </c>
      <c r="K45" t="str">
        <f t="shared" si="3"/>
        <v>Sylvia Dias_48h</v>
      </c>
    </row>
    <row r="46" spans="1:11" x14ac:dyDescent="0.35">
      <c r="A46" s="2" t="s">
        <v>58</v>
      </c>
      <c r="B46" s="22" t="s">
        <v>79</v>
      </c>
      <c r="C46" s="2" t="s">
        <v>46</v>
      </c>
      <c r="D46" s="2" t="s">
        <v>47</v>
      </c>
      <c r="E46" s="11" t="s">
        <v>14</v>
      </c>
      <c r="F46" s="21" t="str">
        <f t="shared" si="4"/>
        <v>CAN-GEND01/P0201-00/ALL</v>
      </c>
      <c r="G46" s="12">
        <v>32.44</v>
      </c>
      <c r="H46" s="3">
        <v>8</v>
      </c>
      <c r="I46" s="5">
        <f t="shared" si="5"/>
        <v>259.52</v>
      </c>
      <c r="K46" t="str">
        <f t="shared" si="3"/>
        <v>Sylvia Dias_8h</v>
      </c>
    </row>
    <row r="47" spans="1:11" x14ac:dyDescent="0.35">
      <c r="A47" s="2" t="s">
        <v>58</v>
      </c>
      <c r="B47" s="22" t="s">
        <v>80</v>
      </c>
      <c r="C47" s="2" t="s">
        <v>12</v>
      </c>
      <c r="D47" s="2" t="s">
        <v>13</v>
      </c>
      <c r="E47" s="11" t="s">
        <v>14</v>
      </c>
      <c r="F47" s="21" t="str">
        <f t="shared" si="4"/>
        <v>ADM-UNRE01/A0902-00/ALL</v>
      </c>
      <c r="G47" s="12">
        <v>32.44</v>
      </c>
      <c r="H47" s="3">
        <v>12</v>
      </c>
      <c r="I47" s="5">
        <f t="shared" si="5"/>
        <v>389.28</v>
      </c>
      <c r="K47" t="str">
        <f t="shared" si="3"/>
        <v>Sylvia Dias_12h</v>
      </c>
    </row>
    <row r="48" spans="1:11" x14ac:dyDescent="0.35">
      <c r="A48" s="22" t="s">
        <v>61</v>
      </c>
      <c r="B48" s="22" t="s">
        <v>79</v>
      </c>
      <c r="C48" s="22" t="s">
        <v>8</v>
      </c>
      <c r="D48" s="22" t="s">
        <v>9</v>
      </c>
      <c r="E48" s="23" t="s">
        <v>23</v>
      </c>
      <c r="F48" s="24" t="str">
        <f t="shared" si="4"/>
        <v>CAN-GEND01/P0202-00/ZAF</v>
      </c>
      <c r="G48" s="25">
        <v>57.57</v>
      </c>
      <c r="H48" s="26">
        <v>20</v>
      </c>
      <c r="I48" s="27">
        <f t="shared" si="5"/>
        <v>1151.4000000000001</v>
      </c>
      <c r="K48" t="str">
        <f t="shared" si="3"/>
        <v>Veronica Filippeschi_20h</v>
      </c>
    </row>
    <row r="49" spans="1:11" x14ac:dyDescent="0.35">
      <c r="A49" s="22" t="s">
        <v>61</v>
      </c>
      <c r="B49" s="22" t="s">
        <v>31</v>
      </c>
      <c r="C49" s="22" t="s">
        <v>8</v>
      </c>
      <c r="D49" s="22" t="s">
        <v>9</v>
      </c>
      <c r="E49" s="23" t="s">
        <v>23</v>
      </c>
      <c r="F49" s="24" t="str">
        <f t="shared" si="4"/>
        <v>FCO-VULN02/P0202-00/ZAF</v>
      </c>
      <c r="G49" s="25">
        <v>57.57</v>
      </c>
      <c r="H49" s="31">
        <v>33</v>
      </c>
      <c r="I49" s="27">
        <f t="shared" si="5"/>
        <v>1899.81</v>
      </c>
      <c r="K49" t="str">
        <f t="shared" si="3"/>
        <v>Veronica Filippeschi_33h</v>
      </c>
    </row>
    <row r="50" spans="1:11" x14ac:dyDescent="0.35">
      <c r="A50" s="2" t="s">
        <v>61</v>
      </c>
      <c r="B50" s="22" t="s">
        <v>79</v>
      </c>
      <c r="C50" s="2" t="s">
        <v>8</v>
      </c>
      <c r="D50" s="2" t="s">
        <v>9</v>
      </c>
      <c r="E50" s="11" t="s">
        <v>15</v>
      </c>
      <c r="F50" s="21" t="str">
        <f t="shared" si="4"/>
        <v>CAN-GEND01/P0202-00/MDV</v>
      </c>
      <c r="G50" s="12">
        <v>57.57</v>
      </c>
      <c r="H50" s="3">
        <v>16</v>
      </c>
      <c r="I50" s="5">
        <f t="shared" si="5"/>
        <v>921.12</v>
      </c>
      <c r="K50" t="str">
        <f t="shared" si="3"/>
        <v>Veronica Filippeschi_16h</v>
      </c>
    </row>
    <row r="51" spans="1:11" x14ac:dyDescent="0.35">
      <c r="A51" s="2" t="s">
        <v>61</v>
      </c>
      <c r="B51" s="2" t="s">
        <v>31</v>
      </c>
      <c r="C51" s="2" t="s">
        <v>62</v>
      </c>
      <c r="D51" s="2" t="s">
        <v>63</v>
      </c>
      <c r="E51" s="11" t="s">
        <v>14</v>
      </c>
      <c r="F51" s="21" t="str">
        <f t="shared" si="4"/>
        <v>FCO-VULN02/P0302-00/ALL</v>
      </c>
      <c r="G51" s="12">
        <v>57.57</v>
      </c>
      <c r="H51" s="31">
        <v>23</v>
      </c>
      <c r="I51" s="5">
        <f t="shared" si="5"/>
        <v>1324.11</v>
      </c>
      <c r="K51" t="str">
        <f t="shared" si="3"/>
        <v>Veronica Filippeschi_23h</v>
      </c>
    </row>
    <row r="52" spans="1:11" x14ac:dyDescent="0.35">
      <c r="A52" s="2" t="s">
        <v>61</v>
      </c>
      <c r="B52" s="22" t="s">
        <v>79</v>
      </c>
      <c r="C52" s="2" t="s">
        <v>8</v>
      </c>
      <c r="D52" s="2" t="s">
        <v>9</v>
      </c>
      <c r="E52" s="11" t="s">
        <v>40</v>
      </c>
      <c r="F52" s="21" t="str">
        <f t="shared" si="4"/>
        <v>CAN-GEND01/P0202-00/MEX</v>
      </c>
      <c r="G52" s="12">
        <v>57.57</v>
      </c>
      <c r="H52" s="3">
        <v>1</v>
      </c>
      <c r="I52" s="5">
        <f t="shared" si="5"/>
        <v>57.57</v>
      </c>
      <c r="K52" t="str">
        <f t="shared" si="3"/>
        <v>Veronica Filippeschi_1h</v>
      </c>
    </row>
    <row r="53" spans="1:11" x14ac:dyDescent="0.35">
      <c r="A53" s="2" t="s">
        <v>61</v>
      </c>
      <c r="B53" s="22" t="s">
        <v>79</v>
      </c>
      <c r="C53" s="2" t="s">
        <v>8</v>
      </c>
      <c r="D53" s="2" t="s">
        <v>9</v>
      </c>
      <c r="E53" s="11" t="s">
        <v>64</v>
      </c>
      <c r="F53" s="21" t="str">
        <f t="shared" si="4"/>
        <v>CAN-GEND01/P0202-00/PAN</v>
      </c>
      <c r="G53" s="12">
        <v>57.57</v>
      </c>
      <c r="H53" s="3">
        <v>1</v>
      </c>
      <c r="I53" s="5">
        <f t="shared" si="5"/>
        <v>57.57</v>
      </c>
      <c r="K53" t="str">
        <f t="shared" si="3"/>
        <v>Veronica Filippeschi_1h</v>
      </c>
    </row>
    <row r="54" spans="1:11" x14ac:dyDescent="0.35">
      <c r="A54" s="2" t="s">
        <v>61</v>
      </c>
      <c r="B54" s="22" t="s">
        <v>79</v>
      </c>
      <c r="C54" s="2" t="s">
        <v>62</v>
      </c>
      <c r="D54" s="2" t="s">
        <v>63</v>
      </c>
      <c r="E54" s="11" t="s">
        <v>14</v>
      </c>
      <c r="F54" s="21" t="str">
        <f t="shared" si="4"/>
        <v>CAN-GEND01/P0302-00/ALL</v>
      </c>
      <c r="G54" s="12">
        <v>57.57</v>
      </c>
      <c r="H54" s="3">
        <v>2</v>
      </c>
      <c r="I54" s="5">
        <f t="shared" si="5"/>
        <v>115.14</v>
      </c>
      <c r="K54" t="str">
        <f t="shared" si="3"/>
        <v>Veronica Filippeschi_2h</v>
      </c>
    </row>
    <row r="55" spans="1:11" x14ac:dyDescent="0.35">
      <c r="A55" s="2" t="s">
        <v>61</v>
      </c>
      <c r="B55" s="22" t="s">
        <v>79</v>
      </c>
      <c r="C55" s="2" t="s">
        <v>8</v>
      </c>
      <c r="D55" s="2" t="s">
        <v>9</v>
      </c>
      <c r="E55" s="11" t="s">
        <v>23</v>
      </c>
      <c r="F55" s="21" t="str">
        <f t="shared" si="4"/>
        <v>CAN-GEND01/P0202-00/ZAF</v>
      </c>
      <c r="G55" s="12">
        <v>57.57</v>
      </c>
      <c r="H55" s="3">
        <v>15</v>
      </c>
      <c r="I55" s="5">
        <f t="shared" si="5"/>
        <v>863.55</v>
      </c>
      <c r="K55" t="str">
        <f t="shared" si="3"/>
        <v>Veronica Filippeschi_15h</v>
      </c>
    </row>
    <row r="56" spans="1:11" x14ac:dyDescent="0.35">
      <c r="A56" s="2" t="s">
        <v>61</v>
      </c>
      <c r="B56" s="22" t="s">
        <v>80</v>
      </c>
      <c r="C56" s="2" t="s">
        <v>12</v>
      </c>
      <c r="D56" s="2" t="s">
        <v>13</v>
      </c>
      <c r="E56" s="11" t="s">
        <v>14</v>
      </c>
      <c r="F56" s="21" t="str">
        <f t="shared" si="4"/>
        <v>ADM-UNRE01/A0902-00/ALL</v>
      </c>
      <c r="G56" s="12">
        <v>57.57</v>
      </c>
      <c r="H56" s="3">
        <v>4</v>
      </c>
      <c r="I56" s="5">
        <f t="shared" si="5"/>
        <v>230.28</v>
      </c>
      <c r="K56" t="str">
        <f t="shared" si="3"/>
        <v>Veronica Filippeschi_4h</v>
      </c>
    </row>
    <row r="57" spans="1:11" x14ac:dyDescent="0.35">
      <c r="A57" s="2" t="s">
        <v>61</v>
      </c>
      <c r="B57" s="22" t="s">
        <v>79</v>
      </c>
      <c r="C57" s="2" t="s">
        <v>8</v>
      </c>
      <c r="D57" s="2" t="s">
        <v>9</v>
      </c>
      <c r="E57" s="11" t="s">
        <v>14</v>
      </c>
      <c r="F57" s="21" t="str">
        <f t="shared" si="4"/>
        <v>CAN-GEND01/P0202-00/ALL</v>
      </c>
      <c r="G57" s="12">
        <v>57.57</v>
      </c>
      <c r="H57" s="3">
        <v>5</v>
      </c>
      <c r="I57" s="5">
        <f t="shared" si="5"/>
        <v>287.85000000000002</v>
      </c>
      <c r="K57" t="str">
        <f t="shared" si="3"/>
        <v>Veronica Filippeschi_5h</v>
      </c>
    </row>
    <row r="58" spans="1:11" x14ac:dyDescent="0.35">
      <c r="A58" s="2" t="s">
        <v>65</v>
      </c>
      <c r="B58" s="22" t="s">
        <v>80</v>
      </c>
      <c r="C58" s="2" t="s">
        <v>43</v>
      </c>
      <c r="D58" s="2" t="s">
        <v>44</v>
      </c>
      <c r="E58" s="11" t="s">
        <v>14</v>
      </c>
      <c r="F58" s="21" t="str">
        <f t="shared" si="4"/>
        <v>ADM-UNRE01/P0702-00/ALL</v>
      </c>
      <c r="G58" s="12">
        <v>42.615850368013398</v>
      </c>
      <c r="H58" s="3">
        <v>50.5</v>
      </c>
      <c r="I58" s="5">
        <f t="shared" si="5"/>
        <v>2152.1004435846767</v>
      </c>
      <c r="K58" t="str">
        <f t="shared" si="3"/>
        <v>Almudena Garcia España_50.5h</v>
      </c>
    </row>
    <row r="59" spans="1:11" x14ac:dyDescent="0.35">
      <c r="A59" s="2" t="s">
        <v>65</v>
      </c>
      <c r="B59" s="22" t="s">
        <v>83</v>
      </c>
      <c r="C59" s="2" t="s">
        <v>19</v>
      </c>
      <c r="D59" s="2" t="s">
        <v>20</v>
      </c>
      <c r="E59" s="11" t="s">
        <v>14</v>
      </c>
      <c r="F59" s="21" t="str">
        <f t="shared" si="4"/>
        <v>CGE-JUST01/P0303-00/ALL</v>
      </c>
      <c r="G59" s="12">
        <v>42.615850368013398</v>
      </c>
      <c r="H59" s="3">
        <v>78</v>
      </c>
      <c r="I59" s="5">
        <f t="shared" si="5"/>
        <v>3324.036328705045</v>
      </c>
      <c r="K59" t="str">
        <f t="shared" si="3"/>
        <v>Almudena Garcia España_78h</v>
      </c>
    </row>
    <row r="60" spans="1:11" x14ac:dyDescent="0.35">
      <c r="A60" s="2" t="s">
        <v>65</v>
      </c>
      <c r="B60" s="22" t="s">
        <v>83</v>
      </c>
      <c r="C60" s="2" t="s">
        <v>24</v>
      </c>
      <c r="D60" s="2" t="s">
        <v>25</v>
      </c>
      <c r="E60" s="11" t="s">
        <v>14</v>
      </c>
      <c r="F60" s="21" t="str">
        <f t="shared" si="4"/>
        <v>CGE-JUST01/P0101-00/ALL</v>
      </c>
      <c r="G60" s="12">
        <v>42.615850368013398</v>
      </c>
      <c r="H60" s="3">
        <v>8</v>
      </c>
      <c r="I60" s="5">
        <f t="shared" si="5"/>
        <v>340.92680294410718</v>
      </c>
      <c r="K60" t="str">
        <f t="shared" si="3"/>
        <v>Almudena Garcia España_8h</v>
      </c>
    </row>
    <row r="61" spans="1:11" x14ac:dyDescent="0.35">
      <c r="A61" s="2" t="s">
        <v>65</v>
      </c>
      <c r="B61" s="22" t="s">
        <v>81</v>
      </c>
      <c r="C61" s="2" t="s">
        <v>56</v>
      </c>
      <c r="D61" s="2" t="s">
        <v>57</v>
      </c>
      <c r="E61" s="11" t="s">
        <v>66</v>
      </c>
      <c r="F61" s="21" t="str">
        <f t="shared" si="4"/>
        <v>EUR-ASIA01/P0601-00/MYS</v>
      </c>
      <c r="G61" s="12">
        <v>42.615850368013398</v>
      </c>
      <c r="H61" s="3">
        <v>13</v>
      </c>
      <c r="I61" s="5">
        <f t="shared" si="5"/>
        <v>554.00605478417413</v>
      </c>
      <c r="K61" t="str">
        <f t="shared" si="3"/>
        <v>Almudena Garcia España_13h</v>
      </c>
    </row>
    <row r="62" spans="1:11" x14ac:dyDescent="0.35">
      <c r="A62" s="2" t="s">
        <v>65</v>
      </c>
      <c r="B62" s="22" t="s">
        <v>83</v>
      </c>
      <c r="C62" s="2" t="s">
        <v>19</v>
      </c>
      <c r="D62" s="2" t="s">
        <v>20</v>
      </c>
      <c r="E62" s="11" t="s">
        <v>45</v>
      </c>
      <c r="F62" s="21" t="str">
        <f t="shared" si="4"/>
        <v>CGE-JUST01/P0303-00/BRA</v>
      </c>
      <c r="G62" s="12">
        <v>42.615850368013398</v>
      </c>
      <c r="H62" s="3">
        <v>4</v>
      </c>
      <c r="I62" s="5">
        <f t="shared" si="5"/>
        <v>170.46340147205359</v>
      </c>
      <c r="K62" t="str">
        <f t="shared" si="3"/>
        <v>Almudena Garcia España_4h</v>
      </c>
    </row>
    <row r="63" spans="1:11" x14ac:dyDescent="0.35">
      <c r="A63" s="2" t="s">
        <v>65</v>
      </c>
      <c r="B63" s="22" t="s">
        <v>90</v>
      </c>
      <c r="C63" s="2" t="s">
        <v>21</v>
      </c>
      <c r="D63" s="2" t="s">
        <v>22</v>
      </c>
      <c r="E63" s="11" t="s">
        <v>14</v>
      </c>
      <c r="F63" s="21" t="str">
        <f t="shared" si="4"/>
        <v>WLD-CORE01/P0501-00/ALL</v>
      </c>
      <c r="G63" s="12">
        <v>42.615850368013398</v>
      </c>
      <c r="H63" s="3">
        <v>6</v>
      </c>
      <c r="I63" s="5">
        <f t="shared" si="5"/>
        <v>255.69510220808039</v>
      </c>
      <c r="K63" t="str">
        <f t="shared" si="3"/>
        <v>Almudena Garcia España_6h</v>
      </c>
    </row>
    <row r="64" spans="1:11" x14ac:dyDescent="0.35">
      <c r="A64" s="2" t="s">
        <v>65</v>
      </c>
      <c r="B64" s="22" t="s">
        <v>80</v>
      </c>
      <c r="C64" s="2" t="s">
        <v>12</v>
      </c>
      <c r="D64" s="2" t="s">
        <v>13</v>
      </c>
      <c r="E64" s="11" t="s">
        <v>14</v>
      </c>
      <c r="F64" s="21" t="str">
        <f t="shared" si="4"/>
        <v>ADM-UNRE01/A0902-00/ALL</v>
      </c>
      <c r="G64" s="12">
        <v>42.615850368013398</v>
      </c>
      <c r="H64" s="3">
        <v>4.5</v>
      </c>
      <c r="I64" s="5">
        <f t="shared" si="5"/>
        <v>191.7713266560603</v>
      </c>
      <c r="K64" t="str">
        <f t="shared" si="3"/>
        <v>Almudena Garcia España_4.5h</v>
      </c>
    </row>
    <row r="65" spans="1:11" x14ac:dyDescent="0.35">
      <c r="A65" s="2" t="s">
        <v>67</v>
      </c>
      <c r="B65" s="22" t="s">
        <v>80</v>
      </c>
      <c r="C65" s="2" t="s">
        <v>48</v>
      </c>
      <c r="D65" s="2" t="s">
        <v>49</v>
      </c>
      <c r="E65" s="11" t="s">
        <v>14</v>
      </c>
      <c r="F65" s="21" t="str">
        <f t="shared" si="4"/>
        <v>ADM-UNRE01/P0707-00/ALL</v>
      </c>
      <c r="G65" s="12">
        <v>54.58</v>
      </c>
      <c r="H65" s="3">
        <v>1</v>
      </c>
      <c r="I65" s="5">
        <f t="shared" si="5"/>
        <v>54.58</v>
      </c>
      <c r="K65" t="str">
        <f t="shared" si="3"/>
        <v>Izabella Majcher_1h</v>
      </c>
    </row>
    <row r="66" spans="1:11" x14ac:dyDescent="0.35">
      <c r="A66" s="2" t="s">
        <v>67</v>
      </c>
      <c r="B66" s="22" t="s">
        <v>83</v>
      </c>
      <c r="C66" s="2" t="s">
        <v>16</v>
      </c>
      <c r="D66" s="2" t="s">
        <v>17</v>
      </c>
      <c r="E66" s="11" t="s">
        <v>14</v>
      </c>
      <c r="F66" s="21" t="str">
        <f t="shared" si="4"/>
        <v>CGE-JUST01/P0102-00/ALL</v>
      </c>
      <c r="G66" s="12">
        <v>54.58</v>
      </c>
      <c r="H66" s="3">
        <v>30.5</v>
      </c>
      <c r="I66" s="5">
        <f t="shared" si="5"/>
        <v>1664.69</v>
      </c>
      <c r="K66" t="str">
        <f t="shared" si="3"/>
        <v>Izabella Majcher_30.5h</v>
      </c>
    </row>
    <row r="67" spans="1:11" x14ac:dyDescent="0.35">
      <c r="A67" s="2" t="s">
        <v>67</v>
      </c>
      <c r="B67" s="22" t="s">
        <v>83</v>
      </c>
      <c r="C67" s="2" t="s">
        <v>24</v>
      </c>
      <c r="D67" s="2" t="s">
        <v>25</v>
      </c>
      <c r="E67" s="11" t="s">
        <v>14</v>
      </c>
      <c r="F67" s="21" t="str">
        <f t="shared" si="4"/>
        <v>CGE-JUST01/P0101-00/ALL</v>
      </c>
      <c r="G67" s="12">
        <v>54.58</v>
      </c>
      <c r="H67" s="3">
        <v>73</v>
      </c>
      <c r="I67" s="5">
        <f t="shared" si="5"/>
        <v>3984.3399999999997</v>
      </c>
      <c r="K67" t="str">
        <f t="shared" ref="K67:K98" si="6">A67&amp;"_"&amp;H67&amp;"h"</f>
        <v>Izabella Majcher_73h</v>
      </c>
    </row>
    <row r="68" spans="1:11" x14ac:dyDescent="0.35">
      <c r="A68" s="2" t="s">
        <v>67</v>
      </c>
      <c r="B68" s="22" t="s">
        <v>81</v>
      </c>
      <c r="C68" s="2" t="s">
        <v>16</v>
      </c>
      <c r="D68" s="2" t="s">
        <v>17</v>
      </c>
      <c r="E68" s="11" t="s">
        <v>18</v>
      </c>
      <c r="F68" s="21" t="str">
        <f t="shared" si="4"/>
        <v>EUR-ASIA01/P0102-00/PHL</v>
      </c>
      <c r="G68" s="12">
        <v>54.58</v>
      </c>
      <c r="H68" s="3">
        <v>3</v>
      </c>
      <c r="I68" s="5">
        <f t="shared" si="5"/>
        <v>163.74</v>
      </c>
      <c r="K68" t="str">
        <f t="shared" si="6"/>
        <v>Izabella Majcher_3h</v>
      </c>
    </row>
    <row r="69" spans="1:11" x14ac:dyDescent="0.35">
      <c r="A69" s="2" t="s">
        <v>67</v>
      </c>
      <c r="B69" s="22" t="s">
        <v>83</v>
      </c>
      <c r="C69" s="2" t="s">
        <v>19</v>
      </c>
      <c r="D69" s="2" t="s">
        <v>20</v>
      </c>
      <c r="E69" s="11" t="s">
        <v>14</v>
      </c>
      <c r="F69" s="21" t="str">
        <f t="shared" si="4"/>
        <v>CGE-JUST01/P0303-00/ALL</v>
      </c>
      <c r="G69" s="12">
        <v>54.58</v>
      </c>
      <c r="H69" s="3">
        <v>4.5</v>
      </c>
      <c r="I69" s="5">
        <f t="shared" si="5"/>
        <v>245.60999999999999</v>
      </c>
      <c r="K69" t="str">
        <f t="shared" si="6"/>
        <v>Izabella Majcher_4.5h</v>
      </c>
    </row>
    <row r="70" spans="1:11" x14ac:dyDescent="0.35">
      <c r="A70" s="2" t="s">
        <v>87</v>
      </c>
      <c r="B70" s="2" t="s">
        <v>81</v>
      </c>
      <c r="C70" s="2" t="s">
        <v>56</v>
      </c>
      <c r="D70" s="2" t="s">
        <v>57</v>
      </c>
      <c r="E70" s="11" t="s">
        <v>66</v>
      </c>
      <c r="F70" s="21" t="str">
        <f t="shared" si="4"/>
        <v>EUR-ASIA01/P0601-00/MYS</v>
      </c>
      <c r="G70" s="12">
        <v>76.209999999999994</v>
      </c>
      <c r="H70" s="3">
        <v>10</v>
      </c>
      <c r="I70" s="5">
        <f t="shared" si="5"/>
        <v>762.09999999999991</v>
      </c>
      <c r="K70" t="str">
        <f t="shared" si="6"/>
        <v>Audrey Olivier Muralt_10h</v>
      </c>
    </row>
    <row r="71" spans="1:11" x14ac:dyDescent="0.35">
      <c r="A71" s="2" t="s">
        <v>87</v>
      </c>
      <c r="B71" s="2" t="s">
        <v>81</v>
      </c>
      <c r="C71" s="2" t="s">
        <v>24</v>
      </c>
      <c r="D71" s="2" t="s">
        <v>25</v>
      </c>
      <c r="E71" s="11" t="s">
        <v>18</v>
      </c>
      <c r="F71" s="21" t="str">
        <f t="shared" si="4"/>
        <v>EUR-ASIA01/P0101-00/PHL</v>
      </c>
      <c r="G71" s="12">
        <v>76.209999999999994</v>
      </c>
      <c r="H71" s="3">
        <v>2</v>
      </c>
      <c r="I71" s="5">
        <f t="shared" si="5"/>
        <v>152.41999999999999</v>
      </c>
      <c r="K71" t="str">
        <f t="shared" si="6"/>
        <v>Audrey Olivier Muralt_2h</v>
      </c>
    </row>
    <row r="72" spans="1:11" x14ac:dyDescent="0.35">
      <c r="A72" s="2" t="s">
        <v>87</v>
      </c>
      <c r="B72" s="2" t="s">
        <v>80</v>
      </c>
      <c r="C72" s="2" t="s">
        <v>12</v>
      </c>
      <c r="D72" s="2" t="s">
        <v>13</v>
      </c>
      <c r="E72" s="11" t="s">
        <v>14</v>
      </c>
      <c r="F72" s="21" t="str">
        <f t="shared" si="4"/>
        <v>ADM-UNRE01/A0902-00/ALL</v>
      </c>
      <c r="G72" s="12">
        <v>76.209999999999994</v>
      </c>
      <c r="H72" s="3">
        <v>110</v>
      </c>
      <c r="I72" s="5">
        <f t="shared" si="5"/>
        <v>8383.0999999999985</v>
      </c>
      <c r="K72" t="str">
        <f t="shared" si="6"/>
        <v>Audrey Olivier Muralt_110h</v>
      </c>
    </row>
    <row r="73" spans="1:11" x14ac:dyDescent="0.35">
      <c r="A73" s="2" t="s">
        <v>87</v>
      </c>
      <c r="B73" s="2" t="s">
        <v>88</v>
      </c>
      <c r="C73" s="2" t="s">
        <v>12</v>
      </c>
      <c r="D73" s="2" t="s">
        <v>13</v>
      </c>
      <c r="E73" s="11" t="s">
        <v>14</v>
      </c>
      <c r="F73" s="21" t="str">
        <f t="shared" si="4"/>
        <v>2BE-FUNDED/A0902-00/ALL</v>
      </c>
      <c r="G73" s="12">
        <v>76.209999999999994</v>
      </c>
      <c r="H73" s="3">
        <v>7.5</v>
      </c>
      <c r="I73" s="5">
        <f t="shared" si="5"/>
        <v>571.57499999999993</v>
      </c>
      <c r="K73" t="str">
        <f t="shared" si="6"/>
        <v>Audrey Olivier Muralt_7.5h</v>
      </c>
    </row>
    <row r="74" spans="1:11" x14ac:dyDescent="0.35">
      <c r="A74" s="2" t="s">
        <v>87</v>
      </c>
      <c r="B74" s="2" t="s">
        <v>79</v>
      </c>
      <c r="C74" s="2" t="s">
        <v>46</v>
      </c>
      <c r="D74" s="2" t="s">
        <v>47</v>
      </c>
      <c r="E74" s="11" t="s">
        <v>14</v>
      </c>
      <c r="F74" s="21" t="str">
        <f t="shared" si="4"/>
        <v>CAN-GEND01/P0201-00/ALL</v>
      </c>
      <c r="G74" s="12">
        <v>76.209999999999994</v>
      </c>
      <c r="H74" s="3">
        <v>3</v>
      </c>
      <c r="I74" s="5">
        <f t="shared" si="5"/>
        <v>228.63</v>
      </c>
      <c r="K74" t="str">
        <f t="shared" si="6"/>
        <v>Audrey Olivier Muralt_3h</v>
      </c>
    </row>
    <row r="75" spans="1:11" x14ac:dyDescent="0.35">
      <c r="A75" s="2" t="s">
        <v>87</v>
      </c>
      <c r="B75" s="2" t="s">
        <v>98</v>
      </c>
      <c r="C75" s="2" t="s">
        <v>19</v>
      </c>
      <c r="D75" s="2" t="s">
        <v>20</v>
      </c>
      <c r="E75" s="11" t="s">
        <v>15</v>
      </c>
      <c r="F75" s="21" t="str">
        <f t="shared" si="4"/>
        <v>OPC-MLDV01/P0303-00/MDV</v>
      </c>
      <c r="G75" s="12">
        <v>76.209999999999994</v>
      </c>
      <c r="H75" s="3">
        <v>1</v>
      </c>
      <c r="I75" s="5">
        <f t="shared" si="5"/>
        <v>76.209999999999994</v>
      </c>
      <c r="K75" t="str">
        <f t="shared" si="6"/>
        <v>Audrey Olivier Muralt_1h</v>
      </c>
    </row>
    <row r="76" spans="1:11" x14ac:dyDescent="0.35">
      <c r="A76" s="2" t="s">
        <v>87</v>
      </c>
      <c r="B76" s="2" t="s">
        <v>80</v>
      </c>
      <c r="C76" s="2" t="s">
        <v>28</v>
      </c>
      <c r="D76" s="2" t="s">
        <v>29</v>
      </c>
      <c r="E76" s="11" t="s">
        <v>14</v>
      </c>
      <c r="F76" s="21" t="str">
        <f t="shared" si="4"/>
        <v>ADM-UNRE01/A0901-00/ALL</v>
      </c>
      <c r="G76" s="12">
        <v>76.209999999999994</v>
      </c>
      <c r="H76" s="3">
        <v>2.5</v>
      </c>
      <c r="I76" s="5">
        <f t="shared" si="5"/>
        <v>190.52499999999998</v>
      </c>
      <c r="K76" t="str">
        <f t="shared" si="6"/>
        <v>Audrey Olivier Muralt_2.5h</v>
      </c>
    </row>
    <row r="77" spans="1:11" x14ac:dyDescent="0.35">
      <c r="A77" s="2" t="s">
        <v>69</v>
      </c>
      <c r="B77" s="2" t="s">
        <v>31</v>
      </c>
      <c r="C77" s="2" t="s">
        <v>19</v>
      </c>
      <c r="D77" s="2" t="s">
        <v>20</v>
      </c>
      <c r="E77" s="11" t="s">
        <v>14</v>
      </c>
      <c r="F77" s="21" t="str">
        <f t="shared" si="4"/>
        <v>FCO-VULN02/P0303-00/ALL</v>
      </c>
      <c r="G77" s="12">
        <v>60.01</v>
      </c>
      <c r="H77" s="31">
        <v>18</v>
      </c>
      <c r="I77" s="5">
        <f t="shared" si="5"/>
        <v>1080.18</v>
      </c>
      <c r="K77" t="str">
        <f t="shared" si="6"/>
        <v>Cécile Trochu Grasso_18h</v>
      </c>
    </row>
    <row r="78" spans="1:11" x14ac:dyDescent="0.35">
      <c r="A78" s="2" t="s">
        <v>69</v>
      </c>
      <c r="B78" s="22" t="s">
        <v>80</v>
      </c>
      <c r="C78" s="2" t="s">
        <v>12</v>
      </c>
      <c r="D78" s="2" t="s">
        <v>13</v>
      </c>
      <c r="E78" s="11" t="s">
        <v>14</v>
      </c>
      <c r="F78" s="21" t="str">
        <f t="shared" si="4"/>
        <v>ADM-UNRE01/A0902-00/ALL</v>
      </c>
      <c r="G78" s="12">
        <v>60.01</v>
      </c>
      <c r="H78" s="3">
        <v>89.5</v>
      </c>
      <c r="I78" s="5">
        <f t="shared" si="5"/>
        <v>5370.8949999999995</v>
      </c>
      <c r="K78" t="str">
        <f t="shared" si="6"/>
        <v>Cécile Trochu Grasso_89.5h</v>
      </c>
    </row>
    <row r="79" spans="1:11" x14ac:dyDescent="0.35">
      <c r="A79" s="2" t="s">
        <v>69</v>
      </c>
      <c r="B79" s="2" t="s">
        <v>81</v>
      </c>
      <c r="C79" s="2" t="s">
        <v>70</v>
      </c>
      <c r="D79" s="2" t="s">
        <v>71</v>
      </c>
      <c r="E79" s="11" t="s">
        <v>39</v>
      </c>
      <c r="F79" s="21" t="str">
        <f t="shared" si="4"/>
        <v>EUR-ASIA01/P0103-00/THA</v>
      </c>
      <c r="G79" s="12">
        <v>60.01</v>
      </c>
      <c r="H79" s="3">
        <v>4.5</v>
      </c>
      <c r="I79" s="5">
        <f t="shared" si="5"/>
        <v>270.04500000000002</v>
      </c>
      <c r="K79" t="str">
        <f t="shared" si="6"/>
        <v>Cécile Trochu Grasso_4.5h</v>
      </c>
    </row>
    <row r="80" spans="1:11" x14ac:dyDescent="0.35">
      <c r="A80" s="2" t="s">
        <v>69</v>
      </c>
      <c r="B80" s="2" t="s">
        <v>81</v>
      </c>
      <c r="C80" s="2" t="s">
        <v>70</v>
      </c>
      <c r="D80" s="2" t="s">
        <v>71</v>
      </c>
      <c r="E80" s="11" t="s">
        <v>18</v>
      </c>
      <c r="F80" s="21" t="str">
        <f t="shared" si="4"/>
        <v>EUR-ASIA01/P0103-00/PHL</v>
      </c>
      <c r="G80" s="12">
        <v>60.01</v>
      </c>
      <c r="H80" s="3">
        <v>3.5</v>
      </c>
      <c r="I80" s="5">
        <f t="shared" si="5"/>
        <v>210.035</v>
      </c>
      <c r="K80" t="str">
        <f t="shared" si="6"/>
        <v>Cécile Trochu Grasso_3.5h</v>
      </c>
    </row>
    <row r="81" spans="1:11" x14ac:dyDescent="0.35">
      <c r="A81" s="2" t="s">
        <v>69</v>
      </c>
      <c r="B81" s="2" t="s">
        <v>81</v>
      </c>
      <c r="C81" s="2" t="s">
        <v>70</v>
      </c>
      <c r="D81" s="2" t="s">
        <v>71</v>
      </c>
      <c r="E81" s="11" t="s">
        <v>66</v>
      </c>
      <c r="F81" s="21" t="str">
        <f t="shared" si="4"/>
        <v>EUR-ASIA01/P0103-00/MYS</v>
      </c>
      <c r="G81" s="12">
        <v>60.01</v>
      </c>
      <c r="H81" s="3">
        <v>3.5</v>
      </c>
      <c r="I81" s="5">
        <f t="shared" si="5"/>
        <v>210.035</v>
      </c>
      <c r="K81" t="str">
        <f t="shared" si="6"/>
        <v>Cécile Trochu Grasso_3.5h</v>
      </c>
    </row>
    <row r="82" spans="1:11" x14ac:dyDescent="0.35">
      <c r="A82" s="2" t="s">
        <v>69</v>
      </c>
      <c r="B82" s="2" t="s">
        <v>79</v>
      </c>
      <c r="C82" s="2" t="s">
        <v>8</v>
      </c>
      <c r="D82" s="2" t="s">
        <v>9</v>
      </c>
      <c r="E82" s="11" t="s">
        <v>14</v>
      </c>
      <c r="F82" s="21" t="str">
        <f t="shared" si="4"/>
        <v>CAN-GEND01/P0202-00/ALL</v>
      </c>
      <c r="G82" s="12">
        <v>60.01</v>
      </c>
      <c r="H82" s="3">
        <v>2.5</v>
      </c>
      <c r="I82" s="5">
        <f t="shared" si="5"/>
        <v>150.02500000000001</v>
      </c>
      <c r="K82" t="str">
        <f t="shared" si="6"/>
        <v>Cécile Trochu Grasso_2.5h</v>
      </c>
    </row>
    <row r="83" spans="1:11" x14ac:dyDescent="0.35">
      <c r="A83" s="2" t="s">
        <v>69</v>
      </c>
      <c r="B83" s="22" t="s">
        <v>82</v>
      </c>
      <c r="C83" s="2" t="s">
        <v>19</v>
      </c>
      <c r="D83" s="2" t="s">
        <v>20</v>
      </c>
      <c r="E83" s="11" t="s">
        <v>11</v>
      </c>
      <c r="F83" s="21" t="str">
        <f t="shared" si="4"/>
        <v>VGE-GEND01/P0303-00/TGO</v>
      </c>
      <c r="G83" s="12">
        <v>60.01</v>
      </c>
      <c r="H83" s="3">
        <v>3.5</v>
      </c>
      <c r="I83" s="5">
        <f t="shared" si="5"/>
        <v>210.035</v>
      </c>
      <c r="K83" t="str">
        <f t="shared" si="6"/>
        <v>Cécile Trochu Grasso_3.5h</v>
      </c>
    </row>
    <row r="84" spans="1:11" x14ac:dyDescent="0.35">
      <c r="A84" s="2" t="s">
        <v>69</v>
      </c>
      <c r="B84" s="22" t="s">
        <v>80</v>
      </c>
      <c r="C84" s="2" t="s">
        <v>52</v>
      </c>
      <c r="D84" s="2" t="s">
        <v>53</v>
      </c>
      <c r="E84" s="11" t="s">
        <v>14</v>
      </c>
      <c r="F84" s="21" t="str">
        <f t="shared" si="4"/>
        <v>ADM-UNRE01/P0703-00/ALL</v>
      </c>
      <c r="G84" s="12">
        <v>60.01</v>
      </c>
      <c r="H84" s="3">
        <v>2.5</v>
      </c>
      <c r="I84" s="5">
        <f t="shared" si="5"/>
        <v>150.02500000000001</v>
      </c>
      <c r="K84" t="str">
        <f t="shared" si="6"/>
        <v>Cécile Trochu Grasso_2.5h</v>
      </c>
    </row>
    <row r="85" spans="1:11" x14ac:dyDescent="0.35">
      <c r="A85" s="2" t="s">
        <v>69</v>
      </c>
      <c r="B85" s="22" t="s">
        <v>80</v>
      </c>
      <c r="C85" s="2" t="s">
        <v>8</v>
      </c>
      <c r="D85" s="2" t="s">
        <v>9</v>
      </c>
      <c r="E85" s="11" t="s">
        <v>35</v>
      </c>
      <c r="F85" s="21" t="str">
        <f t="shared" si="4"/>
        <v>ADM-UNRE01/P0202-00/RWA</v>
      </c>
      <c r="G85" s="12">
        <v>60.01</v>
      </c>
      <c r="H85" s="3">
        <v>1.5</v>
      </c>
      <c r="I85" s="5">
        <f t="shared" si="5"/>
        <v>90.015000000000001</v>
      </c>
      <c r="K85" t="str">
        <f t="shared" si="6"/>
        <v>Cécile Trochu Grasso_1.5h</v>
      </c>
    </row>
    <row r="86" spans="1:11" x14ac:dyDescent="0.35">
      <c r="A86" s="2" t="s">
        <v>69</v>
      </c>
      <c r="B86" s="22" t="s">
        <v>80</v>
      </c>
      <c r="C86" s="2" t="s">
        <v>8</v>
      </c>
      <c r="D86" s="2" t="s">
        <v>9</v>
      </c>
      <c r="E86" s="11" t="s">
        <v>23</v>
      </c>
      <c r="F86" s="21" t="str">
        <f t="shared" si="4"/>
        <v>ADM-UNRE01/P0202-00/ZAF</v>
      </c>
      <c r="G86" s="12">
        <v>60.01</v>
      </c>
      <c r="H86" s="3">
        <v>1.5</v>
      </c>
      <c r="I86" s="5">
        <f t="shared" si="5"/>
        <v>90.015000000000001</v>
      </c>
      <c r="K86" t="str">
        <f t="shared" si="6"/>
        <v>Cécile Trochu Grasso_1.5h</v>
      </c>
    </row>
    <row r="87" spans="1:11" x14ac:dyDescent="0.35">
      <c r="A87" s="2" t="s">
        <v>69</v>
      </c>
      <c r="B87" s="22" t="s">
        <v>80</v>
      </c>
      <c r="C87" s="2" t="s">
        <v>8</v>
      </c>
      <c r="D87" s="2" t="s">
        <v>9</v>
      </c>
      <c r="E87" s="11" t="s">
        <v>11</v>
      </c>
      <c r="F87" s="21" t="str">
        <f t="shared" si="4"/>
        <v>ADM-UNRE01/P0202-00/TGO</v>
      </c>
      <c r="G87" s="12">
        <v>60.01</v>
      </c>
      <c r="H87" s="3">
        <v>1.5</v>
      </c>
      <c r="I87" s="5">
        <f t="shared" si="5"/>
        <v>90.015000000000001</v>
      </c>
      <c r="K87" t="str">
        <f t="shared" si="6"/>
        <v>Cécile Trochu Grasso_1.5h</v>
      </c>
    </row>
    <row r="88" spans="1:11" x14ac:dyDescent="0.35">
      <c r="A88" s="2" t="s">
        <v>69</v>
      </c>
      <c r="B88" s="22" t="s">
        <v>80</v>
      </c>
      <c r="C88" s="22" t="s">
        <v>59</v>
      </c>
      <c r="D88" s="2" t="s">
        <v>60</v>
      </c>
      <c r="E88" s="11" t="s">
        <v>45</v>
      </c>
      <c r="F88" s="21" t="str">
        <f t="shared" si="4"/>
        <v>ADM-UNRE01/P0401-00/BRA</v>
      </c>
      <c r="G88" s="12">
        <v>60.01</v>
      </c>
      <c r="H88" s="3">
        <v>13</v>
      </c>
      <c r="I88" s="5">
        <f t="shared" si="5"/>
        <v>780.13</v>
      </c>
      <c r="K88" t="str">
        <f t="shared" si="6"/>
        <v>Cécile Trochu Grasso_13h</v>
      </c>
    </row>
    <row r="89" spans="1:11" x14ac:dyDescent="0.35">
      <c r="A89" s="2" t="s">
        <v>69</v>
      </c>
      <c r="B89" s="22" t="s">
        <v>83</v>
      </c>
      <c r="C89" s="2" t="s">
        <v>19</v>
      </c>
      <c r="D89" s="2" t="s">
        <v>20</v>
      </c>
      <c r="E89" s="11" t="s">
        <v>32</v>
      </c>
      <c r="F89" s="21" t="str">
        <f t="shared" ref="F89:F107" si="7">B89&amp;"/"&amp;C89&amp;"/"&amp;E89</f>
        <v>CGE-JUST01/P0303-00/GAB</v>
      </c>
      <c r="G89" s="12">
        <v>60.01</v>
      </c>
      <c r="H89" s="3">
        <v>4</v>
      </c>
      <c r="I89" s="5">
        <f t="shared" si="5"/>
        <v>240.04</v>
      </c>
      <c r="K89" t="str">
        <f t="shared" si="6"/>
        <v>Cécile Trochu Grasso_4h</v>
      </c>
    </row>
    <row r="90" spans="1:11" x14ac:dyDescent="0.35">
      <c r="A90" s="2" t="s">
        <v>69</v>
      </c>
      <c r="B90" s="22" t="s">
        <v>83</v>
      </c>
      <c r="C90" s="2" t="s">
        <v>19</v>
      </c>
      <c r="D90" s="2" t="s">
        <v>20</v>
      </c>
      <c r="E90" s="23" t="s">
        <v>14</v>
      </c>
      <c r="F90" s="21" t="str">
        <f t="shared" si="7"/>
        <v>CGE-JUST01/P0303-00/ALL</v>
      </c>
      <c r="G90" s="12">
        <v>60.01</v>
      </c>
      <c r="H90" s="3">
        <v>3</v>
      </c>
      <c r="I90" s="5">
        <f t="shared" ref="I90:I107" si="8">H90*$G90</f>
        <v>180.03</v>
      </c>
      <c r="K90" t="str">
        <f t="shared" si="6"/>
        <v>Cécile Trochu Grasso_3h</v>
      </c>
    </row>
    <row r="91" spans="1:11" x14ac:dyDescent="0.35">
      <c r="A91" s="2" t="s">
        <v>72</v>
      </c>
      <c r="B91" s="22" t="s">
        <v>79</v>
      </c>
      <c r="C91" s="2" t="s">
        <v>8</v>
      </c>
      <c r="D91" s="2" t="s">
        <v>9</v>
      </c>
      <c r="E91" s="11" t="s">
        <v>40</v>
      </c>
      <c r="F91" s="21" t="str">
        <f t="shared" si="7"/>
        <v>CAN-GEND01/P0202-00/MEX</v>
      </c>
      <c r="G91" s="12">
        <v>23.73</v>
      </c>
      <c r="H91" s="3">
        <v>38.5</v>
      </c>
      <c r="I91" s="5">
        <f t="shared" si="8"/>
        <v>913.60500000000002</v>
      </c>
      <c r="K91" t="str">
        <f t="shared" si="6"/>
        <v>Sara Vera Lopez_38.5h</v>
      </c>
    </row>
    <row r="92" spans="1:11" x14ac:dyDescent="0.35">
      <c r="A92" s="2" t="s">
        <v>72</v>
      </c>
      <c r="B92" s="22" t="s">
        <v>79</v>
      </c>
      <c r="C92" s="2" t="s">
        <v>8</v>
      </c>
      <c r="D92" s="2" t="s">
        <v>9</v>
      </c>
      <c r="E92" s="11" t="s">
        <v>64</v>
      </c>
      <c r="F92" s="21" t="str">
        <f t="shared" si="7"/>
        <v>CAN-GEND01/P0202-00/PAN</v>
      </c>
      <c r="G92" s="12">
        <v>23.73</v>
      </c>
      <c r="H92" s="3">
        <v>37.5</v>
      </c>
      <c r="I92" s="5">
        <f t="shared" si="8"/>
        <v>889.875</v>
      </c>
      <c r="K92" t="str">
        <f t="shared" si="6"/>
        <v>Sara Vera Lopez_37.5h</v>
      </c>
    </row>
    <row r="93" spans="1:11" x14ac:dyDescent="0.35">
      <c r="A93" s="2" t="s">
        <v>72</v>
      </c>
      <c r="B93" s="22" t="s">
        <v>97</v>
      </c>
      <c r="C93" s="22" t="s">
        <v>101</v>
      </c>
      <c r="D93" s="22" t="s">
        <v>60</v>
      </c>
      <c r="E93" s="23" t="s">
        <v>45</v>
      </c>
      <c r="F93" s="21" t="str">
        <f t="shared" si="7"/>
        <v>UNP-BRAZ01/P0401-05/BRA</v>
      </c>
      <c r="G93" s="12">
        <v>23.73</v>
      </c>
      <c r="H93" s="3">
        <v>18</v>
      </c>
      <c r="I93" s="5">
        <f t="shared" si="8"/>
        <v>427.14</v>
      </c>
      <c r="K93" t="str">
        <f t="shared" si="6"/>
        <v>Sara Vera Lopez_18h</v>
      </c>
    </row>
    <row r="94" spans="1:11" x14ac:dyDescent="0.35">
      <c r="A94" s="2" t="s">
        <v>72</v>
      </c>
      <c r="B94" s="22" t="s">
        <v>97</v>
      </c>
      <c r="C94" s="22" t="s">
        <v>101</v>
      </c>
      <c r="D94" s="22" t="s">
        <v>60</v>
      </c>
      <c r="E94" s="23" t="s">
        <v>45</v>
      </c>
      <c r="F94" s="21" t="str">
        <f t="shared" si="7"/>
        <v>UNP-BRAZ01/P0401-05/BRA</v>
      </c>
      <c r="G94" s="12">
        <v>23.73</v>
      </c>
      <c r="H94" s="3">
        <v>22</v>
      </c>
      <c r="I94" s="5">
        <f t="shared" si="8"/>
        <v>522.06000000000006</v>
      </c>
      <c r="K94" t="str">
        <f t="shared" si="6"/>
        <v>Sara Vera Lopez_22h</v>
      </c>
    </row>
    <row r="95" spans="1:11" x14ac:dyDescent="0.35">
      <c r="A95" s="2" t="s">
        <v>72</v>
      </c>
      <c r="B95" s="2" t="s">
        <v>31</v>
      </c>
      <c r="C95" s="2" t="s">
        <v>19</v>
      </c>
      <c r="D95" s="2" t="s">
        <v>20</v>
      </c>
      <c r="E95" s="11" t="s">
        <v>40</v>
      </c>
      <c r="F95" s="21" t="str">
        <f t="shared" si="7"/>
        <v>FCO-VULN02/P0303-00/MEX</v>
      </c>
      <c r="G95" s="12">
        <v>23.73</v>
      </c>
      <c r="H95" s="31">
        <v>7</v>
      </c>
      <c r="I95" s="5">
        <f t="shared" si="8"/>
        <v>166.11</v>
      </c>
      <c r="K95" t="str">
        <f t="shared" si="6"/>
        <v>Sara Vera Lopez_7h</v>
      </c>
    </row>
    <row r="96" spans="1:11" x14ac:dyDescent="0.35">
      <c r="A96" s="2" t="s">
        <v>72</v>
      </c>
      <c r="B96" s="2" t="s">
        <v>31</v>
      </c>
      <c r="C96" s="2" t="s">
        <v>19</v>
      </c>
      <c r="D96" s="2" t="s">
        <v>20</v>
      </c>
      <c r="E96" s="11" t="s">
        <v>64</v>
      </c>
      <c r="F96" s="21" t="str">
        <f t="shared" si="7"/>
        <v>FCO-VULN02/P0303-00/PAN</v>
      </c>
      <c r="G96" s="12">
        <v>23.73</v>
      </c>
      <c r="H96" s="31">
        <v>5</v>
      </c>
      <c r="I96" s="5">
        <f t="shared" si="8"/>
        <v>118.65</v>
      </c>
      <c r="K96" t="str">
        <f t="shared" si="6"/>
        <v>Sara Vera Lopez_5h</v>
      </c>
    </row>
    <row r="97" spans="1:11" x14ac:dyDescent="0.35">
      <c r="A97" s="2" t="s">
        <v>73</v>
      </c>
      <c r="B97" s="22" t="s">
        <v>83</v>
      </c>
      <c r="C97" s="2" t="s">
        <v>19</v>
      </c>
      <c r="D97" s="2" t="s">
        <v>20</v>
      </c>
      <c r="E97" s="11" t="s">
        <v>14</v>
      </c>
      <c r="F97" s="21" t="str">
        <f t="shared" si="7"/>
        <v>CGE-JUST01/P0303-00/ALL</v>
      </c>
      <c r="G97" s="12">
        <v>56.28</v>
      </c>
      <c r="H97" s="3">
        <v>2</v>
      </c>
      <c r="I97" s="5">
        <f t="shared" si="8"/>
        <v>112.56</v>
      </c>
      <c r="K97" t="str">
        <f t="shared" si="6"/>
        <v>Jasmine Zik-Ikeorha_2h</v>
      </c>
    </row>
    <row r="98" spans="1:11" x14ac:dyDescent="0.35">
      <c r="A98" s="2" t="s">
        <v>73</v>
      </c>
      <c r="B98" s="22" t="s">
        <v>79</v>
      </c>
      <c r="C98" s="2" t="s">
        <v>46</v>
      </c>
      <c r="D98" s="2" t="s">
        <v>47</v>
      </c>
      <c r="E98" s="11" t="s">
        <v>14</v>
      </c>
      <c r="F98" s="21" t="str">
        <f t="shared" si="7"/>
        <v>CAN-GEND01/P0201-00/ALL</v>
      </c>
      <c r="G98" s="12">
        <v>56.28</v>
      </c>
      <c r="H98" s="3">
        <v>3</v>
      </c>
      <c r="I98" s="5">
        <f t="shared" si="8"/>
        <v>168.84</v>
      </c>
      <c r="K98" t="str">
        <f t="shared" si="6"/>
        <v>Jasmine Zik-Ikeorha_3h</v>
      </c>
    </row>
    <row r="99" spans="1:11" x14ac:dyDescent="0.35">
      <c r="A99" s="2" t="s">
        <v>73</v>
      </c>
      <c r="B99" s="22" t="s">
        <v>80</v>
      </c>
      <c r="C99" s="2" t="s">
        <v>12</v>
      </c>
      <c r="D99" s="2" t="s">
        <v>13</v>
      </c>
      <c r="E99" s="11" t="s">
        <v>14</v>
      </c>
      <c r="F99" s="21" t="str">
        <f t="shared" si="7"/>
        <v>ADM-UNRE01/A0902-00/ALL</v>
      </c>
      <c r="G99" s="12">
        <v>56.28</v>
      </c>
      <c r="H99" s="3">
        <v>2</v>
      </c>
      <c r="I99" s="5">
        <f t="shared" si="8"/>
        <v>112.56</v>
      </c>
      <c r="K99" t="str">
        <f t="shared" ref="K99:K107" si="9">A99&amp;"_"&amp;H99&amp;"h"</f>
        <v>Jasmine Zik-Ikeorha_2h</v>
      </c>
    </row>
    <row r="100" spans="1:11" x14ac:dyDescent="0.35">
      <c r="A100" s="2" t="s">
        <v>73</v>
      </c>
      <c r="B100" s="22" t="s">
        <v>90</v>
      </c>
      <c r="C100" s="2" t="s">
        <v>21</v>
      </c>
      <c r="D100" s="2" t="s">
        <v>22</v>
      </c>
      <c r="E100" s="11" t="s">
        <v>14</v>
      </c>
      <c r="F100" s="21" t="str">
        <f t="shared" si="7"/>
        <v>WLD-CORE01/P0501-00/ALL</v>
      </c>
      <c r="G100" s="12">
        <v>56.28</v>
      </c>
      <c r="H100" s="3">
        <v>9</v>
      </c>
      <c r="I100" s="5">
        <f t="shared" si="8"/>
        <v>506.52</v>
      </c>
      <c r="K100" t="str">
        <f t="shared" si="9"/>
        <v>Jasmine Zik-Ikeorha_9h</v>
      </c>
    </row>
    <row r="101" spans="1:11" x14ac:dyDescent="0.35">
      <c r="A101" s="2" t="s">
        <v>73</v>
      </c>
      <c r="B101" s="22" t="s">
        <v>79</v>
      </c>
      <c r="C101" s="2" t="s">
        <v>46</v>
      </c>
      <c r="D101" s="2" t="s">
        <v>47</v>
      </c>
      <c r="E101" s="11" t="s">
        <v>14</v>
      </c>
      <c r="F101" s="21" t="str">
        <f t="shared" si="7"/>
        <v>CAN-GEND01/P0201-00/ALL</v>
      </c>
      <c r="G101" s="12">
        <v>56.28</v>
      </c>
      <c r="H101" s="3">
        <v>12</v>
      </c>
      <c r="I101" s="5">
        <f t="shared" si="8"/>
        <v>675.36</v>
      </c>
      <c r="K101" t="str">
        <f t="shared" si="9"/>
        <v>Jasmine Zik-Ikeorha_12h</v>
      </c>
    </row>
    <row r="102" spans="1:11" x14ac:dyDescent="0.35">
      <c r="A102" s="2" t="s">
        <v>73</v>
      </c>
      <c r="B102" s="22" t="s">
        <v>83</v>
      </c>
      <c r="C102" s="2" t="s">
        <v>19</v>
      </c>
      <c r="D102" s="2" t="s">
        <v>20</v>
      </c>
      <c r="E102" s="11" t="s">
        <v>14</v>
      </c>
      <c r="F102" s="21" t="str">
        <f t="shared" si="7"/>
        <v>CGE-JUST01/P0303-00/ALL</v>
      </c>
      <c r="G102" s="12">
        <v>56.28</v>
      </c>
      <c r="H102" s="3">
        <v>12</v>
      </c>
      <c r="I102" s="5">
        <f t="shared" si="8"/>
        <v>675.36</v>
      </c>
      <c r="K102" t="str">
        <f t="shared" si="9"/>
        <v>Jasmine Zik-Ikeorha_12h</v>
      </c>
    </row>
    <row r="103" spans="1:11" x14ac:dyDescent="0.35">
      <c r="A103" s="2" t="s">
        <v>73</v>
      </c>
      <c r="B103" s="22" t="s">
        <v>83</v>
      </c>
      <c r="C103" s="2" t="s">
        <v>21</v>
      </c>
      <c r="D103" s="2" t="s">
        <v>22</v>
      </c>
      <c r="E103" s="11" t="s">
        <v>14</v>
      </c>
      <c r="F103" s="21" t="str">
        <f t="shared" si="7"/>
        <v>CGE-JUST01/P0501-00/ALL</v>
      </c>
      <c r="G103" s="12">
        <v>56.28</v>
      </c>
      <c r="H103" s="3">
        <v>64.5</v>
      </c>
      <c r="I103" s="5">
        <f t="shared" si="8"/>
        <v>3630.06</v>
      </c>
      <c r="K103" t="str">
        <f t="shared" si="9"/>
        <v>Jasmine Zik-Ikeorha_64.5h</v>
      </c>
    </row>
    <row r="104" spans="1:11" x14ac:dyDescent="0.35">
      <c r="A104" s="2" t="s">
        <v>73</v>
      </c>
      <c r="B104" s="22" t="s">
        <v>80</v>
      </c>
      <c r="C104" s="2" t="s">
        <v>48</v>
      </c>
      <c r="D104" s="2" t="s">
        <v>49</v>
      </c>
      <c r="E104" s="23" t="s">
        <v>14</v>
      </c>
      <c r="F104" s="21" t="str">
        <f t="shared" si="7"/>
        <v>ADM-UNRE01/P0707-00/ALL</v>
      </c>
      <c r="G104" s="12">
        <v>56.28</v>
      </c>
      <c r="H104" s="3">
        <v>41</v>
      </c>
      <c r="I104" s="5">
        <f t="shared" si="8"/>
        <v>2307.48</v>
      </c>
      <c r="K104" t="str">
        <f t="shared" si="9"/>
        <v>Jasmine Zik-Ikeorha_41h</v>
      </c>
    </row>
    <row r="105" spans="1:11" x14ac:dyDescent="0.35">
      <c r="A105" s="2" t="s">
        <v>73</v>
      </c>
      <c r="B105" s="22" t="s">
        <v>80</v>
      </c>
      <c r="C105" s="2" t="s">
        <v>12</v>
      </c>
      <c r="D105" s="2" t="s">
        <v>13</v>
      </c>
      <c r="E105" s="11" t="s">
        <v>14</v>
      </c>
      <c r="F105" s="21" t="str">
        <f t="shared" si="7"/>
        <v>ADM-UNRE01/A0902-00/ALL</v>
      </c>
      <c r="G105" s="12">
        <v>56.28</v>
      </c>
      <c r="H105" s="3">
        <v>15.5</v>
      </c>
      <c r="I105" s="5">
        <f t="shared" si="8"/>
        <v>872.34</v>
      </c>
      <c r="K105" t="str">
        <f t="shared" si="9"/>
        <v>Jasmine Zik-Ikeorha_15.5h</v>
      </c>
    </row>
    <row r="106" spans="1:11" x14ac:dyDescent="0.35">
      <c r="A106" s="2" t="s">
        <v>73</v>
      </c>
      <c r="B106" s="22" t="s">
        <v>80</v>
      </c>
      <c r="C106" s="2" t="s">
        <v>21</v>
      </c>
      <c r="D106" s="2" t="s">
        <v>22</v>
      </c>
      <c r="E106" s="11" t="s">
        <v>11</v>
      </c>
      <c r="F106" s="21" t="str">
        <f t="shared" si="7"/>
        <v>ADM-UNRE01/P0501-00/TGO</v>
      </c>
      <c r="G106" s="12">
        <v>56.28</v>
      </c>
      <c r="H106" s="3">
        <v>7.5</v>
      </c>
      <c r="I106" s="5">
        <f t="shared" si="8"/>
        <v>422.1</v>
      </c>
      <c r="K106" t="str">
        <f t="shared" si="9"/>
        <v>Jasmine Zik-Ikeorha_7.5h</v>
      </c>
    </row>
    <row r="107" spans="1:11" x14ac:dyDescent="0.35">
      <c r="A107" s="2" t="s">
        <v>73</v>
      </c>
      <c r="B107" s="22" t="s">
        <v>80</v>
      </c>
      <c r="C107" s="2" t="s">
        <v>21</v>
      </c>
      <c r="D107" s="2" t="s">
        <v>22</v>
      </c>
      <c r="E107" s="11" t="s">
        <v>23</v>
      </c>
      <c r="F107" s="21" t="str">
        <f t="shared" si="7"/>
        <v>ADM-UNRE01/P0501-00/ZAF</v>
      </c>
      <c r="G107" s="12">
        <v>56.28</v>
      </c>
      <c r="H107" s="3">
        <v>7.5</v>
      </c>
      <c r="I107" s="5">
        <f t="shared" si="8"/>
        <v>422.1</v>
      </c>
      <c r="K107" t="str">
        <f t="shared" si="9"/>
        <v>Jasmine Zik-Ikeorha_7.5h</v>
      </c>
    </row>
    <row r="108" spans="1:11" x14ac:dyDescent="0.35">
      <c r="H108" s="43">
        <f>SUM(H3:H107)</f>
        <v>1988</v>
      </c>
      <c r="I108" s="44">
        <f>SUM(I3:I107)</f>
        <v>108236.47771350907</v>
      </c>
    </row>
  </sheetData>
  <autoFilter ref="A2:K108" xr:uid="{45AA9063-4CB8-4BCB-8EEA-46403441D576}"/>
  <mergeCells count="6">
    <mergeCell ref="G1:G2"/>
    <mergeCell ref="A1:A2"/>
    <mergeCell ref="B1:B2"/>
    <mergeCell ref="C1:C2"/>
    <mergeCell ref="D1:D2"/>
    <mergeCell ref="E1:E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C4B4-76C5-4564-9AFB-A2E54DE17459}">
  <dimension ref="A1:K121"/>
  <sheetViews>
    <sheetView topLeftCell="A37" workbookViewId="0">
      <selection activeCell="B92" sqref="B92"/>
    </sheetView>
  </sheetViews>
  <sheetFormatPr defaultRowHeight="14.5" x14ac:dyDescent="0.35"/>
  <cols>
    <col min="1" max="1" width="21.81640625" bestFit="1" customWidth="1"/>
    <col min="2" max="2" width="13.54296875" bestFit="1" customWidth="1"/>
    <col min="3" max="3" width="12.1796875" bestFit="1" customWidth="1"/>
    <col min="4" max="4" width="43.7265625" bestFit="1" customWidth="1"/>
    <col min="5" max="5" width="12.1796875" bestFit="1" customWidth="1"/>
    <col min="6" max="6" width="25.81640625" bestFit="1" customWidth="1"/>
    <col min="7" max="7" width="16.26953125" bestFit="1" customWidth="1"/>
    <col min="8" max="8" width="20.54296875" bestFit="1" customWidth="1"/>
    <col min="9" max="9" width="10.81640625" style="53" bestFit="1" customWidth="1"/>
    <col min="11" max="11" width="28.81640625" bestFit="1" customWidth="1"/>
  </cols>
  <sheetData>
    <row r="1" spans="1:11" x14ac:dyDescent="0.35">
      <c r="A1" s="126" t="s">
        <v>0</v>
      </c>
      <c r="B1" s="126" t="s">
        <v>1</v>
      </c>
      <c r="C1" s="126" t="s">
        <v>2</v>
      </c>
      <c r="D1" s="126" t="s">
        <v>3</v>
      </c>
      <c r="E1" s="128" t="s">
        <v>4</v>
      </c>
      <c r="F1" s="8"/>
      <c r="G1" s="124" t="s">
        <v>5</v>
      </c>
      <c r="H1" s="47" t="s">
        <v>75</v>
      </c>
      <c r="I1" s="48"/>
    </row>
    <row r="2" spans="1:11" x14ac:dyDescent="0.35">
      <c r="A2" s="127"/>
      <c r="B2" s="127"/>
      <c r="C2" s="127"/>
      <c r="D2" s="127"/>
      <c r="E2" s="129"/>
      <c r="F2" s="9" t="s">
        <v>78</v>
      </c>
      <c r="G2" s="125"/>
      <c r="H2" s="49" t="s">
        <v>6</v>
      </c>
      <c r="I2" s="50"/>
    </row>
    <row r="3" spans="1:11" x14ac:dyDescent="0.35">
      <c r="A3" s="2" t="s">
        <v>7</v>
      </c>
      <c r="B3" s="2" t="s">
        <v>79</v>
      </c>
      <c r="C3" s="2" t="s">
        <v>8</v>
      </c>
      <c r="D3" s="2" t="s">
        <v>9</v>
      </c>
      <c r="E3" s="11" t="s">
        <v>10</v>
      </c>
      <c r="F3" s="20" t="str">
        <f>B3&amp;"/"&amp;C3&amp;"/"&amp;E3</f>
        <v>CAN-GEND01/P0202-00/MAR</v>
      </c>
      <c r="G3" s="12">
        <v>55.48</v>
      </c>
      <c r="H3" s="46">
        <v>15</v>
      </c>
      <c r="I3" s="5">
        <v>832.19999999999993</v>
      </c>
      <c r="K3" t="str">
        <f t="shared" ref="K3:K66" si="0">A3&amp;"_"&amp;H3&amp;"h"</f>
        <v>Luce Ahouangnimon_15h</v>
      </c>
    </row>
    <row r="4" spans="1:11" x14ac:dyDescent="0.35">
      <c r="A4" s="2" t="s">
        <v>7</v>
      </c>
      <c r="B4" s="22" t="s">
        <v>79</v>
      </c>
      <c r="C4" s="2" t="s">
        <v>8</v>
      </c>
      <c r="D4" s="2" t="s">
        <v>9</v>
      </c>
      <c r="E4" s="11" t="s">
        <v>11</v>
      </c>
      <c r="F4" s="21" t="str">
        <f t="shared" ref="F4:F42" si="1">B4&amp;"/"&amp;C4&amp;"/"&amp;E4</f>
        <v>CAN-GEND01/P0202-00/TGO</v>
      </c>
      <c r="G4" s="12">
        <v>55.48</v>
      </c>
      <c r="H4" s="46">
        <v>17</v>
      </c>
      <c r="I4" s="5">
        <v>943.16</v>
      </c>
      <c r="K4" t="str">
        <f t="shared" si="0"/>
        <v>Luce Ahouangnimon_17h</v>
      </c>
    </row>
    <row r="5" spans="1:11" x14ac:dyDescent="0.35">
      <c r="A5" s="2" t="s">
        <v>7</v>
      </c>
      <c r="B5" s="22" t="s">
        <v>79</v>
      </c>
      <c r="C5" s="2" t="s">
        <v>8</v>
      </c>
      <c r="D5" s="2" t="s">
        <v>9</v>
      </c>
      <c r="E5" s="11" t="s">
        <v>14</v>
      </c>
      <c r="F5" s="21" t="str">
        <f t="shared" si="1"/>
        <v>CAN-GEND01/P0202-00/ALL</v>
      </c>
      <c r="G5" s="12">
        <v>55.48</v>
      </c>
      <c r="H5" s="46">
        <v>8</v>
      </c>
      <c r="I5" s="5">
        <v>443.84</v>
      </c>
      <c r="K5" t="str">
        <f t="shared" si="0"/>
        <v>Luce Ahouangnimon_8h</v>
      </c>
    </row>
    <row r="6" spans="1:11" x14ac:dyDescent="0.35">
      <c r="A6" s="2" t="s">
        <v>7</v>
      </c>
      <c r="B6" s="2" t="s">
        <v>79</v>
      </c>
      <c r="C6" s="2" t="s">
        <v>8</v>
      </c>
      <c r="D6" s="2" t="s">
        <v>9</v>
      </c>
      <c r="E6" s="11" t="s">
        <v>15</v>
      </c>
      <c r="F6" s="21" t="str">
        <f t="shared" si="1"/>
        <v>CAN-GEND01/P0202-00/MDV</v>
      </c>
      <c r="G6" s="12">
        <v>55.48</v>
      </c>
      <c r="H6" s="46">
        <v>1</v>
      </c>
      <c r="I6" s="5">
        <v>55.48</v>
      </c>
      <c r="K6" t="str">
        <f t="shared" si="0"/>
        <v>Luce Ahouangnimon_1h</v>
      </c>
    </row>
    <row r="7" spans="1:11" x14ac:dyDescent="0.35">
      <c r="A7" s="2" t="s">
        <v>7</v>
      </c>
      <c r="B7" s="42" t="s">
        <v>82</v>
      </c>
      <c r="C7" s="2" t="s">
        <v>19</v>
      </c>
      <c r="D7" s="2" t="s">
        <v>20</v>
      </c>
      <c r="E7" s="11" t="s">
        <v>11</v>
      </c>
      <c r="F7" s="21" t="str">
        <f t="shared" si="1"/>
        <v>VGE-GEND01/P0303-00/TGO</v>
      </c>
      <c r="G7" s="12">
        <v>55.48</v>
      </c>
      <c r="H7" s="46">
        <v>7</v>
      </c>
      <c r="I7" s="5">
        <v>388.35999999999996</v>
      </c>
      <c r="K7" t="str">
        <f t="shared" si="0"/>
        <v>Luce Ahouangnimon_7h</v>
      </c>
    </row>
    <row r="8" spans="1:11" x14ac:dyDescent="0.35">
      <c r="A8" s="2" t="s">
        <v>7</v>
      </c>
      <c r="B8" s="22" t="s">
        <v>81</v>
      </c>
      <c r="C8" s="2" t="s">
        <v>16</v>
      </c>
      <c r="D8" s="2" t="s">
        <v>17</v>
      </c>
      <c r="E8" s="11" t="s">
        <v>18</v>
      </c>
      <c r="F8" s="21" t="str">
        <f t="shared" si="1"/>
        <v>EUR-ASIA01/P0102-00/PHL</v>
      </c>
      <c r="G8" s="12">
        <v>55.48</v>
      </c>
      <c r="H8" s="46">
        <v>9</v>
      </c>
      <c r="I8" s="5">
        <v>499.32</v>
      </c>
      <c r="K8" t="str">
        <f t="shared" si="0"/>
        <v>Luce Ahouangnimon_9h</v>
      </c>
    </row>
    <row r="9" spans="1:11" x14ac:dyDescent="0.35">
      <c r="A9" s="2" t="s">
        <v>7</v>
      </c>
      <c r="B9" s="22" t="s">
        <v>83</v>
      </c>
      <c r="C9" s="2" t="s">
        <v>21</v>
      </c>
      <c r="D9" s="2" t="s">
        <v>22</v>
      </c>
      <c r="E9" s="11" t="s">
        <v>14</v>
      </c>
      <c r="F9" s="21" t="str">
        <f t="shared" si="1"/>
        <v>CGE-JUST01/P0501-00/ALL</v>
      </c>
      <c r="G9" s="12">
        <v>55.48</v>
      </c>
      <c r="H9" s="46">
        <v>13</v>
      </c>
      <c r="I9" s="5">
        <v>721.24</v>
      </c>
      <c r="K9" t="str">
        <f t="shared" si="0"/>
        <v>Luce Ahouangnimon_13h</v>
      </c>
    </row>
    <row r="10" spans="1:11" x14ac:dyDescent="0.35">
      <c r="A10" s="2" t="s">
        <v>7</v>
      </c>
      <c r="B10" s="22" t="s">
        <v>83</v>
      </c>
      <c r="C10" s="2" t="s">
        <v>19</v>
      </c>
      <c r="D10" s="2" t="s">
        <v>20</v>
      </c>
      <c r="E10" s="11" t="s">
        <v>14</v>
      </c>
      <c r="F10" s="21" t="str">
        <f t="shared" si="1"/>
        <v>CGE-JUST01/P0303-00/ALL</v>
      </c>
      <c r="G10" s="12">
        <v>55.48</v>
      </c>
      <c r="H10" s="46">
        <v>19</v>
      </c>
      <c r="I10" s="5">
        <v>1054.1199999999999</v>
      </c>
      <c r="K10" t="str">
        <f t="shared" si="0"/>
        <v>Luce Ahouangnimon_19h</v>
      </c>
    </row>
    <row r="11" spans="1:11" x14ac:dyDescent="0.35">
      <c r="A11" s="2" t="s">
        <v>7</v>
      </c>
      <c r="B11" s="22" t="s">
        <v>79</v>
      </c>
      <c r="C11" s="2" t="s">
        <v>8</v>
      </c>
      <c r="D11" s="2" t="s">
        <v>9</v>
      </c>
      <c r="E11" s="11" t="s">
        <v>23</v>
      </c>
      <c r="F11" s="21" t="str">
        <f t="shared" si="1"/>
        <v>CAN-GEND01/P0202-00/ZAF</v>
      </c>
      <c r="G11" s="12">
        <v>55.48</v>
      </c>
      <c r="H11" s="46">
        <v>3</v>
      </c>
      <c r="I11" s="5">
        <v>166.44</v>
      </c>
      <c r="K11" t="str">
        <f t="shared" si="0"/>
        <v>Luce Ahouangnimon_3h</v>
      </c>
    </row>
    <row r="12" spans="1:11" x14ac:dyDescent="0.35">
      <c r="A12" s="2" t="s">
        <v>7</v>
      </c>
      <c r="B12" s="22" t="s">
        <v>80</v>
      </c>
      <c r="C12" s="2" t="s">
        <v>12</v>
      </c>
      <c r="D12" s="2" t="s">
        <v>13</v>
      </c>
      <c r="E12" s="11" t="s">
        <v>14</v>
      </c>
      <c r="F12" s="21" t="str">
        <f t="shared" si="1"/>
        <v>ADM-UNRE01/A0902-00/ALL</v>
      </c>
      <c r="G12" s="12">
        <v>55.48</v>
      </c>
      <c r="H12" s="46">
        <v>1</v>
      </c>
      <c r="I12" s="5">
        <v>55.48</v>
      </c>
      <c r="K12" t="str">
        <f t="shared" si="0"/>
        <v>Luce Ahouangnimon_1h</v>
      </c>
    </row>
    <row r="13" spans="1:11" x14ac:dyDescent="0.35">
      <c r="A13" s="2" t="s">
        <v>7</v>
      </c>
      <c r="B13" s="22" t="s">
        <v>83</v>
      </c>
      <c r="C13" s="2" t="s">
        <v>24</v>
      </c>
      <c r="D13" s="2" t="s">
        <v>25</v>
      </c>
      <c r="E13" s="11" t="s">
        <v>11</v>
      </c>
      <c r="F13" s="21" t="str">
        <f t="shared" si="1"/>
        <v>CGE-JUST01/P0101-00/TGO</v>
      </c>
      <c r="G13" s="12">
        <v>55.48</v>
      </c>
      <c r="H13" s="46">
        <v>1</v>
      </c>
      <c r="I13" s="5">
        <v>55.48</v>
      </c>
      <c r="K13" t="str">
        <f t="shared" si="0"/>
        <v>Luce Ahouangnimon_1h</v>
      </c>
    </row>
    <row r="14" spans="1:11" x14ac:dyDescent="0.35">
      <c r="A14" s="2" t="s">
        <v>7</v>
      </c>
      <c r="B14" s="22" t="s">
        <v>83</v>
      </c>
      <c r="C14" s="2" t="s">
        <v>24</v>
      </c>
      <c r="D14" s="2" t="s">
        <v>25</v>
      </c>
      <c r="E14" s="11" t="s">
        <v>14</v>
      </c>
      <c r="F14" s="21" t="str">
        <f t="shared" si="1"/>
        <v>CGE-JUST01/P0101-00/ALL</v>
      </c>
      <c r="G14" s="12">
        <v>55.48</v>
      </c>
      <c r="H14" s="46">
        <v>2</v>
      </c>
      <c r="I14" s="5">
        <v>110.96</v>
      </c>
      <c r="K14" t="str">
        <f t="shared" si="0"/>
        <v>Luce Ahouangnimon_2h</v>
      </c>
    </row>
    <row r="15" spans="1:11" x14ac:dyDescent="0.35">
      <c r="A15" s="2" t="s">
        <v>27</v>
      </c>
      <c r="B15" s="22" t="s">
        <v>80</v>
      </c>
      <c r="C15" s="2" t="s">
        <v>12</v>
      </c>
      <c r="D15" s="2" t="s">
        <v>13</v>
      </c>
      <c r="E15" s="11" t="s">
        <v>14</v>
      </c>
      <c r="F15" s="21" t="str">
        <f t="shared" si="1"/>
        <v>ADM-UNRE01/A0902-00/ALL</v>
      </c>
      <c r="G15" s="12">
        <v>38.299999999999997</v>
      </c>
      <c r="H15" s="46">
        <v>145</v>
      </c>
      <c r="I15" s="5">
        <v>5553.5</v>
      </c>
      <c r="K15" t="str">
        <f t="shared" si="0"/>
        <v>Linda Asamoah_145h</v>
      </c>
    </row>
    <row r="16" spans="1:11" x14ac:dyDescent="0.35">
      <c r="A16" s="2" t="s">
        <v>27</v>
      </c>
      <c r="B16" s="22" t="s">
        <v>80</v>
      </c>
      <c r="C16" s="2" t="s">
        <v>28</v>
      </c>
      <c r="D16" s="2" t="s">
        <v>29</v>
      </c>
      <c r="E16" s="11" t="s">
        <v>14</v>
      </c>
      <c r="F16" s="21" t="str">
        <f t="shared" si="1"/>
        <v>ADM-UNRE01/A0901-00/ALL</v>
      </c>
      <c r="G16" s="12">
        <v>38.299999999999997</v>
      </c>
      <c r="H16" s="46">
        <v>3</v>
      </c>
      <c r="I16" s="5">
        <v>114.89999999999999</v>
      </c>
      <c r="K16" t="str">
        <f t="shared" si="0"/>
        <v>Linda Asamoah_3h</v>
      </c>
    </row>
    <row r="17" spans="1:11" x14ac:dyDescent="0.35">
      <c r="A17" s="2" t="s">
        <v>30</v>
      </c>
      <c r="B17" s="2" t="s">
        <v>31</v>
      </c>
      <c r="C17" s="2" t="s">
        <v>19</v>
      </c>
      <c r="D17" s="2" t="s">
        <v>20</v>
      </c>
      <c r="E17" s="11" t="s">
        <v>32</v>
      </c>
      <c r="F17" s="21" t="str">
        <f t="shared" si="1"/>
        <v>FCO-VULN02/P0303-00/GAB</v>
      </c>
      <c r="G17" s="12">
        <v>34.65</v>
      </c>
      <c r="H17" s="46">
        <v>68.5</v>
      </c>
      <c r="I17" s="5">
        <v>2373.5250000000001</v>
      </c>
      <c r="K17" t="str">
        <f t="shared" si="0"/>
        <v>Juvenal Babona_68.5h</v>
      </c>
    </row>
    <row r="18" spans="1:11" x14ac:dyDescent="0.35">
      <c r="A18" s="2" t="s">
        <v>30</v>
      </c>
      <c r="B18" s="2" t="s">
        <v>31</v>
      </c>
      <c r="C18" s="2" t="s">
        <v>19</v>
      </c>
      <c r="D18" s="2" t="s">
        <v>20</v>
      </c>
      <c r="E18" s="11" t="s">
        <v>33</v>
      </c>
      <c r="F18" s="21" t="str">
        <f t="shared" si="1"/>
        <v>FCO-VULN02/P0303-00/NER</v>
      </c>
      <c r="G18" s="12">
        <v>34.65</v>
      </c>
      <c r="H18" s="46">
        <v>19</v>
      </c>
      <c r="I18" s="5">
        <v>658.35</v>
      </c>
      <c r="K18" t="str">
        <f t="shared" si="0"/>
        <v>Juvenal Babona_19h</v>
      </c>
    </row>
    <row r="19" spans="1:11" x14ac:dyDescent="0.35">
      <c r="A19" s="2" t="s">
        <v>30</v>
      </c>
      <c r="B19" s="2" t="s">
        <v>31</v>
      </c>
      <c r="C19" s="2" t="s">
        <v>19</v>
      </c>
      <c r="D19" s="2" t="s">
        <v>20</v>
      </c>
      <c r="E19" s="11" t="s">
        <v>34</v>
      </c>
      <c r="F19" s="21" t="str">
        <f t="shared" si="1"/>
        <v>FCO-VULN02/P0303-00/BEN</v>
      </c>
      <c r="G19" s="12">
        <v>34.65</v>
      </c>
      <c r="H19" s="46">
        <v>26.5</v>
      </c>
      <c r="I19" s="5">
        <v>918.22499999999991</v>
      </c>
      <c r="K19" t="str">
        <f t="shared" si="0"/>
        <v>Juvenal Babona_26.5h</v>
      </c>
    </row>
    <row r="20" spans="1:11" x14ac:dyDescent="0.35">
      <c r="A20" s="2" t="s">
        <v>30</v>
      </c>
      <c r="B20" s="22" t="s">
        <v>96</v>
      </c>
      <c r="C20" s="2" t="s">
        <v>19</v>
      </c>
      <c r="D20" s="2" t="s">
        <v>20</v>
      </c>
      <c r="E20" s="11" t="s">
        <v>26</v>
      </c>
      <c r="F20" s="21" t="str">
        <f t="shared" si="1"/>
        <v>PLO-MDGR01/P0303-00/MDG</v>
      </c>
      <c r="G20" s="12">
        <v>34.65</v>
      </c>
      <c r="H20" s="46">
        <v>22</v>
      </c>
      <c r="I20" s="5">
        <v>762.3</v>
      </c>
      <c r="K20" t="str">
        <f t="shared" si="0"/>
        <v>Juvenal Babona_22h</v>
      </c>
    </row>
    <row r="21" spans="1:11" x14ac:dyDescent="0.35">
      <c r="A21" s="2" t="s">
        <v>36</v>
      </c>
      <c r="B21" s="22" t="s">
        <v>80</v>
      </c>
      <c r="C21" s="2" t="s">
        <v>12</v>
      </c>
      <c r="D21" s="2" t="s">
        <v>13</v>
      </c>
      <c r="E21" s="11" t="s">
        <v>14</v>
      </c>
      <c r="F21" s="21" t="str">
        <f t="shared" si="1"/>
        <v>ADM-UNRE01/A0902-00/ALL</v>
      </c>
      <c r="G21" s="12">
        <v>99.73</v>
      </c>
      <c r="H21" s="46">
        <v>30</v>
      </c>
      <c r="I21" s="5">
        <v>2991.9</v>
      </c>
      <c r="K21" t="str">
        <f t="shared" si="0"/>
        <v>Barbara Bernath_30h</v>
      </c>
    </row>
    <row r="22" spans="1:11" x14ac:dyDescent="0.35">
      <c r="A22" s="2" t="s">
        <v>36</v>
      </c>
      <c r="B22" s="22" t="s">
        <v>80</v>
      </c>
      <c r="C22" s="2" t="s">
        <v>28</v>
      </c>
      <c r="D22" s="2" t="s">
        <v>29</v>
      </c>
      <c r="E22" s="11" t="s">
        <v>14</v>
      </c>
      <c r="F22" s="21" t="str">
        <f t="shared" si="1"/>
        <v>ADM-UNRE01/A0901-00/ALL</v>
      </c>
      <c r="G22" s="12">
        <v>99.73</v>
      </c>
      <c r="H22" s="46">
        <v>13</v>
      </c>
      <c r="I22" s="5">
        <v>1296.49</v>
      </c>
      <c r="K22" t="str">
        <f t="shared" si="0"/>
        <v>Barbara Bernath_13h</v>
      </c>
    </row>
    <row r="23" spans="1:11" x14ac:dyDescent="0.35">
      <c r="A23" s="2" t="s">
        <v>36</v>
      </c>
      <c r="B23" s="22" t="s">
        <v>80</v>
      </c>
      <c r="C23" s="2" t="s">
        <v>37</v>
      </c>
      <c r="D23" s="2" t="s">
        <v>38</v>
      </c>
      <c r="E23" s="11" t="s">
        <v>14</v>
      </c>
      <c r="F23" s="21" t="str">
        <f t="shared" si="1"/>
        <v>ADM-UNRE01/A0902-01/ALL</v>
      </c>
      <c r="G23" s="12">
        <v>99.73</v>
      </c>
      <c r="H23" s="46">
        <v>2</v>
      </c>
      <c r="I23" s="5">
        <v>199.46</v>
      </c>
      <c r="K23" t="str">
        <f t="shared" si="0"/>
        <v>Barbara Bernath_2h</v>
      </c>
    </row>
    <row r="24" spans="1:11" x14ac:dyDescent="0.35">
      <c r="A24" s="2" t="s">
        <v>36</v>
      </c>
      <c r="B24" s="22" t="s">
        <v>83</v>
      </c>
      <c r="C24" s="2" t="s">
        <v>24</v>
      </c>
      <c r="D24" s="2" t="s">
        <v>25</v>
      </c>
      <c r="E24" s="11" t="s">
        <v>14</v>
      </c>
      <c r="F24" s="21" t="str">
        <f t="shared" si="1"/>
        <v>CGE-JUST01/P0101-00/ALL</v>
      </c>
      <c r="G24" s="12">
        <v>99.73</v>
      </c>
      <c r="H24" s="46">
        <v>4</v>
      </c>
      <c r="I24" s="5">
        <v>398.92</v>
      </c>
      <c r="K24" t="str">
        <f t="shared" si="0"/>
        <v>Barbara Bernath_4h</v>
      </c>
    </row>
    <row r="25" spans="1:11" x14ac:dyDescent="0.35">
      <c r="A25" s="2" t="s">
        <v>36</v>
      </c>
      <c r="B25" s="2" t="s">
        <v>81</v>
      </c>
      <c r="C25" s="2" t="s">
        <v>24</v>
      </c>
      <c r="D25" s="2" t="s">
        <v>25</v>
      </c>
      <c r="E25" s="11" t="s">
        <v>39</v>
      </c>
      <c r="F25" s="21" t="str">
        <f t="shared" si="1"/>
        <v>EUR-ASIA01/P0101-00/THA</v>
      </c>
      <c r="G25" s="12">
        <v>99.73</v>
      </c>
      <c r="H25" s="46">
        <v>10</v>
      </c>
      <c r="I25" s="5">
        <v>997.30000000000007</v>
      </c>
      <c r="K25" t="str">
        <f t="shared" si="0"/>
        <v>Barbara Bernath_10h</v>
      </c>
    </row>
    <row r="26" spans="1:11" x14ac:dyDescent="0.35">
      <c r="A26" s="2" t="s">
        <v>36</v>
      </c>
      <c r="B26" s="22" t="s">
        <v>90</v>
      </c>
      <c r="C26" s="2" t="s">
        <v>21</v>
      </c>
      <c r="D26" s="2" t="s">
        <v>22</v>
      </c>
      <c r="E26" s="11" t="s">
        <v>14</v>
      </c>
      <c r="F26" s="21" t="str">
        <f t="shared" si="1"/>
        <v>WLD-CORE01/P0501-00/ALL</v>
      </c>
      <c r="G26" s="12">
        <v>99.73</v>
      </c>
      <c r="H26" s="46">
        <v>9</v>
      </c>
      <c r="I26" s="5">
        <v>897.57</v>
      </c>
      <c r="K26" t="str">
        <f t="shared" si="0"/>
        <v>Barbara Bernath_9h</v>
      </c>
    </row>
    <row r="27" spans="1:11" x14ac:dyDescent="0.35">
      <c r="A27" s="2" t="s">
        <v>36</v>
      </c>
      <c r="B27" s="22" t="s">
        <v>79</v>
      </c>
      <c r="C27" s="2" t="s">
        <v>8</v>
      </c>
      <c r="D27" s="2" t="s">
        <v>9</v>
      </c>
      <c r="E27" s="11" t="s">
        <v>14</v>
      </c>
      <c r="F27" s="21" t="str">
        <f t="shared" si="1"/>
        <v>CAN-GEND01/P0202-00/ALL</v>
      </c>
      <c r="G27" s="12">
        <v>99.73</v>
      </c>
      <c r="H27" s="46">
        <v>2</v>
      </c>
      <c r="I27" s="5">
        <v>199.46</v>
      </c>
      <c r="K27" t="str">
        <f t="shared" si="0"/>
        <v>Barbara Bernath_2h</v>
      </c>
    </row>
    <row r="28" spans="1:11" x14ac:dyDescent="0.35">
      <c r="A28" s="2" t="s">
        <v>36</v>
      </c>
      <c r="B28" s="2" t="s">
        <v>83</v>
      </c>
      <c r="C28" s="2" t="s">
        <v>24</v>
      </c>
      <c r="D28" s="2" t="s">
        <v>25</v>
      </c>
      <c r="E28" s="11" t="s">
        <v>14</v>
      </c>
      <c r="F28" s="21" t="str">
        <f t="shared" si="1"/>
        <v>CGE-JUST01/P0101-00/ALL</v>
      </c>
      <c r="G28" s="12">
        <v>99.73</v>
      </c>
      <c r="H28" s="46">
        <v>1</v>
      </c>
      <c r="I28" s="5">
        <v>99.73</v>
      </c>
      <c r="K28" t="str">
        <f t="shared" si="0"/>
        <v>Barbara Bernath_1h</v>
      </c>
    </row>
    <row r="29" spans="1:11" x14ac:dyDescent="0.35">
      <c r="A29" s="22" t="s">
        <v>36</v>
      </c>
      <c r="B29" s="22" t="s">
        <v>31</v>
      </c>
      <c r="C29" s="22" t="s">
        <v>19</v>
      </c>
      <c r="D29" s="22" t="s">
        <v>20</v>
      </c>
      <c r="E29" s="23" t="s">
        <v>14</v>
      </c>
      <c r="F29" s="24" t="str">
        <f t="shared" si="1"/>
        <v>FCO-VULN02/P0303-00/ALL</v>
      </c>
      <c r="G29" s="33">
        <v>99.73</v>
      </c>
      <c r="H29" s="46">
        <v>11</v>
      </c>
      <c r="I29" s="5">
        <v>1097.03</v>
      </c>
      <c r="K29" t="str">
        <f t="shared" si="0"/>
        <v>Barbara Bernath_11h</v>
      </c>
    </row>
    <row r="30" spans="1:11" x14ac:dyDescent="0.35">
      <c r="A30" s="2" t="s">
        <v>36</v>
      </c>
      <c r="B30" s="22" t="s">
        <v>80</v>
      </c>
      <c r="C30" s="2" t="s">
        <v>43</v>
      </c>
      <c r="D30" s="2" t="s">
        <v>44</v>
      </c>
      <c r="E30" s="11" t="s">
        <v>14</v>
      </c>
      <c r="F30" s="21" t="str">
        <f t="shared" si="1"/>
        <v>ADM-UNRE01/P0702-00/ALL</v>
      </c>
      <c r="G30" s="12">
        <v>99.73</v>
      </c>
      <c r="H30" s="46">
        <v>3</v>
      </c>
      <c r="I30" s="5">
        <v>299.19</v>
      </c>
      <c r="K30" t="str">
        <f t="shared" si="0"/>
        <v>Barbara Bernath_3h</v>
      </c>
    </row>
    <row r="31" spans="1:11" x14ac:dyDescent="0.35">
      <c r="A31" s="2" t="s">
        <v>36</v>
      </c>
      <c r="B31" s="22" t="s">
        <v>80</v>
      </c>
      <c r="C31" s="2" t="s">
        <v>48</v>
      </c>
      <c r="D31" s="2" t="s">
        <v>49</v>
      </c>
      <c r="E31" s="11" t="s">
        <v>14</v>
      </c>
      <c r="F31" s="21" t="str">
        <f t="shared" si="1"/>
        <v>ADM-UNRE01/P0707-00/ALL</v>
      </c>
      <c r="G31" s="12">
        <v>99.73</v>
      </c>
      <c r="H31" s="46">
        <v>8</v>
      </c>
      <c r="I31" s="5">
        <v>797.84</v>
      </c>
      <c r="K31" t="str">
        <f t="shared" si="0"/>
        <v>Barbara Bernath_8h</v>
      </c>
    </row>
    <row r="32" spans="1:11" x14ac:dyDescent="0.35">
      <c r="A32" s="2" t="s">
        <v>36</v>
      </c>
      <c r="B32" s="2" t="s">
        <v>31</v>
      </c>
      <c r="C32" s="2" t="s">
        <v>19</v>
      </c>
      <c r="D32" s="2" t="s">
        <v>20</v>
      </c>
      <c r="E32" s="11" t="s">
        <v>23</v>
      </c>
      <c r="F32" s="21" t="str">
        <f t="shared" si="1"/>
        <v>FCO-VULN02/P0303-00/ZAF</v>
      </c>
      <c r="G32" s="12">
        <v>99.73</v>
      </c>
      <c r="H32" s="46">
        <v>2</v>
      </c>
      <c r="I32" s="5">
        <v>199.46</v>
      </c>
      <c r="K32" t="str">
        <f t="shared" si="0"/>
        <v>Barbara Bernath_2h</v>
      </c>
    </row>
    <row r="33" spans="1:11" x14ac:dyDescent="0.35">
      <c r="A33" s="2" t="s">
        <v>36</v>
      </c>
      <c r="B33" s="22" t="s">
        <v>96</v>
      </c>
      <c r="C33" s="2" t="s">
        <v>24</v>
      </c>
      <c r="D33" s="2" t="s">
        <v>25</v>
      </c>
      <c r="E33" s="11" t="s">
        <v>26</v>
      </c>
      <c r="F33" s="21" t="str">
        <f t="shared" si="1"/>
        <v>PLO-MDGR01/P0101-00/MDG</v>
      </c>
      <c r="G33" s="12">
        <v>99.73</v>
      </c>
      <c r="H33" s="46">
        <v>1</v>
      </c>
      <c r="I33" s="5">
        <v>99.73</v>
      </c>
      <c r="K33" t="str">
        <f t="shared" si="0"/>
        <v>Barbara Bernath_1h</v>
      </c>
    </row>
    <row r="34" spans="1:11" x14ac:dyDescent="0.35">
      <c r="A34" s="2" t="s">
        <v>36</v>
      </c>
      <c r="B34" s="2" t="s">
        <v>31</v>
      </c>
      <c r="C34" s="2" t="s">
        <v>19</v>
      </c>
      <c r="D34" s="2" t="s">
        <v>20</v>
      </c>
      <c r="E34" s="11" t="s">
        <v>50</v>
      </c>
      <c r="F34" s="21" t="str">
        <f t="shared" si="1"/>
        <v>FCO-VULN02/P0303-00/XOT</v>
      </c>
      <c r="G34" s="12">
        <v>99.73</v>
      </c>
      <c r="H34" s="46">
        <v>3</v>
      </c>
      <c r="I34" s="5">
        <v>299.19</v>
      </c>
      <c r="K34" t="str">
        <f t="shared" si="0"/>
        <v>Barbara Bernath_3h</v>
      </c>
    </row>
    <row r="35" spans="1:11" x14ac:dyDescent="0.35">
      <c r="A35" s="2" t="s">
        <v>36</v>
      </c>
      <c r="B35" s="2" t="s">
        <v>31</v>
      </c>
      <c r="C35" s="2" t="s">
        <v>19</v>
      </c>
      <c r="D35" s="2" t="s">
        <v>20</v>
      </c>
      <c r="E35" s="11" t="s">
        <v>26</v>
      </c>
      <c r="F35" s="21" t="str">
        <f t="shared" si="1"/>
        <v>FCO-VULN02/P0303-00/MDG</v>
      </c>
      <c r="G35" s="12">
        <v>99.73</v>
      </c>
      <c r="H35" s="46">
        <v>4</v>
      </c>
      <c r="I35" s="5">
        <v>398.92</v>
      </c>
      <c r="K35" t="str">
        <f t="shared" si="0"/>
        <v>Barbara Bernath_4h</v>
      </c>
    </row>
    <row r="36" spans="1:11" x14ac:dyDescent="0.35">
      <c r="A36" s="2" t="s">
        <v>36</v>
      </c>
      <c r="B36" s="22" t="s">
        <v>80</v>
      </c>
      <c r="C36" s="2" t="s">
        <v>19</v>
      </c>
      <c r="D36" s="2" t="s">
        <v>20</v>
      </c>
      <c r="E36" s="11" t="s">
        <v>35</v>
      </c>
      <c r="F36" s="21" t="str">
        <f t="shared" si="1"/>
        <v>ADM-UNRE01/P0303-00/RWA</v>
      </c>
      <c r="G36" s="12">
        <v>99.73</v>
      </c>
      <c r="H36" s="46">
        <v>3</v>
      </c>
      <c r="I36" s="5">
        <v>299.19</v>
      </c>
      <c r="K36" t="str">
        <f t="shared" si="0"/>
        <v>Barbara Bernath_3h</v>
      </c>
    </row>
    <row r="37" spans="1:11" x14ac:dyDescent="0.35">
      <c r="A37" s="2" t="s">
        <v>36</v>
      </c>
      <c r="B37" s="2" t="s">
        <v>31</v>
      </c>
      <c r="C37" s="2" t="s">
        <v>19</v>
      </c>
      <c r="D37" s="2" t="s">
        <v>20</v>
      </c>
      <c r="E37" s="11" t="s">
        <v>18</v>
      </c>
      <c r="F37" s="21" t="str">
        <f t="shared" si="1"/>
        <v>FCO-VULN02/P0303-00/PHL</v>
      </c>
      <c r="G37" s="12">
        <v>99.73</v>
      </c>
      <c r="H37" s="46">
        <v>2</v>
      </c>
      <c r="I37" s="5">
        <v>199.46</v>
      </c>
      <c r="K37" t="str">
        <f t="shared" si="0"/>
        <v>Barbara Bernath_2h</v>
      </c>
    </row>
    <row r="38" spans="1:11" x14ac:dyDescent="0.35">
      <c r="A38" s="2" t="s">
        <v>36</v>
      </c>
      <c r="B38" s="2" t="s">
        <v>31</v>
      </c>
      <c r="C38" s="2" t="s">
        <v>19</v>
      </c>
      <c r="D38" s="2" t="s">
        <v>20</v>
      </c>
      <c r="E38" s="11" t="s">
        <v>34</v>
      </c>
      <c r="F38" s="21" t="str">
        <f t="shared" si="1"/>
        <v>FCO-VULN02/P0303-00/BEN</v>
      </c>
      <c r="G38" s="12">
        <v>99.73</v>
      </c>
      <c r="H38" s="46">
        <v>4</v>
      </c>
      <c r="I38" s="5">
        <v>398.92</v>
      </c>
      <c r="K38" t="str">
        <f t="shared" si="0"/>
        <v>Barbara Bernath_4h</v>
      </c>
    </row>
    <row r="39" spans="1:11" x14ac:dyDescent="0.35">
      <c r="A39" s="2" t="s">
        <v>51</v>
      </c>
      <c r="B39" s="2" t="s">
        <v>31</v>
      </c>
      <c r="C39" s="2" t="s">
        <v>19</v>
      </c>
      <c r="D39" s="2" t="s">
        <v>20</v>
      </c>
      <c r="E39" s="11" t="s">
        <v>26</v>
      </c>
      <c r="F39" s="21" t="str">
        <f t="shared" si="1"/>
        <v>FCO-VULN02/P0303-00/MDG</v>
      </c>
      <c r="G39" s="12">
        <v>57.57</v>
      </c>
      <c r="H39" s="46">
        <v>45</v>
      </c>
      <c r="I39" s="5">
        <v>2590.65</v>
      </c>
      <c r="K39" t="str">
        <f t="shared" si="0"/>
        <v>Benjamin Buckland_45h</v>
      </c>
    </row>
    <row r="40" spans="1:11" x14ac:dyDescent="0.35">
      <c r="A40" s="2" t="s">
        <v>51</v>
      </c>
      <c r="B40" s="2" t="s">
        <v>31</v>
      </c>
      <c r="C40" s="2" t="s">
        <v>19</v>
      </c>
      <c r="D40" s="2" t="s">
        <v>20</v>
      </c>
      <c r="E40" s="11" t="s">
        <v>14</v>
      </c>
      <c r="F40" s="21" t="str">
        <f t="shared" si="1"/>
        <v>FCO-VULN02/P0303-00/ALL</v>
      </c>
      <c r="G40" s="12">
        <v>57.57</v>
      </c>
      <c r="H40" s="46">
        <v>8</v>
      </c>
      <c r="I40" s="5">
        <v>460.56</v>
      </c>
      <c r="K40" t="str">
        <f t="shared" si="0"/>
        <v>Benjamin Buckland_8h</v>
      </c>
    </row>
    <row r="41" spans="1:11" x14ac:dyDescent="0.35">
      <c r="A41" s="2" t="s">
        <v>51</v>
      </c>
      <c r="B41" s="2" t="s">
        <v>31</v>
      </c>
      <c r="C41" s="2" t="s">
        <v>19</v>
      </c>
      <c r="D41" s="2" t="s">
        <v>20</v>
      </c>
      <c r="E41" s="11" t="s">
        <v>23</v>
      </c>
      <c r="F41" s="21" t="str">
        <f t="shared" si="1"/>
        <v>FCO-VULN02/P0303-00/ZAF</v>
      </c>
      <c r="G41" s="12">
        <v>57.57</v>
      </c>
      <c r="H41" s="46">
        <v>11</v>
      </c>
      <c r="I41" s="5">
        <v>633.27</v>
      </c>
      <c r="K41" t="str">
        <f t="shared" si="0"/>
        <v>Benjamin Buckland_11h</v>
      </c>
    </row>
    <row r="42" spans="1:11" x14ac:dyDescent="0.35">
      <c r="A42" s="2" t="s">
        <v>51</v>
      </c>
      <c r="B42" s="22" t="s">
        <v>83</v>
      </c>
      <c r="C42" s="2" t="s">
        <v>19</v>
      </c>
      <c r="D42" s="2" t="s">
        <v>20</v>
      </c>
      <c r="E42" s="11" t="s">
        <v>14</v>
      </c>
      <c r="F42" s="21" t="str">
        <f t="shared" si="1"/>
        <v>CGE-JUST01/P0303-00/ALL</v>
      </c>
      <c r="G42" s="12">
        <v>57.57</v>
      </c>
      <c r="H42" s="46">
        <v>7</v>
      </c>
      <c r="I42" s="5">
        <v>402.99</v>
      </c>
      <c r="K42" t="str">
        <f t="shared" si="0"/>
        <v>Benjamin Buckland_7h</v>
      </c>
    </row>
    <row r="43" spans="1:11" x14ac:dyDescent="0.35">
      <c r="A43" s="2" t="s">
        <v>51</v>
      </c>
      <c r="B43" s="2" t="s">
        <v>79</v>
      </c>
      <c r="C43" s="2" t="s">
        <v>46</v>
      </c>
      <c r="D43" s="2" t="s">
        <v>47</v>
      </c>
      <c r="E43" s="11" t="s">
        <v>23</v>
      </c>
      <c r="F43" s="21" t="str">
        <f t="shared" ref="F43:F96" si="2">B43&amp;"/"&amp;C43&amp;"/"&amp;E43</f>
        <v>CAN-GEND01/P0201-00/ZAF</v>
      </c>
      <c r="G43" s="12">
        <v>57.57</v>
      </c>
      <c r="H43" s="46">
        <v>5</v>
      </c>
      <c r="I43" s="5">
        <v>287.85000000000002</v>
      </c>
      <c r="K43" t="str">
        <f t="shared" si="0"/>
        <v>Benjamin Buckland_5h</v>
      </c>
    </row>
    <row r="44" spans="1:11" x14ac:dyDescent="0.35">
      <c r="A44" s="2" t="s">
        <v>51</v>
      </c>
      <c r="B44" s="2" t="s">
        <v>83</v>
      </c>
      <c r="C44" s="2" t="s">
        <v>19</v>
      </c>
      <c r="D44" s="2" t="s">
        <v>20</v>
      </c>
      <c r="E44" s="11" t="s">
        <v>26</v>
      </c>
      <c r="F44" s="21" t="str">
        <f t="shared" si="2"/>
        <v>CGE-JUST01/P0303-00/MDG</v>
      </c>
      <c r="G44" s="12">
        <v>57.57</v>
      </c>
      <c r="H44" s="46">
        <v>31</v>
      </c>
      <c r="I44" s="5">
        <v>1784.67</v>
      </c>
      <c r="K44" t="str">
        <f t="shared" si="0"/>
        <v>Benjamin Buckland_31h</v>
      </c>
    </row>
    <row r="45" spans="1:11" x14ac:dyDescent="0.35">
      <c r="A45" s="2" t="s">
        <v>51</v>
      </c>
      <c r="B45" s="22" t="s">
        <v>81</v>
      </c>
      <c r="C45" s="2" t="s">
        <v>21</v>
      </c>
      <c r="D45" s="2" t="s">
        <v>22</v>
      </c>
      <c r="E45" s="23" t="s">
        <v>18</v>
      </c>
      <c r="F45" s="21" t="str">
        <f t="shared" si="2"/>
        <v>EUR-ASIA01/P0501-00/PHL</v>
      </c>
      <c r="G45" s="12">
        <v>57.57</v>
      </c>
      <c r="H45" s="46">
        <v>13</v>
      </c>
      <c r="I45" s="5">
        <v>748.41</v>
      </c>
      <c r="K45" t="str">
        <f t="shared" si="0"/>
        <v>Benjamin Buckland_13h</v>
      </c>
    </row>
    <row r="46" spans="1:11" x14ac:dyDescent="0.35">
      <c r="A46" s="2" t="s">
        <v>51</v>
      </c>
      <c r="B46" s="22" t="s">
        <v>80</v>
      </c>
      <c r="C46" s="2" t="s">
        <v>43</v>
      </c>
      <c r="D46" s="2" t="s">
        <v>44</v>
      </c>
      <c r="E46" s="11" t="s">
        <v>14</v>
      </c>
      <c r="F46" s="21" t="str">
        <f t="shared" si="2"/>
        <v>ADM-UNRE01/P0702-00/ALL</v>
      </c>
      <c r="G46" s="12">
        <v>57.57</v>
      </c>
      <c r="H46" s="46">
        <v>11</v>
      </c>
      <c r="I46" s="5">
        <v>633.27</v>
      </c>
      <c r="K46" t="str">
        <f t="shared" si="0"/>
        <v>Benjamin Buckland_11h</v>
      </c>
    </row>
    <row r="47" spans="1:11" x14ac:dyDescent="0.35">
      <c r="A47" s="2" t="s">
        <v>51</v>
      </c>
      <c r="B47" s="2" t="s">
        <v>83</v>
      </c>
      <c r="C47" s="2" t="s">
        <v>19</v>
      </c>
      <c r="D47" s="2" t="s">
        <v>20</v>
      </c>
      <c r="E47" s="11" t="s">
        <v>18</v>
      </c>
      <c r="F47" s="21" t="str">
        <f t="shared" si="2"/>
        <v>CGE-JUST01/P0303-00/PHL</v>
      </c>
      <c r="G47" s="12">
        <v>57.57</v>
      </c>
      <c r="H47" s="46">
        <v>5</v>
      </c>
      <c r="I47" s="5">
        <v>287.85000000000002</v>
      </c>
      <c r="K47" t="str">
        <f t="shared" si="0"/>
        <v>Benjamin Buckland_5h</v>
      </c>
    </row>
    <row r="48" spans="1:11" x14ac:dyDescent="0.35">
      <c r="A48" s="2" t="s">
        <v>51</v>
      </c>
      <c r="B48" s="2" t="s">
        <v>98</v>
      </c>
      <c r="C48" s="2" t="s">
        <v>46</v>
      </c>
      <c r="D48" s="2" t="s">
        <v>47</v>
      </c>
      <c r="E48" s="11" t="s">
        <v>15</v>
      </c>
      <c r="F48" s="21" t="str">
        <f t="shared" si="2"/>
        <v>OPC-MLDV01/P0201-00/MDV</v>
      </c>
      <c r="G48" s="12">
        <v>57.57</v>
      </c>
      <c r="H48" s="46">
        <v>8</v>
      </c>
      <c r="I48" s="5">
        <v>460.56</v>
      </c>
      <c r="K48" t="str">
        <f t="shared" si="0"/>
        <v>Benjamin Buckland_8h</v>
      </c>
    </row>
    <row r="49" spans="1:11" x14ac:dyDescent="0.35">
      <c r="A49" s="2" t="s">
        <v>51</v>
      </c>
      <c r="B49" s="2" t="s">
        <v>83</v>
      </c>
      <c r="C49" s="2" t="s">
        <v>19</v>
      </c>
      <c r="D49" s="2" t="s">
        <v>20</v>
      </c>
      <c r="E49" s="11" t="s">
        <v>35</v>
      </c>
      <c r="F49" s="21" t="str">
        <f t="shared" si="2"/>
        <v>CGE-JUST01/P0303-00/RWA</v>
      </c>
      <c r="G49" s="12">
        <v>57.57</v>
      </c>
      <c r="H49" s="46">
        <v>12</v>
      </c>
      <c r="I49" s="5">
        <v>690.84</v>
      </c>
      <c r="K49" t="str">
        <f t="shared" si="0"/>
        <v>Benjamin Buckland_12h</v>
      </c>
    </row>
    <row r="50" spans="1:11" x14ac:dyDescent="0.35">
      <c r="A50" s="2" t="s">
        <v>54</v>
      </c>
      <c r="B50" s="2" t="s">
        <v>80</v>
      </c>
      <c r="C50" s="2" t="s">
        <v>12</v>
      </c>
      <c r="D50" s="2" t="s">
        <v>13</v>
      </c>
      <c r="E50" s="11" t="s">
        <v>14</v>
      </c>
      <c r="F50" s="21" t="str">
        <f t="shared" si="2"/>
        <v>ADM-UNRE01/A0902-00/ALL</v>
      </c>
      <c r="G50" s="12">
        <v>76.094154535797969</v>
      </c>
      <c r="H50" s="46">
        <v>118.5</v>
      </c>
      <c r="I50" s="5">
        <v>9017.1573124920596</v>
      </c>
      <c r="K50" t="str">
        <f t="shared" si="0"/>
        <v>Margaret Bünzli_118.5h</v>
      </c>
    </row>
    <row r="51" spans="1:11" x14ac:dyDescent="0.35">
      <c r="A51" s="2" t="s">
        <v>54</v>
      </c>
      <c r="B51" s="2" t="s">
        <v>80</v>
      </c>
      <c r="C51" s="2" t="s">
        <v>37</v>
      </c>
      <c r="D51" s="2" t="s">
        <v>38</v>
      </c>
      <c r="E51" s="11" t="s">
        <v>14</v>
      </c>
      <c r="F51" s="21" t="str">
        <f t="shared" si="2"/>
        <v>ADM-UNRE01/A0902-01/ALL</v>
      </c>
      <c r="G51" s="12">
        <v>76.094154535797969</v>
      </c>
      <c r="H51" s="46">
        <v>2</v>
      </c>
      <c r="I51" s="5">
        <v>152.18830907159594</v>
      </c>
      <c r="K51" t="str">
        <f t="shared" si="0"/>
        <v>Margaret Bünzli_2h</v>
      </c>
    </row>
    <row r="52" spans="1:11" x14ac:dyDescent="0.35">
      <c r="A52" s="2" t="s">
        <v>54</v>
      </c>
      <c r="B52" s="2" t="s">
        <v>81</v>
      </c>
      <c r="C52" s="2" t="s">
        <v>12</v>
      </c>
      <c r="D52" s="2" t="s">
        <v>13</v>
      </c>
      <c r="E52" s="11" t="s">
        <v>14</v>
      </c>
      <c r="F52" s="21" t="str">
        <f t="shared" si="2"/>
        <v>EUR-ASIA01/A0902-00/ALL</v>
      </c>
      <c r="G52" s="12">
        <v>76.094154535797969</v>
      </c>
      <c r="H52" s="46">
        <v>2.5</v>
      </c>
      <c r="I52" s="5">
        <v>190.23538633949494</v>
      </c>
      <c r="K52" t="str">
        <f t="shared" si="0"/>
        <v>Margaret Bünzli_2.5h</v>
      </c>
    </row>
    <row r="53" spans="1:11" x14ac:dyDescent="0.35">
      <c r="A53" s="2" t="s">
        <v>54</v>
      </c>
      <c r="B53" s="2" t="s">
        <v>80</v>
      </c>
      <c r="C53" s="2" t="s">
        <v>28</v>
      </c>
      <c r="D53" s="2" t="s">
        <v>29</v>
      </c>
      <c r="E53" s="11" t="s">
        <v>14</v>
      </c>
      <c r="F53" s="21" t="str">
        <f t="shared" si="2"/>
        <v>ADM-UNRE01/A0901-00/ALL</v>
      </c>
      <c r="G53" s="12">
        <v>76.094154535797969</v>
      </c>
      <c r="H53" s="46">
        <v>5</v>
      </c>
      <c r="I53" s="5">
        <v>380.47077267898987</v>
      </c>
      <c r="K53" t="str">
        <f t="shared" si="0"/>
        <v>Margaret Bünzli_5h</v>
      </c>
    </row>
    <row r="54" spans="1:11" x14ac:dyDescent="0.35">
      <c r="A54" s="2" t="s">
        <v>58</v>
      </c>
      <c r="B54" s="22" t="s">
        <v>97</v>
      </c>
      <c r="C54" s="22" t="s">
        <v>100</v>
      </c>
      <c r="D54" s="2" t="s">
        <v>60</v>
      </c>
      <c r="E54" s="11" t="s">
        <v>45</v>
      </c>
      <c r="F54" s="21" t="str">
        <f t="shared" si="2"/>
        <v>UNP-BRAZ01/P0401-08/BRA</v>
      </c>
      <c r="G54" s="12">
        <v>32.44</v>
      </c>
      <c r="H54" s="46">
        <v>34</v>
      </c>
      <c r="I54" s="5">
        <v>1102.96</v>
      </c>
      <c r="K54" t="str">
        <f t="shared" si="0"/>
        <v>Sylvia Dias_34h</v>
      </c>
    </row>
    <row r="55" spans="1:11" x14ac:dyDescent="0.35">
      <c r="A55" s="2" t="s">
        <v>58</v>
      </c>
      <c r="B55" s="22" t="s">
        <v>83</v>
      </c>
      <c r="C55" s="2" t="s">
        <v>16</v>
      </c>
      <c r="D55" s="2" t="s">
        <v>17</v>
      </c>
      <c r="E55" s="11" t="s">
        <v>45</v>
      </c>
      <c r="F55" s="21" t="str">
        <f t="shared" si="2"/>
        <v>CGE-JUST01/P0102-00/BRA</v>
      </c>
      <c r="G55" s="12">
        <v>32.44</v>
      </c>
      <c r="H55" s="46">
        <v>6</v>
      </c>
      <c r="I55" s="5">
        <v>194.64</v>
      </c>
      <c r="K55" t="str">
        <f t="shared" si="0"/>
        <v>Sylvia Dias_6h</v>
      </c>
    </row>
    <row r="56" spans="1:11" x14ac:dyDescent="0.35">
      <c r="A56" s="2" t="s">
        <v>58</v>
      </c>
      <c r="B56" s="22" t="s">
        <v>83</v>
      </c>
      <c r="C56" s="2" t="s">
        <v>19</v>
      </c>
      <c r="D56" s="2" t="s">
        <v>20</v>
      </c>
      <c r="E56" s="11" t="s">
        <v>45</v>
      </c>
      <c r="F56" s="21" t="str">
        <f t="shared" si="2"/>
        <v>CGE-JUST01/P0303-00/BRA</v>
      </c>
      <c r="G56" s="12">
        <v>32.44</v>
      </c>
      <c r="H56" s="46">
        <v>32</v>
      </c>
      <c r="I56" s="5">
        <v>1038.08</v>
      </c>
      <c r="K56" t="str">
        <f t="shared" si="0"/>
        <v>Sylvia Dias_32h</v>
      </c>
    </row>
    <row r="57" spans="1:11" x14ac:dyDescent="0.35">
      <c r="A57" s="2" t="s">
        <v>58</v>
      </c>
      <c r="B57" s="22" t="s">
        <v>79</v>
      </c>
      <c r="C57" s="2" t="s">
        <v>8</v>
      </c>
      <c r="D57" s="2" t="s">
        <v>9</v>
      </c>
      <c r="E57" s="11" t="s">
        <v>45</v>
      </c>
      <c r="F57" s="21" t="str">
        <f t="shared" si="2"/>
        <v>CAN-GEND01/P0202-00/BRA</v>
      </c>
      <c r="G57" s="12">
        <v>32.44</v>
      </c>
      <c r="H57" s="46">
        <v>8</v>
      </c>
      <c r="I57" s="5">
        <v>259.52</v>
      </c>
      <c r="K57" t="str">
        <f t="shared" si="0"/>
        <v>Sylvia Dias_8h</v>
      </c>
    </row>
    <row r="58" spans="1:11" x14ac:dyDescent="0.35">
      <c r="A58" s="2" t="s">
        <v>58</v>
      </c>
      <c r="B58" s="22" t="s">
        <v>80</v>
      </c>
      <c r="C58" s="2" t="s">
        <v>43</v>
      </c>
      <c r="D58" s="2" t="s">
        <v>44</v>
      </c>
      <c r="E58" s="11" t="s">
        <v>45</v>
      </c>
      <c r="F58" s="21" t="str">
        <f t="shared" si="2"/>
        <v>ADM-UNRE01/P0702-00/BRA</v>
      </c>
      <c r="G58" s="12">
        <v>32.44</v>
      </c>
      <c r="H58" s="46">
        <v>4</v>
      </c>
      <c r="I58" s="5">
        <v>129.76</v>
      </c>
      <c r="K58" t="str">
        <f t="shared" si="0"/>
        <v>Sylvia Dias_4h</v>
      </c>
    </row>
    <row r="59" spans="1:11" x14ac:dyDescent="0.35">
      <c r="A59" s="2" t="s">
        <v>61</v>
      </c>
      <c r="B59" s="22" t="s">
        <v>79</v>
      </c>
      <c r="C59" s="2" t="s">
        <v>8</v>
      </c>
      <c r="D59" s="2" t="s">
        <v>9</v>
      </c>
      <c r="E59" s="11" t="s">
        <v>15</v>
      </c>
      <c r="F59" s="21" t="str">
        <f t="shared" si="2"/>
        <v>CAN-GEND01/P0202-00/MDV</v>
      </c>
      <c r="G59" s="12">
        <v>57.57</v>
      </c>
      <c r="H59" s="46">
        <v>11</v>
      </c>
      <c r="I59" s="5">
        <v>633.27</v>
      </c>
      <c r="K59" t="str">
        <f t="shared" si="0"/>
        <v>Veronica Filippeschi_11h</v>
      </c>
    </row>
    <row r="60" spans="1:11" x14ac:dyDescent="0.35">
      <c r="A60" s="2" t="s">
        <v>61</v>
      </c>
      <c r="B60" s="2" t="s">
        <v>31</v>
      </c>
      <c r="C60" s="2" t="s">
        <v>62</v>
      </c>
      <c r="D60" s="2" t="s">
        <v>63</v>
      </c>
      <c r="E60" s="11" t="s">
        <v>14</v>
      </c>
      <c r="F60" s="21" t="str">
        <f t="shared" si="2"/>
        <v>FCO-VULN02/P0302-00/ALL</v>
      </c>
      <c r="G60" s="12">
        <v>57.57</v>
      </c>
      <c r="H60" s="46">
        <v>42</v>
      </c>
      <c r="I60" s="5">
        <v>2417.94</v>
      </c>
      <c r="K60" t="str">
        <f t="shared" si="0"/>
        <v>Veronica Filippeschi_42h</v>
      </c>
    </row>
    <row r="61" spans="1:11" x14ac:dyDescent="0.35">
      <c r="A61" s="2" t="s">
        <v>61</v>
      </c>
      <c r="B61" s="22" t="s">
        <v>80</v>
      </c>
      <c r="C61" s="2" t="s">
        <v>12</v>
      </c>
      <c r="D61" s="2" t="s">
        <v>13</v>
      </c>
      <c r="E61" s="11" t="s">
        <v>14</v>
      </c>
      <c r="F61" s="21" t="str">
        <f t="shared" si="2"/>
        <v>ADM-UNRE01/A0902-00/ALL</v>
      </c>
      <c r="G61" s="12">
        <v>57.57</v>
      </c>
      <c r="H61" s="46">
        <v>3</v>
      </c>
      <c r="I61" s="5">
        <v>172.71</v>
      </c>
      <c r="K61" t="str">
        <f t="shared" si="0"/>
        <v>Veronica Filippeschi_3h</v>
      </c>
    </row>
    <row r="62" spans="1:11" x14ac:dyDescent="0.35">
      <c r="A62" s="2" t="s">
        <v>61</v>
      </c>
      <c r="B62" s="22" t="s">
        <v>79</v>
      </c>
      <c r="C62" s="2" t="s">
        <v>8</v>
      </c>
      <c r="D62" s="2" t="s">
        <v>9</v>
      </c>
      <c r="E62" s="11" t="s">
        <v>14</v>
      </c>
      <c r="F62" s="21" t="str">
        <f t="shared" si="2"/>
        <v>CAN-GEND01/P0202-00/ALL</v>
      </c>
      <c r="G62" s="12">
        <v>57.57</v>
      </c>
      <c r="H62" s="46">
        <v>33</v>
      </c>
      <c r="I62" s="5">
        <v>1899.81</v>
      </c>
      <c r="K62" t="str">
        <f t="shared" si="0"/>
        <v>Veronica Filippeschi_33h</v>
      </c>
    </row>
    <row r="63" spans="1:11" x14ac:dyDescent="0.35">
      <c r="A63" s="2" t="s">
        <v>61</v>
      </c>
      <c r="B63" s="22" t="s">
        <v>80</v>
      </c>
      <c r="C63" s="2" t="s">
        <v>48</v>
      </c>
      <c r="D63" s="2" t="s">
        <v>49</v>
      </c>
      <c r="E63" s="11" t="s">
        <v>14</v>
      </c>
      <c r="F63" s="21" t="str">
        <f t="shared" si="2"/>
        <v>ADM-UNRE01/P0707-00/ALL</v>
      </c>
      <c r="G63" s="12">
        <v>57.57</v>
      </c>
      <c r="H63" s="46">
        <v>4</v>
      </c>
      <c r="I63" s="5">
        <v>230.28</v>
      </c>
      <c r="K63" t="str">
        <f t="shared" si="0"/>
        <v>Veronica Filippeschi_4h</v>
      </c>
    </row>
    <row r="64" spans="1:11" x14ac:dyDescent="0.35">
      <c r="A64" s="2" t="s">
        <v>61</v>
      </c>
      <c r="B64" s="22" t="s">
        <v>79</v>
      </c>
      <c r="C64" s="2" t="s">
        <v>8</v>
      </c>
      <c r="D64" s="2" t="s">
        <v>9</v>
      </c>
      <c r="E64" s="11" t="s">
        <v>50</v>
      </c>
      <c r="F64" s="21" t="str">
        <f t="shared" si="2"/>
        <v>CAN-GEND01/P0202-00/XOT</v>
      </c>
      <c r="G64" s="12">
        <v>57.57</v>
      </c>
      <c r="H64" s="46">
        <v>2</v>
      </c>
      <c r="I64" s="5">
        <v>115.14</v>
      </c>
      <c r="K64" t="str">
        <f t="shared" si="0"/>
        <v>Veronica Filippeschi_2h</v>
      </c>
    </row>
    <row r="65" spans="1:11" x14ac:dyDescent="0.35">
      <c r="A65" s="2" t="s">
        <v>61</v>
      </c>
      <c r="B65" s="22" t="s">
        <v>80</v>
      </c>
      <c r="C65" s="2" t="s">
        <v>43</v>
      </c>
      <c r="D65" s="2" t="s">
        <v>44</v>
      </c>
      <c r="E65" s="11" t="s">
        <v>14</v>
      </c>
      <c r="F65" s="21" t="str">
        <f t="shared" si="2"/>
        <v>ADM-UNRE01/P0702-00/ALL</v>
      </c>
      <c r="G65" s="12">
        <v>57.57</v>
      </c>
      <c r="H65" s="46">
        <v>4</v>
      </c>
      <c r="I65" s="5">
        <v>230.28</v>
      </c>
      <c r="K65" t="str">
        <f t="shared" si="0"/>
        <v>Veronica Filippeschi_4h</v>
      </c>
    </row>
    <row r="66" spans="1:11" x14ac:dyDescent="0.35">
      <c r="A66" s="2" t="s">
        <v>61</v>
      </c>
      <c r="B66" s="22" t="s">
        <v>79</v>
      </c>
      <c r="C66" s="2" t="s">
        <v>8</v>
      </c>
      <c r="D66" s="2" t="s">
        <v>9</v>
      </c>
      <c r="E66" s="11" t="s">
        <v>11</v>
      </c>
      <c r="F66" s="21" t="str">
        <f t="shared" si="2"/>
        <v>CAN-GEND01/P0202-00/TGO</v>
      </c>
      <c r="G66" s="12">
        <v>57.57</v>
      </c>
      <c r="H66" s="46">
        <v>1</v>
      </c>
      <c r="I66" s="5">
        <v>57.57</v>
      </c>
      <c r="K66" t="str">
        <f t="shared" si="0"/>
        <v>Veronica Filippeschi_1h</v>
      </c>
    </row>
    <row r="67" spans="1:11" x14ac:dyDescent="0.35">
      <c r="A67" s="2" t="s">
        <v>65</v>
      </c>
      <c r="B67" s="22" t="s">
        <v>80</v>
      </c>
      <c r="C67" s="2" t="s">
        <v>43</v>
      </c>
      <c r="D67" s="2" t="s">
        <v>44</v>
      </c>
      <c r="E67" s="11" t="s">
        <v>14</v>
      </c>
      <c r="F67" s="21" t="str">
        <f t="shared" si="2"/>
        <v>ADM-UNRE01/P0702-00/ALL</v>
      </c>
      <c r="G67" s="12">
        <v>42.615850368013398</v>
      </c>
      <c r="H67" s="46">
        <v>46.5</v>
      </c>
      <c r="I67" s="5">
        <v>1981.637042112623</v>
      </c>
      <c r="K67" t="str">
        <f t="shared" ref="K67:K120" si="3">A67&amp;"_"&amp;H67&amp;"h"</f>
        <v>Almudena Garcia España_46.5h</v>
      </c>
    </row>
    <row r="68" spans="1:11" x14ac:dyDescent="0.35">
      <c r="A68" s="2" t="s">
        <v>65</v>
      </c>
      <c r="B68" s="22" t="s">
        <v>81</v>
      </c>
      <c r="C68" s="2" t="s">
        <v>56</v>
      </c>
      <c r="D68" s="2" t="s">
        <v>57</v>
      </c>
      <c r="E68" s="11" t="s">
        <v>66</v>
      </c>
      <c r="F68" s="21" t="str">
        <f t="shared" si="2"/>
        <v>EUR-ASIA01/P0601-00/MYS</v>
      </c>
      <c r="G68" s="12">
        <v>42.615850368013398</v>
      </c>
      <c r="H68" s="46">
        <v>49.5</v>
      </c>
      <c r="I68" s="5">
        <v>2109.4845932166631</v>
      </c>
      <c r="K68" t="str">
        <f t="shared" si="3"/>
        <v>Almudena Garcia España_49.5h</v>
      </c>
    </row>
    <row r="69" spans="1:11" x14ac:dyDescent="0.35">
      <c r="A69" s="2" t="s">
        <v>65</v>
      </c>
      <c r="B69" s="22" t="s">
        <v>90</v>
      </c>
      <c r="C69" s="2" t="s">
        <v>21</v>
      </c>
      <c r="D69" s="2" t="s">
        <v>22</v>
      </c>
      <c r="E69" s="11" t="s">
        <v>14</v>
      </c>
      <c r="F69" s="21" t="str">
        <f t="shared" si="2"/>
        <v>WLD-CORE01/P0501-00/ALL</v>
      </c>
      <c r="G69" s="12">
        <v>42.615850368013398</v>
      </c>
      <c r="H69" s="46">
        <v>10</v>
      </c>
      <c r="I69" s="5">
        <v>426.158503680134</v>
      </c>
      <c r="K69" t="str">
        <f t="shared" si="3"/>
        <v>Almudena Garcia España_10h</v>
      </c>
    </row>
    <row r="70" spans="1:11" x14ac:dyDescent="0.35">
      <c r="A70" s="2" t="s">
        <v>65</v>
      </c>
      <c r="B70" s="22" t="s">
        <v>80</v>
      </c>
      <c r="C70" s="2" t="s">
        <v>12</v>
      </c>
      <c r="D70" s="2" t="s">
        <v>13</v>
      </c>
      <c r="E70" s="11" t="s">
        <v>14</v>
      </c>
      <c r="F70" s="21" t="str">
        <f t="shared" si="2"/>
        <v>ADM-UNRE01/A0902-00/ALL</v>
      </c>
      <c r="G70" s="12">
        <v>42.615850368013398</v>
      </c>
      <c r="H70" s="46">
        <v>1</v>
      </c>
      <c r="I70" s="5">
        <v>42.615850368013398</v>
      </c>
      <c r="K70" t="str">
        <f t="shared" si="3"/>
        <v>Almudena Garcia España_1h</v>
      </c>
    </row>
    <row r="71" spans="1:11" x14ac:dyDescent="0.35">
      <c r="A71" s="2" t="s">
        <v>65</v>
      </c>
      <c r="B71" s="22" t="s">
        <v>79</v>
      </c>
      <c r="C71" s="2" t="s">
        <v>8</v>
      </c>
      <c r="D71" s="2" t="s">
        <v>9</v>
      </c>
      <c r="E71" s="11" t="s">
        <v>14</v>
      </c>
      <c r="F71" s="21" t="str">
        <f t="shared" si="2"/>
        <v>CAN-GEND01/P0202-00/ALL</v>
      </c>
      <c r="G71" s="12">
        <v>42.615850368013398</v>
      </c>
      <c r="H71" s="46">
        <v>1</v>
      </c>
      <c r="I71" s="5">
        <v>42.615850368013398</v>
      </c>
      <c r="K71" t="str">
        <f t="shared" si="3"/>
        <v>Almudena Garcia España_1h</v>
      </c>
    </row>
    <row r="72" spans="1:11" x14ac:dyDescent="0.35">
      <c r="A72" s="2" t="s">
        <v>67</v>
      </c>
      <c r="B72" s="22" t="s">
        <v>83</v>
      </c>
      <c r="C72" s="2" t="s">
        <v>16</v>
      </c>
      <c r="D72" s="2" t="s">
        <v>17</v>
      </c>
      <c r="E72" s="11" t="s">
        <v>14</v>
      </c>
      <c r="F72" s="21" t="str">
        <f t="shared" si="2"/>
        <v>CGE-JUST01/P0102-00/ALL</v>
      </c>
      <c r="G72" s="12">
        <v>54.58</v>
      </c>
      <c r="H72" s="46">
        <v>7.5</v>
      </c>
      <c r="I72" s="5">
        <v>409.34999999999997</v>
      </c>
      <c r="K72" t="str">
        <f t="shared" si="3"/>
        <v>Izabella Majcher_7.5h</v>
      </c>
    </row>
    <row r="73" spans="1:11" x14ac:dyDescent="0.35">
      <c r="A73" s="2" t="s">
        <v>67</v>
      </c>
      <c r="B73" s="22" t="s">
        <v>83</v>
      </c>
      <c r="C73" s="2" t="s">
        <v>24</v>
      </c>
      <c r="D73" s="2" t="s">
        <v>25</v>
      </c>
      <c r="E73" s="11" t="s">
        <v>14</v>
      </c>
      <c r="F73" s="21" t="str">
        <f t="shared" si="2"/>
        <v>CGE-JUST01/P0101-00/ALL</v>
      </c>
      <c r="G73" s="12">
        <v>54.58</v>
      </c>
      <c r="H73" s="46">
        <v>98</v>
      </c>
      <c r="I73" s="5">
        <v>5348.84</v>
      </c>
      <c r="K73" t="str">
        <f t="shared" si="3"/>
        <v>Izabella Majcher_98h</v>
      </c>
    </row>
    <row r="74" spans="1:11" x14ac:dyDescent="0.35">
      <c r="A74" s="2" t="s">
        <v>67</v>
      </c>
      <c r="B74" s="22" t="s">
        <v>81</v>
      </c>
      <c r="C74" s="2" t="s">
        <v>16</v>
      </c>
      <c r="D74" s="2" t="s">
        <v>17</v>
      </c>
      <c r="E74" s="11" t="s">
        <v>18</v>
      </c>
      <c r="F74" s="21" t="str">
        <f t="shared" si="2"/>
        <v>EUR-ASIA01/P0102-00/PHL</v>
      </c>
      <c r="G74" s="12">
        <v>54.58</v>
      </c>
      <c r="H74" s="46">
        <v>2</v>
      </c>
      <c r="I74" s="5">
        <v>109.16</v>
      </c>
      <c r="K74" t="str">
        <f t="shared" si="3"/>
        <v>Izabella Majcher_2h</v>
      </c>
    </row>
    <row r="75" spans="1:11" x14ac:dyDescent="0.35">
      <c r="A75" s="2" t="s">
        <v>67</v>
      </c>
      <c r="B75" s="22" t="s">
        <v>83</v>
      </c>
      <c r="C75" s="2" t="s">
        <v>19</v>
      </c>
      <c r="D75" s="2" t="s">
        <v>20</v>
      </c>
      <c r="E75" s="11" t="s">
        <v>14</v>
      </c>
      <c r="F75" s="21" t="str">
        <f t="shared" si="2"/>
        <v>CGE-JUST01/P0303-00/ALL</v>
      </c>
      <c r="G75" s="12">
        <v>54.58</v>
      </c>
      <c r="H75" s="46">
        <v>4.5</v>
      </c>
      <c r="I75" s="5">
        <v>245.60999999999999</v>
      </c>
      <c r="K75" t="str">
        <f t="shared" si="3"/>
        <v>Izabella Majcher_4.5h</v>
      </c>
    </row>
    <row r="76" spans="1:11" x14ac:dyDescent="0.35">
      <c r="A76" s="2" t="s">
        <v>87</v>
      </c>
      <c r="B76" s="2" t="s">
        <v>81</v>
      </c>
      <c r="C76" s="2" t="s">
        <v>56</v>
      </c>
      <c r="D76" s="2" t="s">
        <v>57</v>
      </c>
      <c r="E76" s="11" t="s">
        <v>66</v>
      </c>
      <c r="F76" s="21" t="str">
        <f t="shared" si="2"/>
        <v>EUR-ASIA01/P0601-00/MYS</v>
      </c>
      <c r="G76" s="12">
        <v>76.209999999999994</v>
      </c>
      <c r="H76" s="46">
        <v>72</v>
      </c>
      <c r="I76" s="5">
        <v>5487.12</v>
      </c>
      <c r="K76" t="str">
        <f t="shared" si="3"/>
        <v>Audrey Olivier Muralt_72h</v>
      </c>
    </row>
    <row r="77" spans="1:11" x14ac:dyDescent="0.35">
      <c r="A77" s="2" t="s">
        <v>87</v>
      </c>
      <c r="B77" s="2" t="s">
        <v>81</v>
      </c>
      <c r="C77" s="2" t="s">
        <v>24</v>
      </c>
      <c r="D77" s="2" t="s">
        <v>25</v>
      </c>
      <c r="E77" s="11" t="s">
        <v>18</v>
      </c>
      <c r="F77" s="21" t="str">
        <f t="shared" si="2"/>
        <v>EUR-ASIA01/P0101-00/PHL</v>
      </c>
      <c r="G77" s="12">
        <v>76.209999999999994</v>
      </c>
      <c r="H77" s="46">
        <v>5</v>
      </c>
      <c r="I77" s="5">
        <v>381.04999999999995</v>
      </c>
      <c r="K77" t="str">
        <f t="shared" si="3"/>
        <v>Audrey Olivier Muralt_5h</v>
      </c>
    </row>
    <row r="78" spans="1:11" x14ac:dyDescent="0.35">
      <c r="A78" s="2" t="s">
        <v>87</v>
      </c>
      <c r="B78" s="2" t="s">
        <v>80</v>
      </c>
      <c r="C78" s="2" t="s">
        <v>12</v>
      </c>
      <c r="D78" s="2" t="s">
        <v>13</v>
      </c>
      <c r="E78" s="11" t="s">
        <v>14</v>
      </c>
      <c r="F78" s="21" t="str">
        <f t="shared" si="2"/>
        <v>ADM-UNRE01/A0902-00/ALL</v>
      </c>
      <c r="G78" s="12">
        <v>76.209999999999994</v>
      </c>
      <c r="H78" s="46">
        <v>10.5</v>
      </c>
      <c r="I78" s="5">
        <v>800.20499999999993</v>
      </c>
      <c r="K78" t="str">
        <f t="shared" si="3"/>
        <v>Audrey Olivier Muralt_10.5h</v>
      </c>
    </row>
    <row r="79" spans="1:11" x14ac:dyDescent="0.35">
      <c r="A79" s="2" t="s">
        <v>87</v>
      </c>
      <c r="B79" s="2" t="s">
        <v>88</v>
      </c>
      <c r="C79" s="2" t="s">
        <v>12</v>
      </c>
      <c r="D79" s="2" t="s">
        <v>13</v>
      </c>
      <c r="E79" s="11" t="s">
        <v>14</v>
      </c>
      <c r="F79" s="21" t="str">
        <f t="shared" si="2"/>
        <v>2BE-FUNDED/A0902-00/ALL</v>
      </c>
      <c r="G79" s="12">
        <v>76.209999999999994</v>
      </c>
      <c r="H79" s="46">
        <v>0.5</v>
      </c>
      <c r="I79" s="5">
        <v>38.104999999999997</v>
      </c>
      <c r="K79" t="str">
        <f t="shared" si="3"/>
        <v>Audrey Olivier Muralt_0.5h</v>
      </c>
    </row>
    <row r="80" spans="1:11" x14ac:dyDescent="0.35">
      <c r="A80" s="2" t="s">
        <v>87</v>
      </c>
      <c r="B80" s="2" t="s">
        <v>79</v>
      </c>
      <c r="C80" s="2" t="s">
        <v>46</v>
      </c>
      <c r="D80" s="2" t="s">
        <v>47</v>
      </c>
      <c r="E80" s="11" t="s">
        <v>14</v>
      </c>
      <c r="F80" s="21" t="str">
        <f t="shared" si="2"/>
        <v>CAN-GEND01/P0201-00/ALL</v>
      </c>
      <c r="G80" s="12">
        <v>76.209999999999994</v>
      </c>
      <c r="H80" s="46">
        <v>1</v>
      </c>
      <c r="I80" s="5">
        <v>76.209999999999994</v>
      </c>
      <c r="K80" t="str">
        <f t="shared" si="3"/>
        <v>Audrey Olivier Muralt_1h</v>
      </c>
    </row>
    <row r="81" spans="1:11" x14ac:dyDescent="0.35">
      <c r="A81" s="2" t="s">
        <v>87</v>
      </c>
      <c r="B81" s="2" t="s">
        <v>80</v>
      </c>
      <c r="C81" s="2" t="s">
        <v>28</v>
      </c>
      <c r="D81" s="2" t="s">
        <v>29</v>
      </c>
      <c r="E81" s="11" t="s">
        <v>14</v>
      </c>
      <c r="F81" s="21" t="str">
        <f t="shared" si="2"/>
        <v>ADM-UNRE01/A0901-00/ALL</v>
      </c>
      <c r="G81" s="12">
        <v>76.209999999999994</v>
      </c>
      <c r="H81" s="46">
        <v>9</v>
      </c>
      <c r="I81" s="5">
        <v>685.89</v>
      </c>
      <c r="K81" t="str">
        <f t="shared" si="3"/>
        <v>Audrey Olivier Muralt_9h</v>
      </c>
    </row>
    <row r="82" spans="1:11" x14ac:dyDescent="0.35">
      <c r="A82" s="2" t="s">
        <v>87</v>
      </c>
      <c r="B82" s="2" t="s">
        <v>80</v>
      </c>
      <c r="C82" s="2" t="s">
        <v>43</v>
      </c>
      <c r="D82" s="2" t="s">
        <v>44</v>
      </c>
      <c r="E82" s="11" t="s">
        <v>14</v>
      </c>
      <c r="F82" s="21" t="str">
        <f t="shared" si="2"/>
        <v>ADM-UNRE01/P0702-00/ALL</v>
      </c>
      <c r="G82" s="12">
        <v>76.209999999999994</v>
      </c>
      <c r="H82" s="46">
        <v>1.5</v>
      </c>
      <c r="I82" s="5">
        <v>114.315</v>
      </c>
      <c r="K82" t="str">
        <f t="shared" si="3"/>
        <v>Audrey Olivier Muralt_1.5h</v>
      </c>
    </row>
    <row r="83" spans="1:11" x14ac:dyDescent="0.35">
      <c r="A83" s="2" t="s">
        <v>87</v>
      </c>
      <c r="B83" s="2" t="s">
        <v>96</v>
      </c>
      <c r="C83" s="2" t="s">
        <v>19</v>
      </c>
      <c r="D83" s="2" t="s">
        <v>20</v>
      </c>
      <c r="E83" s="11" t="s">
        <v>26</v>
      </c>
      <c r="F83" s="21" t="str">
        <f t="shared" si="2"/>
        <v>PLO-MDGR01/P0303-00/MDG</v>
      </c>
      <c r="G83" s="12">
        <v>76.209999999999994</v>
      </c>
      <c r="H83" s="46">
        <v>0.5</v>
      </c>
      <c r="I83" s="5">
        <v>38.104999999999997</v>
      </c>
      <c r="K83" t="str">
        <f t="shared" si="3"/>
        <v>Audrey Olivier Muralt_0.5h</v>
      </c>
    </row>
    <row r="84" spans="1:11" x14ac:dyDescent="0.35">
      <c r="A84" s="2" t="s">
        <v>87</v>
      </c>
      <c r="B84" s="2" t="s">
        <v>90</v>
      </c>
      <c r="C84" s="2" t="s">
        <v>21</v>
      </c>
      <c r="D84" s="2" t="s">
        <v>22</v>
      </c>
      <c r="E84" s="11" t="s">
        <v>14</v>
      </c>
      <c r="F84" s="21" t="str">
        <f t="shared" si="2"/>
        <v>WLD-CORE01/P0501-00/ALL</v>
      </c>
      <c r="G84" s="12">
        <v>76.209999999999994</v>
      </c>
      <c r="H84" s="46">
        <v>4</v>
      </c>
      <c r="I84" s="5">
        <v>304.83999999999997</v>
      </c>
      <c r="K84" t="str">
        <f t="shared" si="3"/>
        <v>Audrey Olivier Muralt_4h</v>
      </c>
    </row>
    <row r="85" spans="1:11" x14ac:dyDescent="0.35">
      <c r="A85" s="2" t="s">
        <v>68</v>
      </c>
      <c r="B85" s="2" t="s">
        <v>81</v>
      </c>
      <c r="C85" s="2" t="s">
        <v>24</v>
      </c>
      <c r="D85" s="2" t="s">
        <v>25</v>
      </c>
      <c r="E85" s="11" t="s">
        <v>39</v>
      </c>
      <c r="F85" s="21" t="str">
        <f t="shared" si="2"/>
        <v>EUR-ASIA01/P0101-00/THA</v>
      </c>
      <c r="G85" s="12">
        <v>47.42</v>
      </c>
      <c r="H85" s="46">
        <v>152</v>
      </c>
      <c r="I85" s="5">
        <v>7207.84</v>
      </c>
      <c r="K85" t="str">
        <f t="shared" si="3"/>
        <v>Nid Satjipanon_152h</v>
      </c>
    </row>
    <row r="86" spans="1:11" x14ac:dyDescent="0.35">
      <c r="A86" s="2" t="s">
        <v>69</v>
      </c>
      <c r="B86" s="2" t="s">
        <v>31</v>
      </c>
      <c r="C86" s="2" t="s">
        <v>19</v>
      </c>
      <c r="D86" s="2" t="s">
        <v>20</v>
      </c>
      <c r="E86" s="11" t="s">
        <v>14</v>
      </c>
      <c r="F86" s="21" t="str">
        <f t="shared" si="2"/>
        <v>FCO-VULN02/P0303-00/ALL</v>
      </c>
      <c r="G86" s="12">
        <v>60.01</v>
      </c>
      <c r="H86" s="46">
        <v>5</v>
      </c>
      <c r="I86" s="5">
        <v>300.05</v>
      </c>
      <c r="K86" t="str">
        <f t="shared" si="3"/>
        <v>Cécile Trochu Grasso_5h</v>
      </c>
    </row>
    <row r="87" spans="1:11" x14ac:dyDescent="0.35">
      <c r="A87" s="2" t="s">
        <v>69</v>
      </c>
      <c r="B87" s="22" t="s">
        <v>80</v>
      </c>
      <c r="C87" s="2" t="s">
        <v>12</v>
      </c>
      <c r="D87" s="2" t="s">
        <v>13</v>
      </c>
      <c r="E87" s="11" t="s">
        <v>14</v>
      </c>
      <c r="F87" s="21" t="str">
        <f t="shared" si="2"/>
        <v>ADM-UNRE01/A0902-00/ALL</v>
      </c>
      <c r="G87" s="12">
        <v>60.01</v>
      </c>
      <c r="H87" s="46">
        <v>42</v>
      </c>
      <c r="I87" s="5">
        <v>2520.42</v>
      </c>
      <c r="K87" t="str">
        <f t="shared" si="3"/>
        <v>Cécile Trochu Grasso_42h</v>
      </c>
    </row>
    <row r="88" spans="1:11" x14ac:dyDescent="0.35">
      <c r="A88" s="2" t="s">
        <v>69</v>
      </c>
      <c r="B88" s="2" t="s">
        <v>81</v>
      </c>
      <c r="C88" s="2" t="s">
        <v>70</v>
      </c>
      <c r="D88" s="2" t="s">
        <v>71</v>
      </c>
      <c r="E88" s="11" t="s">
        <v>39</v>
      </c>
      <c r="F88" s="21" t="str">
        <f t="shared" si="2"/>
        <v>EUR-ASIA01/P0103-00/THA</v>
      </c>
      <c r="G88" s="12">
        <v>60.01</v>
      </c>
      <c r="H88" s="46">
        <v>3</v>
      </c>
      <c r="I88" s="5">
        <v>180.03</v>
      </c>
      <c r="K88" t="str">
        <f t="shared" si="3"/>
        <v>Cécile Trochu Grasso_3h</v>
      </c>
    </row>
    <row r="89" spans="1:11" x14ac:dyDescent="0.35">
      <c r="A89" s="2" t="s">
        <v>69</v>
      </c>
      <c r="B89" s="2" t="s">
        <v>81</v>
      </c>
      <c r="C89" s="2" t="s">
        <v>70</v>
      </c>
      <c r="D89" s="2" t="s">
        <v>71</v>
      </c>
      <c r="E89" s="11" t="s">
        <v>18</v>
      </c>
      <c r="F89" s="21" t="str">
        <f t="shared" si="2"/>
        <v>EUR-ASIA01/P0103-00/PHL</v>
      </c>
      <c r="G89" s="12">
        <v>60.01</v>
      </c>
      <c r="H89" s="46">
        <v>2.5</v>
      </c>
      <c r="I89" s="5">
        <v>150.02500000000001</v>
      </c>
      <c r="K89" t="str">
        <f t="shared" si="3"/>
        <v>Cécile Trochu Grasso_2.5h</v>
      </c>
    </row>
    <row r="90" spans="1:11" x14ac:dyDescent="0.35">
      <c r="A90" s="2" t="s">
        <v>69</v>
      </c>
      <c r="B90" s="2" t="s">
        <v>81</v>
      </c>
      <c r="C90" s="2" t="s">
        <v>70</v>
      </c>
      <c r="D90" s="2" t="s">
        <v>71</v>
      </c>
      <c r="E90" s="11" t="s">
        <v>66</v>
      </c>
      <c r="F90" s="21" t="str">
        <f t="shared" si="2"/>
        <v>EUR-ASIA01/P0103-00/MYS</v>
      </c>
      <c r="G90" s="12">
        <v>60.01</v>
      </c>
      <c r="H90" s="46">
        <v>3.5</v>
      </c>
      <c r="I90" s="5">
        <v>210.035</v>
      </c>
      <c r="K90" t="str">
        <f t="shared" si="3"/>
        <v>Cécile Trochu Grasso_3.5h</v>
      </c>
    </row>
    <row r="91" spans="1:11" x14ac:dyDescent="0.35">
      <c r="A91" s="2" t="s">
        <v>69</v>
      </c>
      <c r="B91" s="2" t="s">
        <v>79</v>
      </c>
      <c r="C91" s="2" t="s">
        <v>8</v>
      </c>
      <c r="D91" s="2" t="s">
        <v>9</v>
      </c>
      <c r="E91" s="11" t="s">
        <v>14</v>
      </c>
      <c r="F91" s="21" t="str">
        <f t="shared" si="2"/>
        <v>CAN-GEND01/P0202-00/ALL</v>
      </c>
      <c r="G91" s="12">
        <v>60.01</v>
      </c>
      <c r="H91" s="46">
        <v>7</v>
      </c>
      <c r="I91" s="5">
        <v>420.07</v>
      </c>
      <c r="K91" t="str">
        <f t="shared" si="3"/>
        <v>Cécile Trochu Grasso_7h</v>
      </c>
    </row>
    <row r="92" spans="1:11" x14ac:dyDescent="0.35">
      <c r="A92" s="2" t="s">
        <v>69</v>
      </c>
      <c r="B92" s="22" t="s">
        <v>80</v>
      </c>
      <c r="C92" s="2" t="s">
        <v>19</v>
      </c>
      <c r="D92" s="2" t="s">
        <v>20</v>
      </c>
      <c r="E92" s="11" t="s">
        <v>11</v>
      </c>
      <c r="F92" s="21" t="str">
        <f t="shared" si="2"/>
        <v>ADM-UNRE01/P0303-00/TGO</v>
      </c>
      <c r="G92" s="12">
        <v>60.01</v>
      </c>
      <c r="H92" s="46">
        <v>1.5</v>
      </c>
      <c r="I92" s="5">
        <v>90.015000000000001</v>
      </c>
      <c r="K92" t="str">
        <f t="shared" si="3"/>
        <v>Cécile Trochu Grasso_1.5h</v>
      </c>
    </row>
    <row r="93" spans="1:11" x14ac:dyDescent="0.35">
      <c r="A93" s="2" t="s">
        <v>69</v>
      </c>
      <c r="B93" s="22" t="s">
        <v>80</v>
      </c>
      <c r="C93" s="2" t="s">
        <v>8</v>
      </c>
      <c r="D93" s="2" t="s">
        <v>9</v>
      </c>
      <c r="E93" s="11" t="s">
        <v>35</v>
      </c>
      <c r="F93" s="21" t="str">
        <f t="shared" si="2"/>
        <v>ADM-UNRE01/P0202-00/RWA</v>
      </c>
      <c r="G93" s="12">
        <v>60.01</v>
      </c>
      <c r="H93" s="46">
        <v>0.5</v>
      </c>
      <c r="I93" s="5">
        <v>30.004999999999999</v>
      </c>
      <c r="K93" t="str">
        <f t="shared" si="3"/>
        <v>Cécile Trochu Grasso_0.5h</v>
      </c>
    </row>
    <row r="94" spans="1:11" x14ac:dyDescent="0.35">
      <c r="A94" s="2" t="s">
        <v>69</v>
      </c>
      <c r="B94" s="22" t="s">
        <v>80</v>
      </c>
      <c r="C94" s="2" t="s">
        <v>8</v>
      </c>
      <c r="D94" s="2" t="s">
        <v>9</v>
      </c>
      <c r="E94" s="11" t="s">
        <v>23</v>
      </c>
      <c r="F94" s="21" t="str">
        <f t="shared" si="2"/>
        <v>ADM-UNRE01/P0202-00/ZAF</v>
      </c>
      <c r="G94" s="12">
        <v>60.01</v>
      </c>
      <c r="H94" s="46">
        <v>0.5</v>
      </c>
      <c r="I94" s="5">
        <v>30.004999999999999</v>
      </c>
      <c r="K94" t="str">
        <f t="shared" si="3"/>
        <v>Cécile Trochu Grasso_0.5h</v>
      </c>
    </row>
    <row r="95" spans="1:11" x14ac:dyDescent="0.35">
      <c r="A95" s="2" t="s">
        <v>69</v>
      </c>
      <c r="B95" s="22" t="s">
        <v>80</v>
      </c>
      <c r="C95" s="2" t="s">
        <v>8</v>
      </c>
      <c r="D95" s="2" t="s">
        <v>9</v>
      </c>
      <c r="E95" s="11" t="s">
        <v>11</v>
      </c>
      <c r="F95" s="21" t="str">
        <f t="shared" si="2"/>
        <v>ADM-UNRE01/P0202-00/TGO</v>
      </c>
      <c r="G95" s="12">
        <v>60.01</v>
      </c>
      <c r="H95" s="46">
        <v>0.5</v>
      </c>
      <c r="I95" s="5">
        <v>30.004999999999999</v>
      </c>
      <c r="K95" t="str">
        <f t="shared" si="3"/>
        <v>Cécile Trochu Grasso_0.5h</v>
      </c>
    </row>
    <row r="96" spans="1:11" x14ac:dyDescent="0.35">
      <c r="A96" s="2" t="s">
        <v>69</v>
      </c>
      <c r="B96" s="22" t="s">
        <v>80</v>
      </c>
      <c r="C96" s="22" t="s">
        <v>59</v>
      </c>
      <c r="D96" s="2" t="s">
        <v>60</v>
      </c>
      <c r="E96" s="11" t="s">
        <v>45</v>
      </c>
      <c r="F96" s="21" t="str">
        <f t="shared" si="2"/>
        <v>ADM-UNRE01/P0401-00/BRA</v>
      </c>
      <c r="G96" s="12">
        <v>60.01</v>
      </c>
      <c r="H96" s="46">
        <v>9.5</v>
      </c>
      <c r="I96" s="5">
        <v>570.09500000000003</v>
      </c>
      <c r="K96" t="str">
        <f t="shared" si="3"/>
        <v>Cécile Trochu Grasso_9.5h</v>
      </c>
    </row>
    <row r="97" spans="1:11" x14ac:dyDescent="0.35">
      <c r="A97" s="2" t="s">
        <v>69</v>
      </c>
      <c r="B97" s="22" t="s">
        <v>83</v>
      </c>
      <c r="C97" s="2" t="s">
        <v>19</v>
      </c>
      <c r="D97" s="2" t="s">
        <v>20</v>
      </c>
      <c r="E97" s="11" t="s">
        <v>32</v>
      </c>
      <c r="F97" s="21" t="str">
        <f t="shared" ref="F97:F120" si="4">B97&amp;"/"&amp;C97&amp;"/"&amp;E97</f>
        <v>CGE-JUST01/P0303-00/GAB</v>
      </c>
      <c r="G97" s="12">
        <v>60.01</v>
      </c>
      <c r="H97" s="46">
        <v>16</v>
      </c>
      <c r="I97" s="5">
        <v>960.16</v>
      </c>
      <c r="K97" t="str">
        <f t="shared" si="3"/>
        <v>Cécile Trochu Grasso_16h</v>
      </c>
    </row>
    <row r="98" spans="1:11" x14ac:dyDescent="0.35">
      <c r="A98" s="2" t="s">
        <v>69</v>
      </c>
      <c r="B98" s="2" t="s">
        <v>31</v>
      </c>
      <c r="C98" s="2" t="s">
        <v>19</v>
      </c>
      <c r="D98" s="2" t="s">
        <v>20</v>
      </c>
      <c r="E98" s="11" t="s">
        <v>45</v>
      </c>
      <c r="F98" s="21" t="str">
        <f t="shared" si="4"/>
        <v>FCO-VULN02/P0303-00/BRA</v>
      </c>
      <c r="G98" s="12">
        <v>60.01</v>
      </c>
      <c r="H98" s="46">
        <v>1</v>
      </c>
      <c r="I98" s="5">
        <v>60.01</v>
      </c>
      <c r="K98" t="str">
        <f t="shared" si="3"/>
        <v>Cécile Trochu Grasso_1h</v>
      </c>
    </row>
    <row r="99" spans="1:11" x14ac:dyDescent="0.35">
      <c r="A99" s="2" t="s">
        <v>69</v>
      </c>
      <c r="B99" s="22" t="s">
        <v>96</v>
      </c>
      <c r="C99" s="2" t="s">
        <v>16</v>
      </c>
      <c r="D99" s="2" t="s">
        <v>17</v>
      </c>
      <c r="E99" s="11" t="s">
        <v>26</v>
      </c>
      <c r="F99" s="21" t="str">
        <f t="shared" si="4"/>
        <v>PLO-MDGR01/P0102-00/MDG</v>
      </c>
      <c r="G99" s="12">
        <v>60.01</v>
      </c>
      <c r="H99" s="46">
        <v>3</v>
      </c>
      <c r="I99" s="5">
        <v>180.03</v>
      </c>
      <c r="K99" t="str">
        <f t="shared" si="3"/>
        <v>Cécile Trochu Grasso_3h</v>
      </c>
    </row>
    <row r="100" spans="1:11" x14ac:dyDescent="0.35">
      <c r="A100" s="2" t="s">
        <v>69</v>
      </c>
      <c r="B100" s="22" t="s">
        <v>81</v>
      </c>
      <c r="C100" s="2" t="s">
        <v>70</v>
      </c>
      <c r="D100" s="2" t="s">
        <v>71</v>
      </c>
      <c r="E100" s="11" t="s">
        <v>39</v>
      </c>
      <c r="F100" s="21" t="str">
        <f t="shared" si="4"/>
        <v>EUR-ASIA01/P0103-00/THA</v>
      </c>
      <c r="G100" s="12">
        <v>60.01</v>
      </c>
      <c r="H100" s="46">
        <v>2</v>
      </c>
      <c r="I100" s="5">
        <v>120.02</v>
      </c>
      <c r="K100" t="str">
        <f t="shared" si="3"/>
        <v>Cécile Trochu Grasso_2h</v>
      </c>
    </row>
    <row r="101" spans="1:11" x14ac:dyDescent="0.35">
      <c r="A101" s="2" t="s">
        <v>69</v>
      </c>
      <c r="B101" s="22" t="s">
        <v>79</v>
      </c>
      <c r="C101" s="2" t="s">
        <v>8</v>
      </c>
      <c r="D101" s="2" t="s">
        <v>9</v>
      </c>
      <c r="E101" s="11" t="s">
        <v>11</v>
      </c>
      <c r="F101" s="21" t="str">
        <f t="shared" si="4"/>
        <v>CAN-GEND01/P0202-00/TGO</v>
      </c>
      <c r="G101" s="12">
        <v>60.01</v>
      </c>
      <c r="H101" s="46">
        <v>1.5</v>
      </c>
      <c r="I101" s="5">
        <v>90.015000000000001</v>
      </c>
      <c r="K101" t="str">
        <f t="shared" si="3"/>
        <v>Cécile Trochu Grasso_1.5h</v>
      </c>
    </row>
    <row r="102" spans="1:11" x14ac:dyDescent="0.35">
      <c r="A102" s="2" t="s">
        <v>69</v>
      </c>
      <c r="B102" s="22" t="s">
        <v>83</v>
      </c>
      <c r="C102" s="2" t="s">
        <v>16</v>
      </c>
      <c r="D102" s="2" t="s">
        <v>17</v>
      </c>
      <c r="E102" s="11" t="s">
        <v>45</v>
      </c>
      <c r="F102" s="21" t="str">
        <f t="shared" si="4"/>
        <v>CGE-JUST01/P0102-00/BRA</v>
      </c>
      <c r="G102" s="12">
        <v>60.01</v>
      </c>
      <c r="H102" s="46">
        <v>8.5</v>
      </c>
      <c r="I102" s="5">
        <v>510.08499999999998</v>
      </c>
      <c r="K102" t="str">
        <f t="shared" si="3"/>
        <v>Cécile Trochu Grasso_8.5h</v>
      </c>
    </row>
    <row r="103" spans="1:11" x14ac:dyDescent="0.35">
      <c r="A103" s="2" t="s">
        <v>69</v>
      </c>
      <c r="B103" s="2" t="s">
        <v>31</v>
      </c>
      <c r="C103" s="2" t="s">
        <v>19</v>
      </c>
      <c r="D103" s="2" t="s">
        <v>20</v>
      </c>
      <c r="E103" s="11" t="s">
        <v>32</v>
      </c>
      <c r="F103" s="21" t="str">
        <f t="shared" si="4"/>
        <v>FCO-VULN02/P0303-00/GAB</v>
      </c>
      <c r="G103" s="12">
        <v>60.01</v>
      </c>
      <c r="H103" s="46">
        <v>8.5</v>
      </c>
      <c r="I103" s="5">
        <v>510.08499999999998</v>
      </c>
      <c r="K103" t="str">
        <f t="shared" si="3"/>
        <v>Cécile Trochu Grasso_8.5h</v>
      </c>
    </row>
    <row r="104" spans="1:11" x14ac:dyDescent="0.35">
      <c r="A104" s="2" t="s">
        <v>69</v>
      </c>
      <c r="B104" s="22" t="s">
        <v>79</v>
      </c>
      <c r="C104" s="2" t="s">
        <v>8</v>
      </c>
      <c r="D104" s="2" t="s">
        <v>9</v>
      </c>
      <c r="E104" s="11" t="s">
        <v>23</v>
      </c>
      <c r="F104" s="21" t="str">
        <f t="shared" si="4"/>
        <v>CAN-GEND01/P0202-00/ZAF</v>
      </c>
      <c r="G104" s="12">
        <v>60.01</v>
      </c>
      <c r="H104" s="46">
        <v>1</v>
      </c>
      <c r="I104" s="5">
        <v>60.01</v>
      </c>
      <c r="K104" t="str">
        <f t="shared" si="3"/>
        <v>Cécile Trochu Grasso_1h</v>
      </c>
    </row>
    <row r="105" spans="1:11" x14ac:dyDescent="0.35">
      <c r="A105" s="2" t="s">
        <v>69</v>
      </c>
      <c r="B105" s="22" t="s">
        <v>79</v>
      </c>
      <c r="C105" s="2" t="s">
        <v>8</v>
      </c>
      <c r="D105" s="2" t="s">
        <v>9</v>
      </c>
      <c r="E105" s="11" t="s">
        <v>14</v>
      </c>
      <c r="F105" s="21" t="str">
        <f t="shared" si="4"/>
        <v>CAN-GEND01/P0202-00/ALL</v>
      </c>
      <c r="G105" s="12">
        <v>60.01</v>
      </c>
      <c r="H105" s="46">
        <v>2</v>
      </c>
      <c r="I105" s="5">
        <v>120.02</v>
      </c>
      <c r="K105" t="str">
        <f t="shared" si="3"/>
        <v>Cécile Trochu Grasso_2h</v>
      </c>
    </row>
    <row r="106" spans="1:11" x14ac:dyDescent="0.35">
      <c r="A106" s="2" t="s">
        <v>69</v>
      </c>
      <c r="B106" s="22" t="s">
        <v>83</v>
      </c>
      <c r="C106" s="2" t="s">
        <v>19</v>
      </c>
      <c r="D106" s="2" t="s">
        <v>20</v>
      </c>
      <c r="E106" s="11" t="s">
        <v>14</v>
      </c>
      <c r="F106" s="21" t="str">
        <f t="shared" si="4"/>
        <v>CGE-JUST01/P0303-00/ALL</v>
      </c>
      <c r="G106" s="12">
        <v>60.01</v>
      </c>
      <c r="H106" s="46">
        <v>1</v>
      </c>
      <c r="I106" s="5">
        <v>60.01</v>
      </c>
      <c r="K106" t="str">
        <f t="shared" si="3"/>
        <v>Cécile Trochu Grasso_1h</v>
      </c>
    </row>
    <row r="107" spans="1:11" x14ac:dyDescent="0.35">
      <c r="A107" s="2" t="s">
        <v>72</v>
      </c>
      <c r="B107" s="22" t="s">
        <v>79</v>
      </c>
      <c r="C107" s="2" t="s">
        <v>8</v>
      </c>
      <c r="D107" s="2" t="s">
        <v>9</v>
      </c>
      <c r="E107" s="11" t="s">
        <v>40</v>
      </c>
      <c r="F107" s="21" t="str">
        <f t="shared" si="4"/>
        <v>CAN-GEND01/P0202-00/MEX</v>
      </c>
      <c r="G107" s="12">
        <v>23.73</v>
      </c>
      <c r="H107" s="46">
        <v>25</v>
      </c>
      <c r="I107" s="5">
        <v>593.25</v>
      </c>
      <c r="K107" t="str">
        <f t="shared" si="3"/>
        <v>Sara Vera Lopez_25h</v>
      </c>
    </row>
    <row r="108" spans="1:11" x14ac:dyDescent="0.35">
      <c r="A108" s="2" t="s">
        <v>72</v>
      </c>
      <c r="B108" s="22" t="s">
        <v>79</v>
      </c>
      <c r="C108" s="2" t="s">
        <v>8</v>
      </c>
      <c r="D108" s="2" t="s">
        <v>9</v>
      </c>
      <c r="E108" s="11" t="s">
        <v>64</v>
      </c>
      <c r="F108" s="21" t="str">
        <f t="shared" si="4"/>
        <v>CAN-GEND01/P0202-00/PAN</v>
      </c>
      <c r="G108" s="12">
        <v>23.73</v>
      </c>
      <c r="H108" s="46">
        <v>31</v>
      </c>
      <c r="I108" s="5">
        <v>735.63</v>
      </c>
      <c r="K108" t="str">
        <f t="shared" si="3"/>
        <v>Sara Vera Lopez_31h</v>
      </c>
    </row>
    <row r="109" spans="1:11" x14ac:dyDescent="0.35">
      <c r="A109" s="2" t="s">
        <v>72</v>
      </c>
      <c r="B109" s="2" t="s">
        <v>31</v>
      </c>
      <c r="C109" s="2" t="s">
        <v>19</v>
      </c>
      <c r="D109" s="2" t="s">
        <v>20</v>
      </c>
      <c r="E109" s="11" t="s">
        <v>40</v>
      </c>
      <c r="F109" s="21" t="str">
        <f t="shared" si="4"/>
        <v>FCO-VULN02/P0303-00/MEX</v>
      </c>
      <c r="G109" s="12">
        <v>23.73</v>
      </c>
      <c r="H109" s="46">
        <v>30</v>
      </c>
      <c r="I109" s="5">
        <v>711.9</v>
      </c>
      <c r="K109" t="str">
        <f t="shared" si="3"/>
        <v>Sara Vera Lopez_30h</v>
      </c>
    </row>
    <row r="110" spans="1:11" x14ac:dyDescent="0.35">
      <c r="A110" s="2" t="s">
        <v>72</v>
      </c>
      <c r="B110" s="2" t="s">
        <v>31</v>
      </c>
      <c r="C110" s="2" t="s">
        <v>19</v>
      </c>
      <c r="D110" s="2" t="s">
        <v>20</v>
      </c>
      <c r="E110" s="11" t="s">
        <v>64</v>
      </c>
      <c r="F110" s="21" t="str">
        <f t="shared" si="4"/>
        <v>FCO-VULN02/P0303-00/PAN</v>
      </c>
      <c r="G110" s="12">
        <v>23.73</v>
      </c>
      <c r="H110" s="46">
        <v>36.5</v>
      </c>
      <c r="I110" s="5">
        <v>866.14499999999998</v>
      </c>
      <c r="K110" t="str">
        <f t="shared" si="3"/>
        <v>Sara Vera Lopez_36.5h</v>
      </c>
    </row>
    <row r="111" spans="1:11" x14ac:dyDescent="0.35">
      <c r="A111" s="2" t="s">
        <v>72</v>
      </c>
      <c r="B111" s="2" t="s">
        <v>31</v>
      </c>
      <c r="C111" s="2" t="s">
        <v>19</v>
      </c>
      <c r="D111" s="2" t="s">
        <v>20</v>
      </c>
      <c r="E111" s="11" t="s">
        <v>50</v>
      </c>
      <c r="F111" s="21" t="str">
        <f t="shared" si="4"/>
        <v>FCO-VULN02/P0303-00/XOT</v>
      </c>
      <c r="G111" s="12">
        <v>23.73</v>
      </c>
      <c r="H111" s="46">
        <v>29.5</v>
      </c>
      <c r="I111" s="5">
        <v>700.03499999999997</v>
      </c>
      <c r="K111" t="str">
        <f t="shared" si="3"/>
        <v>Sara Vera Lopez_29.5h</v>
      </c>
    </row>
    <row r="112" spans="1:11" x14ac:dyDescent="0.35">
      <c r="A112" s="2" t="s">
        <v>73</v>
      </c>
      <c r="B112" s="22" t="s">
        <v>83</v>
      </c>
      <c r="C112" s="2" t="s">
        <v>19</v>
      </c>
      <c r="D112" s="2" t="s">
        <v>20</v>
      </c>
      <c r="E112" s="11" t="s">
        <v>14</v>
      </c>
      <c r="F112" s="21" t="str">
        <f t="shared" si="4"/>
        <v>CGE-JUST01/P0303-00/ALL</v>
      </c>
      <c r="G112" s="12">
        <v>56.28</v>
      </c>
      <c r="H112" s="46">
        <v>16.5</v>
      </c>
      <c r="I112" s="5">
        <v>928.62</v>
      </c>
      <c r="K112" t="str">
        <f t="shared" si="3"/>
        <v>Jasmine Zik-Ikeorha_16.5h</v>
      </c>
    </row>
    <row r="113" spans="1:11" x14ac:dyDescent="0.35">
      <c r="A113" s="2" t="s">
        <v>73</v>
      </c>
      <c r="B113" s="22" t="s">
        <v>79</v>
      </c>
      <c r="C113" s="2" t="s">
        <v>46</v>
      </c>
      <c r="D113" s="2" t="s">
        <v>47</v>
      </c>
      <c r="E113" s="11" t="s">
        <v>14</v>
      </c>
      <c r="F113" s="21" t="str">
        <f t="shared" si="4"/>
        <v>CAN-GEND01/P0201-00/ALL</v>
      </c>
      <c r="G113" s="12">
        <v>56.28</v>
      </c>
      <c r="H113" s="46">
        <v>17</v>
      </c>
      <c r="I113" s="5">
        <v>956.76</v>
      </c>
      <c r="K113" t="str">
        <f t="shared" si="3"/>
        <v>Jasmine Zik-Ikeorha_17h</v>
      </c>
    </row>
    <row r="114" spans="1:11" x14ac:dyDescent="0.35">
      <c r="A114" s="2" t="s">
        <v>73</v>
      </c>
      <c r="B114" s="22" t="s">
        <v>80</v>
      </c>
      <c r="C114" s="2" t="s">
        <v>12</v>
      </c>
      <c r="D114" s="2" t="s">
        <v>13</v>
      </c>
      <c r="E114" s="11" t="s">
        <v>14</v>
      </c>
      <c r="F114" s="21" t="str">
        <f t="shared" si="4"/>
        <v>ADM-UNRE01/A0902-00/ALL</v>
      </c>
      <c r="G114" s="12">
        <v>56.28</v>
      </c>
      <c r="H114" s="46">
        <v>21</v>
      </c>
      <c r="I114" s="5">
        <v>1181.8800000000001</v>
      </c>
      <c r="K114" t="str">
        <f t="shared" si="3"/>
        <v>Jasmine Zik-Ikeorha_21h</v>
      </c>
    </row>
    <row r="115" spans="1:11" x14ac:dyDescent="0.35">
      <c r="A115" s="2" t="s">
        <v>73</v>
      </c>
      <c r="B115" s="22" t="s">
        <v>81</v>
      </c>
      <c r="C115" s="22" t="s">
        <v>24</v>
      </c>
      <c r="D115" s="22" t="s">
        <v>25</v>
      </c>
      <c r="E115" s="23" t="s">
        <v>18</v>
      </c>
      <c r="F115" s="21" t="str">
        <f t="shared" si="4"/>
        <v>EUR-ASIA01/P0101-00/PHL</v>
      </c>
      <c r="G115" s="12">
        <v>56.28</v>
      </c>
      <c r="H115" s="46">
        <v>20</v>
      </c>
      <c r="I115" s="5">
        <v>1125.5999999999999</v>
      </c>
      <c r="K115" t="str">
        <f t="shared" si="3"/>
        <v>Jasmine Zik-Ikeorha_20h</v>
      </c>
    </row>
    <row r="116" spans="1:11" x14ac:dyDescent="0.35">
      <c r="A116" s="2" t="s">
        <v>73</v>
      </c>
      <c r="B116" s="22" t="s">
        <v>83</v>
      </c>
      <c r="C116" s="22" t="s">
        <v>19</v>
      </c>
      <c r="D116" s="22" t="s">
        <v>20</v>
      </c>
      <c r="E116" s="23" t="s">
        <v>14</v>
      </c>
      <c r="F116" s="21" t="str">
        <f t="shared" si="4"/>
        <v>CGE-JUST01/P0303-00/ALL</v>
      </c>
      <c r="G116" s="12">
        <v>56.28</v>
      </c>
      <c r="H116" s="46">
        <v>30</v>
      </c>
      <c r="I116" s="5">
        <v>1688.4</v>
      </c>
      <c r="K116" t="str">
        <f t="shared" si="3"/>
        <v>Jasmine Zik-Ikeorha_30h</v>
      </c>
    </row>
    <row r="117" spans="1:11" x14ac:dyDescent="0.35">
      <c r="A117" s="2" t="s">
        <v>73</v>
      </c>
      <c r="B117" s="22" t="s">
        <v>90</v>
      </c>
      <c r="C117" s="2" t="s">
        <v>21</v>
      </c>
      <c r="D117" s="2" t="s">
        <v>22</v>
      </c>
      <c r="E117" s="11" t="s">
        <v>14</v>
      </c>
      <c r="F117" s="21" t="str">
        <f t="shared" si="4"/>
        <v>WLD-CORE01/P0501-00/ALL</v>
      </c>
      <c r="G117" s="12">
        <v>56.28</v>
      </c>
      <c r="H117" s="46">
        <v>40.5</v>
      </c>
      <c r="I117" s="5">
        <v>2279.34</v>
      </c>
      <c r="K117" t="str">
        <f t="shared" si="3"/>
        <v>Jasmine Zik-Ikeorha_40.5h</v>
      </c>
    </row>
    <row r="118" spans="1:11" x14ac:dyDescent="0.35">
      <c r="A118" s="2" t="s">
        <v>73</v>
      </c>
      <c r="B118" s="22" t="s">
        <v>97</v>
      </c>
      <c r="C118" s="22" t="s">
        <v>101</v>
      </c>
      <c r="D118" s="2" t="s">
        <v>60</v>
      </c>
      <c r="E118" s="11" t="s">
        <v>45</v>
      </c>
      <c r="F118" s="21" t="str">
        <f t="shared" ref="F118" si="5">B118&amp;"/"&amp;C118&amp;"/"&amp;E118</f>
        <v>UNP-BRAZ01/P0401-05/BRA</v>
      </c>
      <c r="G118" s="12">
        <v>56.28</v>
      </c>
      <c r="H118" s="46">
        <v>7.8</v>
      </c>
      <c r="I118" s="5">
        <f>G118*H118</f>
        <v>438.98399999999998</v>
      </c>
      <c r="K118" t="str">
        <f t="shared" ref="K118" si="6">A118&amp;"_"&amp;H118&amp;"h"</f>
        <v>Jasmine Zik-Ikeorha_7.8h</v>
      </c>
    </row>
    <row r="119" spans="1:11" x14ac:dyDescent="0.35">
      <c r="A119" s="2" t="s">
        <v>73</v>
      </c>
      <c r="B119" s="22" t="s">
        <v>97</v>
      </c>
      <c r="C119" s="22" t="s">
        <v>99</v>
      </c>
      <c r="D119" s="2" t="s">
        <v>60</v>
      </c>
      <c r="E119" s="11" t="s">
        <v>45</v>
      </c>
      <c r="F119" s="21" t="str">
        <f t="shared" si="4"/>
        <v>UNP-BRAZ01/P0401-07/BRA</v>
      </c>
      <c r="G119" s="12">
        <v>56.28</v>
      </c>
      <c r="H119" s="46">
        <v>0.2</v>
      </c>
      <c r="I119" s="5">
        <f>G119*H119</f>
        <v>11.256</v>
      </c>
      <c r="K119" t="str">
        <f t="shared" si="3"/>
        <v>Jasmine Zik-Ikeorha_0.2h</v>
      </c>
    </row>
    <row r="120" spans="1:11" x14ac:dyDescent="0.35">
      <c r="A120" s="2" t="s">
        <v>73</v>
      </c>
      <c r="B120" s="22" t="s">
        <v>81</v>
      </c>
      <c r="C120" s="2" t="s">
        <v>70</v>
      </c>
      <c r="D120" s="2" t="s">
        <v>71</v>
      </c>
      <c r="E120" s="11" t="s">
        <v>18</v>
      </c>
      <c r="F120" s="21" t="str">
        <f t="shared" si="4"/>
        <v>EUR-ASIA01/P0103-00/PHL</v>
      </c>
      <c r="G120" s="12">
        <v>56.28</v>
      </c>
      <c r="H120" s="46">
        <v>7</v>
      </c>
      <c r="I120" s="5">
        <v>393.96000000000004</v>
      </c>
      <c r="K120" t="str">
        <f t="shared" si="3"/>
        <v>Jasmine Zik-Ikeorha_7h</v>
      </c>
    </row>
    <row r="121" spans="1:11" x14ac:dyDescent="0.35">
      <c r="H121" s="51">
        <f>SUM(H3:H120)</f>
        <v>1868</v>
      </c>
      <c r="I121" s="52">
        <f>SUM(I3:I120)</f>
        <v>99741.683620327574</v>
      </c>
    </row>
  </sheetData>
  <autoFilter ref="A2:I121" xr:uid="{DA06C4B4-76C5-4564-9AFB-A2E54DE17459}"/>
  <mergeCells count="6">
    <mergeCell ref="G1:G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069F-DC3A-4643-AFB8-4160B1537548}">
  <dimension ref="A1:K117"/>
  <sheetViews>
    <sheetView topLeftCell="A65" workbookViewId="0">
      <selection activeCell="B118" sqref="B118"/>
    </sheetView>
  </sheetViews>
  <sheetFormatPr defaultRowHeight="14.5" x14ac:dyDescent="0.35"/>
  <cols>
    <col min="1" max="1" width="21.81640625" bestFit="1" customWidth="1"/>
    <col min="2" max="2" width="13.54296875" bestFit="1" customWidth="1"/>
    <col min="3" max="3" width="12.1796875" bestFit="1" customWidth="1"/>
    <col min="4" max="4" width="43.7265625" bestFit="1" customWidth="1"/>
    <col min="5" max="5" width="12.1796875" bestFit="1" customWidth="1"/>
    <col min="6" max="6" width="25.81640625" bestFit="1" customWidth="1"/>
    <col min="7" max="7" width="16.26953125" bestFit="1" customWidth="1"/>
    <col min="8" max="8" width="20.54296875" bestFit="1" customWidth="1"/>
    <col min="9" max="9" width="10.7265625" style="5" bestFit="1" customWidth="1"/>
    <col min="11" max="11" width="27.54296875" bestFit="1" customWidth="1"/>
  </cols>
  <sheetData>
    <row r="1" spans="1:11" x14ac:dyDescent="0.35">
      <c r="A1" s="126" t="s">
        <v>0</v>
      </c>
      <c r="B1" s="126" t="s">
        <v>1</v>
      </c>
      <c r="C1" s="126" t="s">
        <v>2</v>
      </c>
      <c r="D1" s="126" t="s">
        <v>3</v>
      </c>
      <c r="E1" s="128" t="s">
        <v>4</v>
      </c>
      <c r="F1" s="8"/>
      <c r="G1" s="124" t="s">
        <v>5</v>
      </c>
      <c r="H1" s="45" t="s">
        <v>76</v>
      </c>
    </row>
    <row r="2" spans="1:11" x14ac:dyDescent="0.35">
      <c r="A2" s="127"/>
      <c r="B2" s="127"/>
      <c r="C2" s="127"/>
      <c r="D2" s="127"/>
      <c r="E2" s="129"/>
      <c r="F2" s="9" t="s">
        <v>78</v>
      </c>
      <c r="G2" s="125"/>
      <c r="H2" s="49" t="s">
        <v>6</v>
      </c>
      <c r="I2" s="50"/>
    </row>
    <row r="3" spans="1:11" x14ac:dyDescent="0.35">
      <c r="A3" s="2" t="s">
        <v>7</v>
      </c>
      <c r="B3" s="2" t="s">
        <v>79</v>
      </c>
      <c r="C3" s="2" t="s">
        <v>8</v>
      </c>
      <c r="D3" s="2" t="s">
        <v>9</v>
      </c>
      <c r="E3" s="11" t="s">
        <v>10</v>
      </c>
      <c r="F3" s="20" t="str">
        <f>B3&amp;"/"&amp;C3&amp;"/"&amp;E3</f>
        <v>CAN-GEND01/P0202-00/MAR</v>
      </c>
      <c r="G3" s="12">
        <v>55.48</v>
      </c>
      <c r="H3" s="46">
        <v>1</v>
      </c>
      <c r="I3" s="5">
        <v>55.48</v>
      </c>
      <c r="K3" t="str">
        <f t="shared" ref="K3:K66" si="0">A3&amp;"_"&amp;H3&amp;"h"</f>
        <v>Luce Ahouangnimon_1h</v>
      </c>
    </row>
    <row r="4" spans="1:11" x14ac:dyDescent="0.35">
      <c r="A4" s="2" t="s">
        <v>7</v>
      </c>
      <c r="B4" s="22" t="s">
        <v>79</v>
      </c>
      <c r="C4" s="2" t="s">
        <v>8</v>
      </c>
      <c r="D4" s="2" t="s">
        <v>9</v>
      </c>
      <c r="E4" s="11" t="s">
        <v>11</v>
      </c>
      <c r="F4" s="21" t="str">
        <f t="shared" ref="F4:F43" si="1">B4&amp;"/"&amp;C4&amp;"/"&amp;E4</f>
        <v>CAN-GEND01/P0202-00/TGO</v>
      </c>
      <c r="G4" s="12">
        <v>55.48</v>
      </c>
      <c r="H4" s="46">
        <v>16</v>
      </c>
      <c r="I4" s="5">
        <v>887.68</v>
      </c>
      <c r="K4" t="str">
        <f t="shared" si="0"/>
        <v>Luce Ahouangnimon_16h</v>
      </c>
    </row>
    <row r="5" spans="1:11" x14ac:dyDescent="0.35">
      <c r="A5" s="2" t="s">
        <v>7</v>
      </c>
      <c r="B5" s="22" t="s">
        <v>79</v>
      </c>
      <c r="C5" s="2" t="s">
        <v>8</v>
      </c>
      <c r="D5" s="2" t="s">
        <v>9</v>
      </c>
      <c r="E5" s="11" t="s">
        <v>14</v>
      </c>
      <c r="F5" s="21" t="str">
        <f t="shared" si="1"/>
        <v>CAN-GEND01/P0202-00/ALL</v>
      </c>
      <c r="G5" s="12">
        <v>55.48</v>
      </c>
      <c r="H5" s="46">
        <v>18</v>
      </c>
      <c r="I5" s="5">
        <v>998.64</v>
      </c>
      <c r="K5" t="str">
        <f t="shared" si="0"/>
        <v>Luce Ahouangnimon_18h</v>
      </c>
    </row>
    <row r="6" spans="1:11" x14ac:dyDescent="0.35">
      <c r="A6" s="2" t="s">
        <v>7</v>
      </c>
      <c r="B6" s="2" t="s">
        <v>79</v>
      </c>
      <c r="C6" s="2" t="s">
        <v>8</v>
      </c>
      <c r="D6" s="2" t="s">
        <v>9</v>
      </c>
      <c r="E6" s="11" t="s">
        <v>15</v>
      </c>
      <c r="F6" s="21" t="str">
        <f t="shared" si="1"/>
        <v>CAN-GEND01/P0202-00/MDV</v>
      </c>
      <c r="G6" s="12">
        <v>55.48</v>
      </c>
      <c r="H6" s="46">
        <v>8</v>
      </c>
      <c r="I6" s="5">
        <v>443.84</v>
      </c>
      <c r="K6" t="str">
        <f t="shared" si="0"/>
        <v>Luce Ahouangnimon_8h</v>
      </c>
    </row>
    <row r="7" spans="1:11" x14ac:dyDescent="0.35">
      <c r="A7" s="2" t="s">
        <v>7</v>
      </c>
      <c r="B7" s="22" t="s">
        <v>83</v>
      </c>
      <c r="C7" s="2" t="s">
        <v>19</v>
      </c>
      <c r="D7" s="2" t="s">
        <v>20</v>
      </c>
      <c r="E7" s="11" t="s">
        <v>14</v>
      </c>
      <c r="F7" s="21" t="str">
        <f t="shared" si="1"/>
        <v>CGE-JUST01/P0303-00/ALL</v>
      </c>
      <c r="G7" s="12">
        <v>55.48</v>
      </c>
      <c r="H7" s="46">
        <v>36</v>
      </c>
      <c r="I7" s="5">
        <v>1997.28</v>
      </c>
      <c r="K7" t="str">
        <f t="shared" si="0"/>
        <v>Luce Ahouangnimon_36h</v>
      </c>
    </row>
    <row r="8" spans="1:11" x14ac:dyDescent="0.35">
      <c r="A8" s="2" t="s">
        <v>7</v>
      </c>
      <c r="B8" s="42" t="s">
        <v>82</v>
      </c>
      <c r="C8" s="2" t="s">
        <v>19</v>
      </c>
      <c r="D8" s="2" t="s">
        <v>20</v>
      </c>
      <c r="E8" s="11" t="s">
        <v>11</v>
      </c>
      <c r="F8" s="21" t="str">
        <f t="shared" si="1"/>
        <v>VGE-GEND01/P0303-00/TGO</v>
      </c>
      <c r="G8" s="12">
        <v>55.48</v>
      </c>
      <c r="H8" s="46">
        <v>8</v>
      </c>
      <c r="I8" s="5">
        <v>443.84</v>
      </c>
      <c r="K8" t="str">
        <f t="shared" si="0"/>
        <v>Luce Ahouangnimon_8h</v>
      </c>
    </row>
    <row r="9" spans="1:11" x14ac:dyDescent="0.35">
      <c r="A9" s="2" t="s">
        <v>7</v>
      </c>
      <c r="B9" s="22" t="s">
        <v>81</v>
      </c>
      <c r="C9" s="2" t="s">
        <v>16</v>
      </c>
      <c r="D9" s="2" t="s">
        <v>17</v>
      </c>
      <c r="E9" s="11" t="s">
        <v>18</v>
      </c>
      <c r="F9" s="21" t="str">
        <f t="shared" si="1"/>
        <v>EUR-ASIA01/P0102-00/PHL</v>
      </c>
      <c r="G9" s="12">
        <v>55.48</v>
      </c>
      <c r="H9" s="46">
        <v>84</v>
      </c>
      <c r="I9" s="5">
        <v>4660.32</v>
      </c>
      <c r="K9" t="str">
        <f t="shared" si="0"/>
        <v>Luce Ahouangnimon_84h</v>
      </c>
    </row>
    <row r="10" spans="1:11" x14ac:dyDescent="0.35">
      <c r="A10" s="2" t="s">
        <v>7</v>
      </c>
      <c r="B10" s="22" t="s">
        <v>83</v>
      </c>
      <c r="C10" s="2" t="s">
        <v>21</v>
      </c>
      <c r="D10" s="2" t="s">
        <v>22</v>
      </c>
      <c r="E10" s="11" t="s">
        <v>14</v>
      </c>
      <c r="F10" s="21" t="str">
        <f t="shared" si="1"/>
        <v>CGE-JUST01/P0501-00/ALL</v>
      </c>
      <c r="G10" s="12">
        <v>55.48</v>
      </c>
      <c r="H10" s="46">
        <v>3</v>
      </c>
      <c r="I10" s="5">
        <v>166.44</v>
      </c>
      <c r="K10" t="str">
        <f t="shared" si="0"/>
        <v>Luce Ahouangnimon_3h</v>
      </c>
    </row>
    <row r="11" spans="1:11" x14ac:dyDescent="0.35">
      <c r="A11" s="2" t="s">
        <v>7</v>
      </c>
      <c r="B11" s="22" t="s">
        <v>80</v>
      </c>
      <c r="C11" s="2" t="s">
        <v>12</v>
      </c>
      <c r="D11" s="2" t="s">
        <v>13</v>
      </c>
      <c r="E11" s="11" t="s">
        <v>14</v>
      </c>
      <c r="F11" s="21" t="str">
        <f t="shared" si="1"/>
        <v>ADM-UNRE01/A0902-00/ALL</v>
      </c>
      <c r="G11" s="12">
        <v>55.48</v>
      </c>
      <c r="H11" s="46">
        <v>5</v>
      </c>
      <c r="I11" s="5">
        <v>277.39999999999998</v>
      </c>
      <c r="K11" t="str">
        <f t="shared" si="0"/>
        <v>Luce Ahouangnimon_5h</v>
      </c>
    </row>
    <row r="12" spans="1:11" x14ac:dyDescent="0.35">
      <c r="A12" s="2" t="s">
        <v>7</v>
      </c>
      <c r="B12" s="22" t="s">
        <v>96</v>
      </c>
      <c r="C12" s="2" t="s">
        <v>16</v>
      </c>
      <c r="D12" s="2" t="s">
        <v>17</v>
      </c>
      <c r="E12" s="11" t="s">
        <v>26</v>
      </c>
      <c r="F12" s="21" t="str">
        <f t="shared" si="1"/>
        <v>PLO-MDGR01/P0102-00/MDG</v>
      </c>
      <c r="G12" s="12">
        <v>55.48</v>
      </c>
      <c r="H12" s="46">
        <v>1</v>
      </c>
      <c r="I12" s="5">
        <v>55.48</v>
      </c>
      <c r="K12" t="str">
        <f t="shared" si="0"/>
        <v>Luce Ahouangnimon_1h</v>
      </c>
    </row>
    <row r="13" spans="1:11" x14ac:dyDescent="0.35">
      <c r="A13" s="2" t="s">
        <v>7</v>
      </c>
      <c r="B13" s="22" t="s">
        <v>83</v>
      </c>
      <c r="C13" s="2" t="s">
        <v>24</v>
      </c>
      <c r="D13" s="2" t="s">
        <v>25</v>
      </c>
      <c r="E13" s="11" t="s">
        <v>10</v>
      </c>
      <c r="F13" s="21" t="str">
        <f t="shared" si="1"/>
        <v>CGE-JUST01/P0101-00/MAR</v>
      </c>
      <c r="G13" s="12">
        <v>55.48</v>
      </c>
      <c r="H13" s="46">
        <v>4</v>
      </c>
      <c r="I13" s="5">
        <v>221.92</v>
      </c>
      <c r="K13" t="str">
        <f t="shared" si="0"/>
        <v>Luce Ahouangnimon_4h</v>
      </c>
    </row>
    <row r="14" spans="1:11" x14ac:dyDescent="0.35">
      <c r="A14" s="2" t="s">
        <v>27</v>
      </c>
      <c r="B14" s="22" t="s">
        <v>80</v>
      </c>
      <c r="C14" s="2" t="s">
        <v>12</v>
      </c>
      <c r="D14" s="2" t="s">
        <v>13</v>
      </c>
      <c r="E14" s="11" t="s">
        <v>14</v>
      </c>
      <c r="F14" s="21" t="str">
        <f t="shared" si="1"/>
        <v>ADM-UNRE01/A0902-00/ALL</v>
      </c>
      <c r="G14" s="12">
        <v>38.299999999999997</v>
      </c>
      <c r="H14" s="46">
        <v>132</v>
      </c>
      <c r="I14" s="5">
        <v>5055.5999999999995</v>
      </c>
      <c r="K14" t="str">
        <f t="shared" si="0"/>
        <v>Linda Asamoah_132h</v>
      </c>
    </row>
    <row r="15" spans="1:11" x14ac:dyDescent="0.35">
      <c r="A15" s="2" t="s">
        <v>27</v>
      </c>
      <c r="B15" s="22" t="s">
        <v>80</v>
      </c>
      <c r="C15" s="2" t="s">
        <v>28</v>
      </c>
      <c r="D15" s="2" t="s">
        <v>29</v>
      </c>
      <c r="E15" s="11" t="s">
        <v>14</v>
      </c>
      <c r="F15" s="21" t="str">
        <f t="shared" si="1"/>
        <v>ADM-UNRE01/A0901-00/ALL</v>
      </c>
      <c r="G15" s="12">
        <v>38.299999999999997</v>
      </c>
      <c r="H15" s="46">
        <v>24</v>
      </c>
      <c r="I15" s="5">
        <v>919.19999999999993</v>
      </c>
      <c r="K15" t="str">
        <f t="shared" si="0"/>
        <v>Linda Asamoah_24h</v>
      </c>
    </row>
    <row r="16" spans="1:11" x14ac:dyDescent="0.35">
      <c r="A16" s="2" t="s">
        <v>30</v>
      </c>
      <c r="B16" s="2" t="s">
        <v>31</v>
      </c>
      <c r="C16" s="2" t="s">
        <v>19</v>
      </c>
      <c r="D16" s="2" t="s">
        <v>20</v>
      </c>
      <c r="E16" s="11" t="s">
        <v>32</v>
      </c>
      <c r="F16" s="21" t="str">
        <f t="shared" si="1"/>
        <v>FCO-VULN02/P0303-00/GAB</v>
      </c>
      <c r="G16" s="12">
        <v>34.65</v>
      </c>
      <c r="H16" s="46">
        <v>12.5</v>
      </c>
      <c r="I16" s="5">
        <v>433.125</v>
      </c>
      <c r="K16" t="str">
        <f t="shared" si="0"/>
        <v>Juvenal Babona_12.5h</v>
      </c>
    </row>
    <row r="17" spans="1:11" x14ac:dyDescent="0.35">
      <c r="A17" s="2" t="s">
        <v>30</v>
      </c>
      <c r="B17" s="2" t="s">
        <v>31</v>
      </c>
      <c r="C17" s="2" t="s">
        <v>19</v>
      </c>
      <c r="D17" s="2" t="s">
        <v>20</v>
      </c>
      <c r="E17" s="11" t="s">
        <v>34</v>
      </c>
      <c r="F17" s="21" t="str">
        <f t="shared" si="1"/>
        <v>FCO-VULN02/P0303-00/BEN</v>
      </c>
      <c r="G17" s="12">
        <v>34.65</v>
      </c>
      <c r="H17" s="46">
        <v>34.5</v>
      </c>
      <c r="I17" s="5">
        <v>1195.425</v>
      </c>
      <c r="K17" t="str">
        <f t="shared" si="0"/>
        <v>Juvenal Babona_34.5h</v>
      </c>
    </row>
    <row r="18" spans="1:11" x14ac:dyDescent="0.35">
      <c r="A18" s="2" t="s">
        <v>30</v>
      </c>
      <c r="B18" s="22" t="s">
        <v>83</v>
      </c>
      <c r="C18" s="2" t="s">
        <v>19</v>
      </c>
      <c r="D18" s="2" t="s">
        <v>20</v>
      </c>
      <c r="E18" s="11" t="s">
        <v>14</v>
      </c>
      <c r="F18" s="21" t="str">
        <f t="shared" si="1"/>
        <v>CGE-JUST01/P0303-00/ALL</v>
      </c>
      <c r="G18" s="12">
        <v>34.65</v>
      </c>
      <c r="H18" s="46">
        <v>22</v>
      </c>
      <c r="I18" s="5">
        <v>762.3</v>
      </c>
      <c r="K18" t="str">
        <f t="shared" si="0"/>
        <v>Juvenal Babona_22h</v>
      </c>
    </row>
    <row r="19" spans="1:11" x14ac:dyDescent="0.35">
      <c r="A19" s="2" t="s">
        <v>30</v>
      </c>
      <c r="B19" s="22" t="s">
        <v>96</v>
      </c>
      <c r="C19" s="2" t="s">
        <v>19</v>
      </c>
      <c r="D19" s="2" t="s">
        <v>20</v>
      </c>
      <c r="E19" s="11" t="s">
        <v>26</v>
      </c>
      <c r="F19" s="21" t="str">
        <f t="shared" si="1"/>
        <v>PLO-MDGR01/P0303-00/MDG</v>
      </c>
      <c r="G19" s="12">
        <v>34.65</v>
      </c>
      <c r="H19" s="46">
        <v>19</v>
      </c>
      <c r="I19" s="5">
        <v>658.35</v>
      </c>
      <c r="K19" t="str">
        <f t="shared" si="0"/>
        <v>Juvenal Babona_19h</v>
      </c>
    </row>
    <row r="20" spans="1:11" x14ac:dyDescent="0.35">
      <c r="A20" s="2" t="s">
        <v>30</v>
      </c>
      <c r="B20" s="22" t="s">
        <v>80</v>
      </c>
      <c r="C20" s="2" t="s">
        <v>19</v>
      </c>
      <c r="D20" s="2" t="s">
        <v>20</v>
      </c>
      <c r="E20" s="11" t="s">
        <v>35</v>
      </c>
      <c r="F20" s="21" t="str">
        <f t="shared" si="1"/>
        <v>ADM-UNRE01/P0303-00/RWA</v>
      </c>
      <c r="G20" s="12">
        <v>34.65</v>
      </c>
      <c r="H20" s="46">
        <v>72</v>
      </c>
      <c r="I20" s="5">
        <v>2494.7999999999997</v>
      </c>
      <c r="K20" t="str">
        <f t="shared" si="0"/>
        <v>Juvenal Babona_72h</v>
      </c>
    </row>
    <row r="21" spans="1:11" x14ac:dyDescent="0.35">
      <c r="A21" s="2" t="s">
        <v>36</v>
      </c>
      <c r="B21" s="22" t="s">
        <v>80</v>
      </c>
      <c r="C21" s="2" t="s">
        <v>12</v>
      </c>
      <c r="D21" s="2" t="s">
        <v>13</v>
      </c>
      <c r="E21" s="11" t="s">
        <v>14</v>
      </c>
      <c r="F21" s="21" t="str">
        <f t="shared" si="1"/>
        <v>ADM-UNRE01/A0902-00/ALL</v>
      </c>
      <c r="G21" s="12">
        <v>99.73</v>
      </c>
      <c r="H21" s="46">
        <v>39</v>
      </c>
      <c r="I21" s="5">
        <v>3889.4700000000003</v>
      </c>
      <c r="K21" t="str">
        <f t="shared" si="0"/>
        <v>Barbara Bernath_39h</v>
      </c>
    </row>
    <row r="22" spans="1:11" x14ac:dyDescent="0.35">
      <c r="A22" s="2" t="s">
        <v>36</v>
      </c>
      <c r="B22" s="22" t="s">
        <v>80</v>
      </c>
      <c r="C22" s="2" t="s">
        <v>28</v>
      </c>
      <c r="D22" s="2" t="s">
        <v>29</v>
      </c>
      <c r="E22" s="11" t="s">
        <v>14</v>
      </c>
      <c r="F22" s="21" t="str">
        <f t="shared" si="1"/>
        <v>ADM-UNRE01/A0901-00/ALL</v>
      </c>
      <c r="G22" s="12">
        <v>99.73</v>
      </c>
      <c r="H22" s="46">
        <v>15</v>
      </c>
      <c r="I22" s="5">
        <v>1495.95</v>
      </c>
      <c r="K22" t="str">
        <f t="shared" si="0"/>
        <v>Barbara Bernath_15h</v>
      </c>
    </row>
    <row r="23" spans="1:11" x14ac:dyDescent="0.35">
      <c r="A23" s="2" t="s">
        <v>36</v>
      </c>
      <c r="B23" s="22" t="s">
        <v>80</v>
      </c>
      <c r="C23" s="2" t="s">
        <v>37</v>
      </c>
      <c r="D23" s="2" t="s">
        <v>38</v>
      </c>
      <c r="E23" s="11" t="s">
        <v>14</v>
      </c>
      <c r="F23" s="21" t="str">
        <f t="shared" si="1"/>
        <v>ADM-UNRE01/A0902-01/ALL</v>
      </c>
      <c r="G23" s="12">
        <v>99.73</v>
      </c>
      <c r="H23" s="46">
        <v>5</v>
      </c>
      <c r="I23" s="5">
        <v>498.65000000000003</v>
      </c>
      <c r="K23" t="str">
        <f t="shared" si="0"/>
        <v>Barbara Bernath_5h</v>
      </c>
    </row>
    <row r="24" spans="1:11" x14ac:dyDescent="0.35">
      <c r="A24" s="2" t="s">
        <v>36</v>
      </c>
      <c r="B24" s="2" t="s">
        <v>31</v>
      </c>
      <c r="C24" s="2" t="s">
        <v>19</v>
      </c>
      <c r="D24" s="2" t="s">
        <v>20</v>
      </c>
      <c r="E24" s="11" t="s">
        <v>35</v>
      </c>
      <c r="F24" s="21" t="str">
        <f t="shared" si="1"/>
        <v>FCO-VULN02/P0303-00/RWA</v>
      </c>
      <c r="G24" s="12">
        <v>99.73</v>
      </c>
      <c r="H24" s="46">
        <v>2</v>
      </c>
      <c r="I24" s="5">
        <v>199.46</v>
      </c>
      <c r="K24" t="str">
        <f t="shared" si="0"/>
        <v>Barbara Bernath_2h</v>
      </c>
    </row>
    <row r="25" spans="1:11" x14ac:dyDescent="0.35">
      <c r="A25" s="2" t="s">
        <v>36</v>
      </c>
      <c r="B25" s="22" t="s">
        <v>83</v>
      </c>
      <c r="C25" s="2" t="s">
        <v>24</v>
      </c>
      <c r="D25" s="2" t="s">
        <v>25</v>
      </c>
      <c r="E25" s="11" t="s">
        <v>14</v>
      </c>
      <c r="F25" s="21" t="str">
        <f t="shared" si="1"/>
        <v>CGE-JUST01/P0101-00/ALL</v>
      </c>
      <c r="G25" s="12">
        <v>99.73</v>
      </c>
      <c r="H25" s="46">
        <v>14</v>
      </c>
      <c r="I25" s="5">
        <v>1396.22</v>
      </c>
      <c r="K25" t="str">
        <f t="shared" si="0"/>
        <v>Barbara Bernath_14h</v>
      </c>
    </row>
    <row r="26" spans="1:11" x14ac:dyDescent="0.35">
      <c r="A26" s="2" t="s">
        <v>36</v>
      </c>
      <c r="B26" s="2" t="s">
        <v>81</v>
      </c>
      <c r="C26" s="2" t="s">
        <v>24</v>
      </c>
      <c r="D26" s="2" t="s">
        <v>25</v>
      </c>
      <c r="E26" s="11" t="s">
        <v>39</v>
      </c>
      <c r="F26" s="21" t="str">
        <f t="shared" si="1"/>
        <v>EUR-ASIA01/P0101-00/THA</v>
      </c>
      <c r="G26" s="12">
        <v>99.73</v>
      </c>
      <c r="H26" s="46">
        <v>62</v>
      </c>
      <c r="I26" s="5">
        <v>6183.26</v>
      </c>
      <c r="K26" t="str">
        <f t="shared" si="0"/>
        <v>Barbara Bernath_62h</v>
      </c>
    </row>
    <row r="27" spans="1:11" x14ac:dyDescent="0.35">
      <c r="A27" s="2" t="s">
        <v>36</v>
      </c>
      <c r="B27" s="2" t="s">
        <v>81</v>
      </c>
      <c r="C27" s="2" t="s">
        <v>21</v>
      </c>
      <c r="D27" s="2" t="s">
        <v>22</v>
      </c>
      <c r="E27" s="11" t="s">
        <v>18</v>
      </c>
      <c r="F27" s="21" t="str">
        <f t="shared" si="1"/>
        <v>EUR-ASIA01/P0501-00/PHL</v>
      </c>
      <c r="G27" s="12">
        <v>99.73</v>
      </c>
      <c r="H27" s="46">
        <v>2</v>
      </c>
      <c r="I27" s="5">
        <v>199.46</v>
      </c>
      <c r="K27" t="str">
        <f t="shared" si="0"/>
        <v>Barbara Bernath_2h</v>
      </c>
    </row>
    <row r="28" spans="1:11" x14ac:dyDescent="0.35">
      <c r="A28" s="2" t="s">
        <v>36</v>
      </c>
      <c r="B28" s="22" t="s">
        <v>83</v>
      </c>
      <c r="C28" s="2" t="s">
        <v>16</v>
      </c>
      <c r="D28" s="2" t="s">
        <v>17</v>
      </c>
      <c r="E28" s="11" t="s">
        <v>26</v>
      </c>
      <c r="F28" s="21" t="str">
        <f t="shared" si="1"/>
        <v>CGE-JUST01/P0102-00/MDG</v>
      </c>
      <c r="G28" s="12">
        <v>99.73</v>
      </c>
      <c r="H28" s="46">
        <v>3</v>
      </c>
      <c r="I28" s="5">
        <v>299.19</v>
      </c>
      <c r="K28" t="str">
        <f t="shared" si="0"/>
        <v>Barbara Bernath_3h</v>
      </c>
    </row>
    <row r="29" spans="1:11" x14ac:dyDescent="0.35">
      <c r="A29" s="2" t="s">
        <v>36</v>
      </c>
      <c r="B29" s="2" t="s">
        <v>31</v>
      </c>
      <c r="C29" s="2" t="s">
        <v>19</v>
      </c>
      <c r="D29" s="2" t="s">
        <v>20</v>
      </c>
      <c r="E29" s="11" t="s">
        <v>40</v>
      </c>
      <c r="F29" s="21" t="str">
        <f t="shared" si="1"/>
        <v>FCO-VULN02/P0303-00/MEX</v>
      </c>
      <c r="G29" s="12">
        <v>99.73</v>
      </c>
      <c r="H29" s="46">
        <v>5</v>
      </c>
      <c r="I29" s="5">
        <v>498.65000000000003</v>
      </c>
      <c r="K29" t="str">
        <f t="shared" si="0"/>
        <v>Barbara Bernath_5h</v>
      </c>
    </row>
    <row r="30" spans="1:11" x14ac:dyDescent="0.35">
      <c r="A30" s="2" t="s">
        <v>36</v>
      </c>
      <c r="B30" s="22" t="s">
        <v>90</v>
      </c>
      <c r="C30" s="2" t="s">
        <v>21</v>
      </c>
      <c r="D30" s="2" t="s">
        <v>22</v>
      </c>
      <c r="E30" s="11" t="s">
        <v>14</v>
      </c>
      <c r="F30" s="21" t="str">
        <f t="shared" si="1"/>
        <v>WLD-CORE01/P0501-00/ALL</v>
      </c>
      <c r="G30" s="12">
        <v>99.73</v>
      </c>
      <c r="H30" s="46">
        <v>3</v>
      </c>
      <c r="I30" s="5">
        <v>299.19</v>
      </c>
      <c r="K30" t="str">
        <f t="shared" si="0"/>
        <v>Barbara Bernath_3h</v>
      </c>
    </row>
    <row r="31" spans="1:11" x14ac:dyDescent="0.35">
      <c r="A31" s="2" t="s">
        <v>36</v>
      </c>
      <c r="B31" s="2" t="s">
        <v>79</v>
      </c>
      <c r="C31" s="2" t="s">
        <v>8</v>
      </c>
      <c r="D31" s="2" t="s">
        <v>9</v>
      </c>
      <c r="E31" s="11" t="s">
        <v>35</v>
      </c>
      <c r="F31" s="21" t="str">
        <f t="shared" si="1"/>
        <v>CAN-GEND01/P0202-00/RWA</v>
      </c>
      <c r="G31" s="12">
        <v>99.73</v>
      </c>
      <c r="H31" s="46">
        <v>1</v>
      </c>
      <c r="I31" s="5">
        <v>99.73</v>
      </c>
      <c r="K31" t="str">
        <f t="shared" si="0"/>
        <v>Barbara Bernath_1h</v>
      </c>
    </row>
    <row r="32" spans="1:11" x14ac:dyDescent="0.35">
      <c r="A32" s="2" t="s">
        <v>36</v>
      </c>
      <c r="B32" s="2" t="s">
        <v>31</v>
      </c>
      <c r="C32" s="2" t="s">
        <v>19</v>
      </c>
      <c r="D32" s="2" t="s">
        <v>20</v>
      </c>
      <c r="E32" s="11" t="s">
        <v>11</v>
      </c>
      <c r="F32" s="21" t="str">
        <f t="shared" si="1"/>
        <v>FCO-VULN02/P0303-00/TGO</v>
      </c>
      <c r="G32" s="12">
        <v>99.73</v>
      </c>
      <c r="H32" s="46">
        <v>1</v>
      </c>
      <c r="I32" s="5">
        <v>99.73</v>
      </c>
      <c r="K32" t="str">
        <f t="shared" si="0"/>
        <v>Barbara Bernath_1h</v>
      </c>
    </row>
    <row r="33" spans="1:11" x14ac:dyDescent="0.35">
      <c r="A33" s="2" t="s">
        <v>36</v>
      </c>
      <c r="B33" s="2" t="s">
        <v>31</v>
      </c>
      <c r="C33" s="2" t="s">
        <v>19</v>
      </c>
      <c r="D33" s="2" t="s">
        <v>20</v>
      </c>
      <c r="E33" s="11" t="s">
        <v>10</v>
      </c>
      <c r="F33" s="21" t="str">
        <f t="shared" si="1"/>
        <v>FCO-VULN02/P0303-00/MAR</v>
      </c>
      <c r="G33" s="12">
        <v>99.73</v>
      </c>
      <c r="H33" s="46">
        <v>4</v>
      </c>
      <c r="I33" s="5">
        <v>398.92</v>
      </c>
      <c r="K33" t="str">
        <f t="shared" si="0"/>
        <v>Barbara Bernath_4h</v>
      </c>
    </row>
    <row r="34" spans="1:11" x14ac:dyDescent="0.35">
      <c r="A34" s="2" t="s">
        <v>36</v>
      </c>
      <c r="B34" s="2" t="s">
        <v>31</v>
      </c>
      <c r="C34" s="2" t="s">
        <v>19</v>
      </c>
      <c r="D34" s="2" t="s">
        <v>20</v>
      </c>
      <c r="E34" s="11" t="s">
        <v>15</v>
      </c>
      <c r="F34" s="21" t="str">
        <f t="shared" si="1"/>
        <v>FCO-VULN02/P0303-00/MDV</v>
      </c>
      <c r="G34" s="12">
        <v>99.73</v>
      </c>
      <c r="H34" s="46">
        <v>4</v>
      </c>
      <c r="I34" s="5">
        <v>398.92</v>
      </c>
      <c r="K34" t="str">
        <f t="shared" si="0"/>
        <v>Barbara Bernath_4h</v>
      </c>
    </row>
    <row r="35" spans="1:11" x14ac:dyDescent="0.35">
      <c r="A35" s="2" t="s">
        <v>36</v>
      </c>
      <c r="B35" s="22" t="s">
        <v>79</v>
      </c>
      <c r="C35" s="2" t="s">
        <v>8</v>
      </c>
      <c r="D35" s="2" t="s">
        <v>9</v>
      </c>
      <c r="E35" s="11" t="s">
        <v>14</v>
      </c>
      <c r="F35" s="21" t="str">
        <f t="shared" si="1"/>
        <v>CAN-GEND01/P0202-00/ALL</v>
      </c>
      <c r="G35" s="12">
        <v>99.73</v>
      </c>
      <c r="H35" s="46">
        <v>3</v>
      </c>
      <c r="I35" s="5">
        <v>299.19</v>
      </c>
      <c r="K35" t="str">
        <f t="shared" si="0"/>
        <v>Barbara Bernath_3h</v>
      </c>
    </row>
    <row r="36" spans="1:11" x14ac:dyDescent="0.35">
      <c r="A36" s="2" t="s">
        <v>36</v>
      </c>
      <c r="B36" s="2" t="s">
        <v>83</v>
      </c>
      <c r="C36" s="2" t="s">
        <v>24</v>
      </c>
      <c r="D36" s="2" t="s">
        <v>25</v>
      </c>
      <c r="E36" s="11" t="s">
        <v>14</v>
      </c>
      <c r="F36" s="21" t="str">
        <f t="shared" si="1"/>
        <v>CGE-JUST01/P0101-00/ALL</v>
      </c>
      <c r="G36" s="12">
        <v>99.73</v>
      </c>
      <c r="H36" s="46">
        <v>5</v>
      </c>
      <c r="I36" s="5">
        <v>498.65000000000003</v>
      </c>
      <c r="K36" t="str">
        <f t="shared" si="0"/>
        <v>Barbara Bernath_5h</v>
      </c>
    </row>
    <row r="37" spans="1:11" x14ac:dyDescent="0.35">
      <c r="A37" s="2" t="s">
        <v>36</v>
      </c>
      <c r="B37" s="22" t="s">
        <v>80</v>
      </c>
      <c r="C37" s="2" t="s">
        <v>41</v>
      </c>
      <c r="D37" s="2" t="s">
        <v>42</v>
      </c>
      <c r="E37" s="11" t="s">
        <v>14</v>
      </c>
      <c r="F37" s="21" t="str">
        <f t="shared" si="1"/>
        <v>ADM-UNRE01/P0602-00/ALL</v>
      </c>
      <c r="G37" s="12">
        <v>99.73</v>
      </c>
      <c r="H37" s="46">
        <v>2</v>
      </c>
      <c r="I37" s="5">
        <v>199.46</v>
      </c>
      <c r="K37" t="str">
        <f t="shared" si="0"/>
        <v>Barbara Bernath_2h</v>
      </c>
    </row>
    <row r="38" spans="1:11" x14ac:dyDescent="0.35">
      <c r="A38" s="22" t="s">
        <v>36</v>
      </c>
      <c r="B38" s="22" t="s">
        <v>31</v>
      </c>
      <c r="C38" s="22" t="s">
        <v>19</v>
      </c>
      <c r="D38" s="22" t="s">
        <v>20</v>
      </c>
      <c r="E38" s="23" t="s">
        <v>14</v>
      </c>
      <c r="F38" s="24" t="str">
        <f t="shared" si="1"/>
        <v>FCO-VULN02/P0303-00/ALL</v>
      </c>
      <c r="G38" s="33">
        <v>99.73</v>
      </c>
      <c r="H38" s="46">
        <v>2</v>
      </c>
      <c r="I38" s="5">
        <v>199.46</v>
      </c>
      <c r="K38" t="str">
        <f t="shared" si="0"/>
        <v>Barbara Bernath_2h</v>
      </c>
    </row>
    <row r="39" spans="1:11" x14ac:dyDescent="0.35">
      <c r="A39" s="2" t="s">
        <v>36</v>
      </c>
      <c r="B39" s="22" t="s">
        <v>80</v>
      </c>
      <c r="C39" s="2" t="s">
        <v>43</v>
      </c>
      <c r="D39" s="2" t="s">
        <v>44</v>
      </c>
      <c r="E39" s="11" t="s">
        <v>45</v>
      </c>
      <c r="F39" s="21" t="str">
        <f t="shared" si="1"/>
        <v>ADM-UNRE01/P0702-00/BRA</v>
      </c>
      <c r="G39" s="12">
        <v>99.73</v>
      </c>
      <c r="H39" s="46">
        <v>4</v>
      </c>
      <c r="I39" s="5">
        <v>398.92</v>
      </c>
      <c r="K39" t="str">
        <f t="shared" si="0"/>
        <v>Barbara Bernath_4h</v>
      </c>
    </row>
    <row r="40" spans="1:11" x14ac:dyDescent="0.35">
      <c r="A40" s="2" t="s">
        <v>51</v>
      </c>
      <c r="B40" s="2" t="s">
        <v>31</v>
      </c>
      <c r="C40" s="2" t="s">
        <v>19</v>
      </c>
      <c r="D40" s="2" t="s">
        <v>20</v>
      </c>
      <c r="E40" s="11" t="s">
        <v>26</v>
      </c>
      <c r="F40" s="21" t="str">
        <f t="shared" si="1"/>
        <v>FCO-VULN02/P0303-00/MDG</v>
      </c>
      <c r="G40" s="12">
        <v>57.57</v>
      </c>
      <c r="H40" s="46">
        <v>24</v>
      </c>
      <c r="I40" s="5">
        <v>1381.68</v>
      </c>
      <c r="K40" t="str">
        <f t="shared" si="0"/>
        <v>Benjamin Buckland_24h</v>
      </c>
    </row>
    <row r="41" spans="1:11" x14ac:dyDescent="0.35">
      <c r="A41" s="2" t="s">
        <v>51</v>
      </c>
      <c r="B41" s="2" t="s">
        <v>31</v>
      </c>
      <c r="C41" s="2" t="s">
        <v>19</v>
      </c>
      <c r="D41" s="2" t="s">
        <v>20</v>
      </c>
      <c r="E41" s="11" t="s">
        <v>14</v>
      </c>
      <c r="F41" s="21" t="str">
        <f t="shared" si="1"/>
        <v>FCO-VULN02/P0303-00/ALL</v>
      </c>
      <c r="G41" s="12">
        <v>57.57</v>
      </c>
      <c r="H41" s="46">
        <v>20</v>
      </c>
      <c r="I41" s="5">
        <v>1151.4000000000001</v>
      </c>
      <c r="K41" t="str">
        <f t="shared" si="0"/>
        <v>Benjamin Buckland_20h</v>
      </c>
    </row>
    <row r="42" spans="1:11" x14ac:dyDescent="0.35">
      <c r="A42" s="2" t="s">
        <v>51</v>
      </c>
      <c r="B42" s="2" t="s">
        <v>31</v>
      </c>
      <c r="C42" s="2" t="s">
        <v>19</v>
      </c>
      <c r="D42" s="2" t="s">
        <v>20</v>
      </c>
      <c r="E42" s="11" t="s">
        <v>35</v>
      </c>
      <c r="F42" s="21" t="str">
        <f t="shared" si="1"/>
        <v>FCO-VULN02/P0303-00/RWA</v>
      </c>
      <c r="G42" s="12">
        <v>57.57</v>
      </c>
      <c r="H42" s="46">
        <v>44</v>
      </c>
      <c r="I42" s="5">
        <v>2533.08</v>
      </c>
      <c r="K42" t="str">
        <f t="shared" si="0"/>
        <v>Benjamin Buckland_44h</v>
      </c>
    </row>
    <row r="43" spans="1:11" x14ac:dyDescent="0.35">
      <c r="A43" s="2" t="s">
        <v>51</v>
      </c>
      <c r="B43" s="22" t="s">
        <v>83</v>
      </c>
      <c r="C43" s="2" t="s">
        <v>19</v>
      </c>
      <c r="D43" s="2" t="s">
        <v>20</v>
      </c>
      <c r="E43" s="11" t="s">
        <v>14</v>
      </c>
      <c r="F43" s="21" t="str">
        <f t="shared" si="1"/>
        <v>CGE-JUST01/P0303-00/ALL</v>
      </c>
      <c r="G43" s="12">
        <v>57.57</v>
      </c>
      <c r="H43" s="46">
        <v>34</v>
      </c>
      <c r="I43" s="5">
        <v>1957.38</v>
      </c>
      <c r="K43" t="str">
        <f t="shared" si="0"/>
        <v>Benjamin Buckland_34h</v>
      </c>
    </row>
    <row r="44" spans="1:11" x14ac:dyDescent="0.35">
      <c r="A44" s="2" t="s">
        <v>51</v>
      </c>
      <c r="B44" s="22" t="s">
        <v>81</v>
      </c>
      <c r="C44" s="2" t="s">
        <v>19</v>
      </c>
      <c r="D44" s="2" t="s">
        <v>20</v>
      </c>
      <c r="E44" s="11" t="s">
        <v>18</v>
      </c>
      <c r="F44" s="21" t="str">
        <f t="shared" ref="F44:F97" si="2">B44&amp;"/"&amp;C44&amp;"/"&amp;E44</f>
        <v>EUR-ASIA01/P0303-00/PHL</v>
      </c>
      <c r="G44" s="12">
        <v>57.57</v>
      </c>
      <c r="H44" s="46">
        <v>23</v>
      </c>
      <c r="I44" s="5">
        <v>1324.11</v>
      </c>
      <c r="K44" t="str">
        <f t="shared" si="0"/>
        <v>Benjamin Buckland_23h</v>
      </c>
    </row>
    <row r="45" spans="1:11" x14ac:dyDescent="0.35">
      <c r="A45" s="2" t="s">
        <v>51</v>
      </c>
      <c r="B45" s="2" t="s">
        <v>79</v>
      </c>
      <c r="C45" s="2" t="s">
        <v>46</v>
      </c>
      <c r="D45" s="2" t="s">
        <v>47</v>
      </c>
      <c r="E45" s="11" t="s">
        <v>23</v>
      </c>
      <c r="F45" s="21" t="str">
        <f t="shared" si="2"/>
        <v>CAN-GEND01/P0201-00/ZAF</v>
      </c>
      <c r="G45" s="12">
        <v>57.57</v>
      </c>
      <c r="H45" s="46">
        <v>13</v>
      </c>
      <c r="I45" s="5">
        <v>748.41</v>
      </c>
      <c r="K45" t="str">
        <f t="shared" si="0"/>
        <v>Benjamin Buckland_13h</v>
      </c>
    </row>
    <row r="46" spans="1:11" x14ac:dyDescent="0.35">
      <c r="A46" s="2" t="s">
        <v>51</v>
      </c>
      <c r="B46" s="2" t="s">
        <v>83</v>
      </c>
      <c r="C46" s="2" t="s">
        <v>19</v>
      </c>
      <c r="D46" s="2" t="s">
        <v>20</v>
      </c>
      <c r="E46" s="11" t="s">
        <v>26</v>
      </c>
      <c r="F46" s="21" t="str">
        <f t="shared" si="2"/>
        <v>CGE-JUST01/P0303-00/MDG</v>
      </c>
      <c r="G46" s="12">
        <v>57.57</v>
      </c>
      <c r="H46" s="46">
        <v>3</v>
      </c>
      <c r="I46" s="5">
        <v>172.71</v>
      </c>
      <c r="K46" t="str">
        <f t="shared" si="0"/>
        <v>Benjamin Buckland_3h</v>
      </c>
    </row>
    <row r="47" spans="1:11" x14ac:dyDescent="0.35">
      <c r="A47" s="2" t="s">
        <v>51</v>
      </c>
      <c r="B47" s="22" t="s">
        <v>81</v>
      </c>
      <c r="C47" s="2" t="s">
        <v>21</v>
      </c>
      <c r="D47" s="2" t="s">
        <v>22</v>
      </c>
      <c r="E47" s="23" t="s">
        <v>18</v>
      </c>
      <c r="F47" s="21" t="str">
        <f t="shared" si="2"/>
        <v>EUR-ASIA01/P0501-00/PHL</v>
      </c>
      <c r="G47" s="12">
        <v>57.57</v>
      </c>
      <c r="H47" s="46">
        <v>5</v>
      </c>
      <c r="I47" s="5">
        <v>287.85000000000002</v>
      </c>
      <c r="K47" t="str">
        <f t="shared" si="0"/>
        <v>Benjamin Buckland_5h</v>
      </c>
    </row>
    <row r="48" spans="1:11" x14ac:dyDescent="0.35">
      <c r="A48" s="2" t="s">
        <v>51</v>
      </c>
      <c r="B48" s="22" t="s">
        <v>80</v>
      </c>
      <c r="C48" s="2" t="s">
        <v>43</v>
      </c>
      <c r="D48" s="2" t="s">
        <v>44</v>
      </c>
      <c r="E48" s="11" t="s">
        <v>14</v>
      </c>
      <c r="F48" s="21" t="str">
        <f t="shared" si="2"/>
        <v>ADM-UNRE01/P0702-00/ALL</v>
      </c>
      <c r="G48" s="12">
        <v>57.57</v>
      </c>
      <c r="H48" s="46">
        <v>4</v>
      </c>
      <c r="I48" s="5">
        <v>230.28</v>
      </c>
      <c r="K48" t="str">
        <f t="shared" si="0"/>
        <v>Benjamin Buckland_4h</v>
      </c>
    </row>
    <row r="49" spans="1:11" x14ac:dyDescent="0.35">
      <c r="A49" s="2" t="s">
        <v>51</v>
      </c>
      <c r="B49" s="2" t="s">
        <v>98</v>
      </c>
      <c r="C49" s="2" t="s">
        <v>46</v>
      </c>
      <c r="D49" s="2" t="s">
        <v>47</v>
      </c>
      <c r="E49" s="11" t="s">
        <v>15</v>
      </c>
      <c r="F49" s="21" t="str">
        <f t="shared" si="2"/>
        <v>OPC-MLDV01/P0201-00/MDV</v>
      </c>
      <c r="G49" s="12">
        <v>57.57</v>
      </c>
      <c r="H49" s="46">
        <v>6</v>
      </c>
      <c r="I49" s="5">
        <v>345.42</v>
      </c>
      <c r="K49" t="str">
        <f t="shared" si="0"/>
        <v>Benjamin Buckland_6h</v>
      </c>
    </row>
    <row r="50" spans="1:11" x14ac:dyDescent="0.35">
      <c r="A50" s="2" t="s">
        <v>54</v>
      </c>
      <c r="B50" s="2" t="s">
        <v>80</v>
      </c>
      <c r="C50" s="2" t="s">
        <v>12</v>
      </c>
      <c r="D50" s="2" t="s">
        <v>13</v>
      </c>
      <c r="E50" s="11" t="s">
        <v>14</v>
      </c>
      <c r="F50" s="21" t="str">
        <f t="shared" si="2"/>
        <v>ADM-UNRE01/A0902-00/ALL</v>
      </c>
      <c r="G50" s="12">
        <v>76.094154535797969</v>
      </c>
      <c r="H50" s="46">
        <v>123.5</v>
      </c>
      <c r="I50" s="5">
        <v>9397.628085171049</v>
      </c>
      <c r="K50" t="str">
        <f t="shared" si="0"/>
        <v>Margaret Bünzli_123.5h</v>
      </c>
    </row>
    <row r="51" spans="1:11" x14ac:dyDescent="0.35">
      <c r="A51" s="2" t="s">
        <v>54</v>
      </c>
      <c r="B51" s="2" t="s">
        <v>79</v>
      </c>
      <c r="C51" s="2" t="s">
        <v>12</v>
      </c>
      <c r="D51" s="2" t="s">
        <v>13</v>
      </c>
      <c r="E51" s="11" t="s">
        <v>14</v>
      </c>
      <c r="F51" s="21" t="str">
        <f t="shared" si="2"/>
        <v>CAN-GEND01/A0902-00/ALL</v>
      </c>
      <c r="G51" s="12">
        <v>76.094154535797969</v>
      </c>
      <c r="H51" s="46">
        <v>4</v>
      </c>
      <c r="I51" s="5">
        <v>304.37661814319188</v>
      </c>
      <c r="K51" t="str">
        <f t="shared" si="0"/>
        <v>Margaret Bünzli_4h</v>
      </c>
    </row>
    <row r="52" spans="1:11" x14ac:dyDescent="0.35">
      <c r="A52" s="2" t="s">
        <v>54</v>
      </c>
      <c r="B52" s="2" t="s">
        <v>80</v>
      </c>
      <c r="C52" s="2" t="s">
        <v>37</v>
      </c>
      <c r="D52" s="2" t="s">
        <v>38</v>
      </c>
      <c r="E52" s="11" t="s">
        <v>14</v>
      </c>
      <c r="F52" s="21" t="str">
        <f t="shared" si="2"/>
        <v>ADM-UNRE01/A0902-01/ALL</v>
      </c>
      <c r="G52" s="12">
        <v>76.094154535797969</v>
      </c>
      <c r="H52" s="46">
        <v>8</v>
      </c>
      <c r="I52" s="5">
        <v>608.75323628638375</v>
      </c>
      <c r="K52" t="str">
        <f t="shared" si="0"/>
        <v>Margaret Bünzli_8h</v>
      </c>
    </row>
    <row r="53" spans="1:11" x14ac:dyDescent="0.35">
      <c r="A53" s="2" t="s">
        <v>54</v>
      </c>
      <c r="B53" s="2" t="s">
        <v>81</v>
      </c>
      <c r="C53" s="2" t="s">
        <v>12</v>
      </c>
      <c r="D53" s="2" t="s">
        <v>13</v>
      </c>
      <c r="E53" s="11" t="s">
        <v>14</v>
      </c>
      <c r="F53" s="21" t="str">
        <f t="shared" si="2"/>
        <v>EUR-ASIA01/A0902-00/ALL</v>
      </c>
      <c r="G53" s="12">
        <v>76.094154535797969</v>
      </c>
      <c r="H53" s="46">
        <v>1</v>
      </c>
      <c r="I53" s="5">
        <v>76.094154535797969</v>
      </c>
      <c r="K53" t="str">
        <f t="shared" si="0"/>
        <v>Margaret Bünzli_1h</v>
      </c>
    </row>
    <row r="54" spans="1:11" x14ac:dyDescent="0.35">
      <c r="A54" s="2" t="s">
        <v>54</v>
      </c>
      <c r="B54" s="2" t="s">
        <v>80</v>
      </c>
      <c r="C54" s="2" t="s">
        <v>28</v>
      </c>
      <c r="D54" s="2" t="s">
        <v>29</v>
      </c>
      <c r="E54" s="11" t="s">
        <v>14</v>
      </c>
      <c r="F54" s="21" t="str">
        <f t="shared" si="2"/>
        <v>ADM-UNRE01/A0901-00/ALL</v>
      </c>
      <c r="G54" s="12">
        <v>76.094154535797969</v>
      </c>
      <c r="H54" s="46">
        <v>3.5</v>
      </c>
      <c r="I54" s="5">
        <v>266.32954087529288</v>
      </c>
      <c r="K54" t="str">
        <f t="shared" si="0"/>
        <v>Margaret Bünzli_3.5h</v>
      </c>
    </row>
    <row r="55" spans="1:11" x14ac:dyDescent="0.35">
      <c r="A55" s="2" t="s">
        <v>55</v>
      </c>
      <c r="B55" s="22" t="s">
        <v>81</v>
      </c>
      <c r="C55" s="2" t="s">
        <v>56</v>
      </c>
      <c r="D55" s="2" t="s">
        <v>57</v>
      </c>
      <c r="E55" s="11" t="s">
        <v>14</v>
      </c>
      <c r="F55" s="21" t="str">
        <f t="shared" si="2"/>
        <v>EUR-ASIA01/P0601-00/ALL</v>
      </c>
      <c r="G55" s="12">
        <v>58.38</v>
      </c>
      <c r="H55" s="46">
        <v>3</v>
      </c>
      <c r="I55" s="5">
        <v>175.14000000000001</v>
      </c>
      <c r="K55" t="str">
        <f t="shared" si="0"/>
        <v>Valentina Cadelo_3h</v>
      </c>
    </row>
    <row r="56" spans="1:11" x14ac:dyDescent="0.35">
      <c r="A56" s="2" t="s">
        <v>55</v>
      </c>
      <c r="B56" s="22" t="s">
        <v>83</v>
      </c>
      <c r="C56" s="2" t="s">
        <v>24</v>
      </c>
      <c r="D56" s="2" t="s">
        <v>25</v>
      </c>
      <c r="E56" s="11" t="s">
        <v>14</v>
      </c>
      <c r="F56" s="21" t="str">
        <f t="shared" si="2"/>
        <v>CGE-JUST01/P0101-00/ALL</v>
      </c>
      <c r="G56" s="12">
        <v>58.38</v>
      </c>
      <c r="H56" s="46">
        <v>163</v>
      </c>
      <c r="I56" s="5">
        <v>9515.94</v>
      </c>
      <c r="K56" t="str">
        <f t="shared" si="0"/>
        <v>Valentina Cadelo_163h</v>
      </c>
    </row>
    <row r="57" spans="1:11" x14ac:dyDescent="0.35">
      <c r="A57" s="2" t="s">
        <v>55</v>
      </c>
      <c r="B57" s="22" t="s">
        <v>80</v>
      </c>
      <c r="C57" s="2" t="s">
        <v>12</v>
      </c>
      <c r="D57" s="2" t="s">
        <v>13</v>
      </c>
      <c r="E57" s="11" t="s">
        <v>14</v>
      </c>
      <c r="F57" s="21" t="str">
        <f t="shared" si="2"/>
        <v>ADM-UNRE01/A0902-00/ALL</v>
      </c>
      <c r="G57" s="12">
        <v>58.38</v>
      </c>
      <c r="H57" s="46">
        <v>7</v>
      </c>
      <c r="I57" s="5">
        <v>408.66</v>
      </c>
      <c r="K57" t="str">
        <f t="shared" si="0"/>
        <v>Valentina Cadelo_7h</v>
      </c>
    </row>
    <row r="58" spans="1:11" x14ac:dyDescent="0.35">
      <c r="A58" s="2" t="s">
        <v>55</v>
      </c>
      <c r="B58" s="22" t="s">
        <v>83</v>
      </c>
      <c r="C58" s="2" t="s">
        <v>19</v>
      </c>
      <c r="D58" s="2" t="s">
        <v>20</v>
      </c>
      <c r="E58" s="11" t="s">
        <v>14</v>
      </c>
      <c r="F58" s="21" t="str">
        <f t="shared" si="2"/>
        <v>CGE-JUST01/P0303-00/ALL</v>
      </c>
      <c r="G58" s="12">
        <v>58.38</v>
      </c>
      <c r="H58" s="46">
        <v>6</v>
      </c>
      <c r="I58" s="5">
        <v>350.28000000000003</v>
      </c>
      <c r="K58" t="str">
        <f t="shared" si="0"/>
        <v>Valentina Cadelo_6h</v>
      </c>
    </row>
    <row r="59" spans="1:11" x14ac:dyDescent="0.35">
      <c r="A59" s="2" t="s">
        <v>55</v>
      </c>
      <c r="B59" s="22" t="s">
        <v>96</v>
      </c>
      <c r="C59" s="2" t="s">
        <v>16</v>
      </c>
      <c r="D59" s="2" t="s">
        <v>17</v>
      </c>
      <c r="E59" s="11" t="s">
        <v>26</v>
      </c>
      <c r="F59" s="21" t="str">
        <f t="shared" si="2"/>
        <v>PLO-MDGR01/P0102-00/MDG</v>
      </c>
      <c r="G59" s="12">
        <v>58.38</v>
      </c>
      <c r="H59" s="46">
        <v>1</v>
      </c>
      <c r="I59" s="5">
        <v>58.38</v>
      </c>
      <c r="K59" t="str">
        <f t="shared" si="0"/>
        <v>Valentina Cadelo_1h</v>
      </c>
    </row>
    <row r="60" spans="1:11" x14ac:dyDescent="0.35">
      <c r="A60" s="2" t="s">
        <v>58</v>
      </c>
      <c r="B60" s="22" t="s">
        <v>97</v>
      </c>
      <c r="C60" s="22" t="s">
        <v>100</v>
      </c>
      <c r="D60" s="2" t="s">
        <v>60</v>
      </c>
      <c r="E60" s="11" t="s">
        <v>45</v>
      </c>
      <c r="F60" s="21" t="str">
        <f t="shared" si="2"/>
        <v>UNP-BRAZ01/P0401-08/BRA</v>
      </c>
      <c r="G60" s="12">
        <v>32.44</v>
      </c>
      <c r="H60" s="46">
        <v>51</v>
      </c>
      <c r="I60" s="5">
        <v>1654.4399999999998</v>
      </c>
      <c r="K60" t="str">
        <f t="shared" si="0"/>
        <v>Sylvia Dias_51h</v>
      </c>
    </row>
    <row r="61" spans="1:11" x14ac:dyDescent="0.35">
      <c r="A61" s="2" t="s">
        <v>58</v>
      </c>
      <c r="B61" s="22" t="s">
        <v>83</v>
      </c>
      <c r="C61" s="2" t="s">
        <v>16</v>
      </c>
      <c r="D61" s="2" t="s">
        <v>17</v>
      </c>
      <c r="E61" s="11" t="s">
        <v>45</v>
      </c>
      <c r="F61" s="21" t="str">
        <f t="shared" si="2"/>
        <v>CGE-JUST01/P0102-00/BRA</v>
      </c>
      <c r="G61" s="12">
        <v>32.44</v>
      </c>
      <c r="H61" s="46">
        <v>33</v>
      </c>
      <c r="I61" s="5">
        <v>1070.52</v>
      </c>
      <c r="K61" t="str">
        <f t="shared" si="0"/>
        <v>Sylvia Dias_33h</v>
      </c>
    </row>
    <row r="62" spans="1:11" x14ac:dyDescent="0.35">
      <c r="A62" s="2" t="s">
        <v>58</v>
      </c>
      <c r="B62" s="22" t="s">
        <v>83</v>
      </c>
      <c r="C62" s="2" t="s">
        <v>19</v>
      </c>
      <c r="D62" s="2" t="s">
        <v>20</v>
      </c>
      <c r="E62" s="11" t="s">
        <v>45</v>
      </c>
      <c r="F62" s="21" t="str">
        <f t="shared" si="2"/>
        <v>CGE-JUST01/P0303-00/BRA</v>
      </c>
      <c r="G62" s="12">
        <v>32.44</v>
      </c>
      <c r="H62" s="46">
        <v>66</v>
      </c>
      <c r="I62" s="5">
        <v>2141.04</v>
      </c>
      <c r="K62" t="str">
        <f t="shared" si="0"/>
        <v>Sylvia Dias_66h</v>
      </c>
    </row>
    <row r="63" spans="1:11" x14ac:dyDescent="0.35">
      <c r="A63" s="2" t="s">
        <v>58</v>
      </c>
      <c r="B63" s="22" t="s">
        <v>80</v>
      </c>
      <c r="C63" s="2" t="s">
        <v>12</v>
      </c>
      <c r="D63" s="2" t="s">
        <v>13</v>
      </c>
      <c r="E63" s="11" t="s">
        <v>14</v>
      </c>
      <c r="F63" s="21" t="str">
        <f t="shared" si="2"/>
        <v>ADM-UNRE01/A0902-00/ALL</v>
      </c>
      <c r="G63" s="12">
        <v>32.44</v>
      </c>
      <c r="H63" s="46">
        <v>14</v>
      </c>
      <c r="I63" s="5">
        <v>454.15999999999997</v>
      </c>
      <c r="K63" t="str">
        <f t="shared" si="0"/>
        <v>Sylvia Dias_14h</v>
      </c>
    </row>
    <row r="64" spans="1:11" x14ac:dyDescent="0.35">
      <c r="A64" s="2" t="s">
        <v>58</v>
      </c>
      <c r="B64" s="22" t="s">
        <v>79</v>
      </c>
      <c r="C64" s="2" t="s">
        <v>8</v>
      </c>
      <c r="D64" s="2" t="s">
        <v>9</v>
      </c>
      <c r="E64" s="11" t="s">
        <v>45</v>
      </c>
      <c r="F64" s="21" t="str">
        <f t="shared" si="2"/>
        <v>CAN-GEND01/P0202-00/BRA</v>
      </c>
      <c r="G64" s="12">
        <v>32.44</v>
      </c>
      <c r="H64" s="46">
        <v>20</v>
      </c>
      <c r="I64" s="5">
        <v>648.79999999999995</v>
      </c>
      <c r="K64" t="str">
        <f t="shared" si="0"/>
        <v>Sylvia Dias_20h</v>
      </c>
    </row>
    <row r="65" spans="1:11" x14ac:dyDescent="0.35">
      <c r="A65" s="2" t="s">
        <v>61</v>
      </c>
      <c r="B65" s="22" t="s">
        <v>79</v>
      </c>
      <c r="C65" s="2" t="s">
        <v>8</v>
      </c>
      <c r="D65" s="2" t="s">
        <v>9</v>
      </c>
      <c r="E65" s="11" t="s">
        <v>15</v>
      </c>
      <c r="F65" s="21" t="str">
        <f t="shared" si="2"/>
        <v>CAN-GEND01/P0202-00/MDV</v>
      </c>
      <c r="G65" s="12">
        <v>57.57</v>
      </c>
      <c r="H65" s="46">
        <v>24</v>
      </c>
      <c r="I65" s="5">
        <v>1381.68</v>
      </c>
      <c r="K65" t="str">
        <f t="shared" si="0"/>
        <v>Veronica Filippeschi_24h</v>
      </c>
    </row>
    <row r="66" spans="1:11" x14ac:dyDescent="0.35">
      <c r="A66" s="2" t="s">
        <v>61</v>
      </c>
      <c r="B66" s="2" t="s">
        <v>31</v>
      </c>
      <c r="C66" s="2" t="s">
        <v>62</v>
      </c>
      <c r="D66" s="2" t="s">
        <v>63</v>
      </c>
      <c r="E66" s="11" t="s">
        <v>14</v>
      </c>
      <c r="F66" s="21" t="str">
        <f t="shared" si="2"/>
        <v>FCO-VULN02/P0302-00/ALL</v>
      </c>
      <c r="G66" s="12">
        <v>57.57</v>
      </c>
      <c r="H66" s="46">
        <v>12</v>
      </c>
      <c r="I66" s="5">
        <v>690.84</v>
      </c>
      <c r="K66" t="str">
        <f t="shared" si="0"/>
        <v>Veronica Filippeschi_12h</v>
      </c>
    </row>
    <row r="67" spans="1:11" x14ac:dyDescent="0.35">
      <c r="A67" s="2" t="s">
        <v>61</v>
      </c>
      <c r="B67" s="22" t="s">
        <v>79</v>
      </c>
      <c r="C67" s="2" t="s">
        <v>8</v>
      </c>
      <c r="D67" s="2" t="s">
        <v>9</v>
      </c>
      <c r="E67" s="11" t="s">
        <v>40</v>
      </c>
      <c r="F67" s="21" t="str">
        <f t="shared" si="2"/>
        <v>CAN-GEND01/P0202-00/MEX</v>
      </c>
      <c r="G67" s="12">
        <v>57.57</v>
      </c>
      <c r="H67" s="46">
        <v>4.5</v>
      </c>
      <c r="I67" s="5">
        <v>259.065</v>
      </c>
      <c r="K67" t="str">
        <f t="shared" ref="K67:K116" si="3">A67&amp;"_"&amp;H67&amp;"h"</f>
        <v>Veronica Filippeschi_4.5h</v>
      </c>
    </row>
    <row r="68" spans="1:11" x14ac:dyDescent="0.35">
      <c r="A68" s="2" t="s">
        <v>61</v>
      </c>
      <c r="B68" s="22" t="s">
        <v>79</v>
      </c>
      <c r="C68" s="2" t="s">
        <v>8</v>
      </c>
      <c r="D68" s="2" t="s">
        <v>9</v>
      </c>
      <c r="E68" s="11" t="s">
        <v>23</v>
      </c>
      <c r="F68" s="21" t="str">
        <f t="shared" si="2"/>
        <v>CAN-GEND01/P0202-00/ZAF</v>
      </c>
      <c r="G68" s="12">
        <v>57.57</v>
      </c>
      <c r="H68" s="46">
        <v>2</v>
      </c>
      <c r="I68" s="5">
        <v>115.14</v>
      </c>
      <c r="K68" t="str">
        <f t="shared" si="3"/>
        <v>Veronica Filippeschi_2h</v>
      </c>
    </row>
    <row r="69" spans="1:11" x14ac:dyDescent="0.35">
      <c r="A69" s="2" t="s">
        <v>61</v>
      </c>
      <c r="B69" s="22" t="s">
        <v>80</v>
      </c>
      <c r="C69" s="2" t="s">
        <v>12</v>
      </c>
      <c r="D69" s="2" t="s">
        <v>13</v>
      </c>
      <c r="E69" s="11" t="s">
        <v>14</v>
      </c>
      <c r="F69" s="21" t="str">
        <f t="shared" si="2"/>
        <v>ADM-UNRE01/A0902-00/ALL</v>
      </c>
      <c r="G69" s="12">
        <v>57.57</v>
      </c>
      <c r="H69" s="46">
        <v>9.5</v>
      </c>
      <c r="I69" s="5">
        <v>546.91499999999996</v>
      </c>
      <c r="K69" t="str">
        <f t="shared" si="3"/>
        <v>Veronica Filippeschi_9.5h</v>
      </c>
    </row>
    <row r="70" spans="1:11" x14ac:dyDescent="0.35">
      <c r="A70" s="2" t="s">
        <v>61</v>
      </c>
      <c r="B70" s="22" t="s">
        <v>79</v>
      </c>
      <c r="C70" s="2" t="s">
        <v>8</v>
      </c>
      <c r="D70" s="2" t="s">
        <v>9</v>
      </c>
      <c r="E70" s="11" t="s">
        <v>14</v>
      </c>
      <c r="F70" s="21" t="str">
        <f t="shared" si="2"/>
        <v>CAN-GEND01/P0202-00/ALL</v>
      </c>
      <c r="G70" s="12">
        <v>57.57</v>
      </c>
      <c r="H70" s="46">
        <v>85</v>
      </c>
      <c r="I70" s="5">
        <v>4893.45</v>
      </c>
      <c r="K70" t="str">
        <f t="shared" si="3"/>
        <v>Veronica Filippeschi_85h</v>
      </c>
    </row>
    <row r="71" spans="1:11" x14ac:dyDescent="0.35">
      <c r="A71" s="2" t="s">
        <v>61</v>
      </c>
      <c r="B71" s="2" t="s">
        <v>31</v>
      </c>
      <c r="C71" s="2" t="s">
        <v>19</v>
      </c>
      <c r="D71" s="2" t="s">
        <v>20</v>
      </c>
      <c r="E71" s="11" t="s">
        <v>14</v>
      </c>
      <c r="F71" s="21" t="str">
        <f t="shared" si="2"/>
        <v>FCO-VULN02/P0303-00/ALL</v>
      </c>
      <c r="G71" s="12">
        <v>57.57</v>
      </c>
      <c r="H71" s="46">
        <v>3</v>
      </c>
      <c r="I71" s="5">
        <v>172.71</v>
      </c>
      <c r="K71" t="str">
        <f t="shared" si="3"/>
        <v>Veronica Filippeschi_3h</v>
      </c>
    </row>
    <row r="72" spans="1:11" x14ac:dyDescent="0.35">
      <c r="A72" s="2" t="s">
        <v>65</v>
      </c>
      <c r="B72" s="22" t="s">
        <v>80</v>
      </c>
      <c r="C72" s="2" t="s">
        <v>43</v>
      </c>
      <c r="D72" s="2" t="s">
        <v>44</v>
      </c>
      <c r="E72" s="11" t="s">
        <v>14</v>
      </c>
      <c r="F72" s="21" t="str">
        <f t="shared" si="2"/>
        <v>ADM-UNRE01/P0702-00/ALL</v>
      </c>
      <c r="G72" s="12">
        <v>42.615850368013398</v>
      </c>
      <c r="H72" s="46">
        <v>101</v>
      </c>
      <c r="I72" s="5">
        <v>4304.2008871693533</v>
      </c>
      <c r="K72" t="str">
        <f t="shared" si="3"/>
        <v>Almudena Garcia España_101h</v>
      </c>
    </row>
    <row r="73" spans="1:11" x14ac:dyDescent="0.35">
      <c r="A73" s="2" t="s">
        <v>65</v>
      </c>
      <c r="B73" s="22" t="s">
        <v>83</v>
      </c>
      <c r="C73" s="2" t="s">
        <v>19</v>
      </c>
      <c r="D73" s="2" t="s">
        <v>20</v>
      </c>
      <c r="E73" s="11" t="s">
        <v>14</v>
      </c>
      <c r="F73" s="21" t="str">
        <f t="shared" si="2"/>
        <v>CGE-JUST01/P0303-00/ALL</v>
      </c>
      <c r="G73" s="12">
        <v>42.615850368013398</v>
      </c>
      <c r="H73" s="46">
        <v>20</v>
      </c>
      <c r="I73" s="5">
        <v>852.31700736026801</v>
      </c>
      <c r="K73" t="str">
        <f t="shared" si="3"/>
        <v>Almudena Garcia España_20h</v>
      </c>
    </row>
    <row r="74" spans="1:11" x14ac:dyDescent="0.35">
      <c r="A74" s="2" t="s">
        <v>65</v>
      </c>
      <c r="B74" s="22" t="s">
        <v>83</v>
      </c>
      <c r="C74" s="2" t="s">
        <v>24</v>
      </c>
      <c r="D74" s="2" t="s">
        <v>25</v>
      </c>
      <c r="E74" s="11" t="s">
        <v>14</v>
      </c>
      <c r="F74" s="21" t="str">
        <f t="shared" si="2"/>
        <v>CGE-JUST01/P0101-00/ALL</v>
      </c>
      <c r="G74" s="12">
        <v>42.615850368013398</v>
      </c>
      <c r="H74" s="46">
        <v>10.5</v>
      </c>
      <c r="I74" s="5">
        <v>447.46642886414065</v>
      </c>
      <c r="K74" t="str">
        <f t="shared" si="3"/>
        <v>Almudena Garcia España_10.5h</v>
      </c>
    </row>
    <row r="75" spans="1:11" x14ac:dyDescent="0.35">
      <c r="A75" s="2" t="s">
        <v>65</v>
      </c>
      <c r="B75" s="22" t="s">
        <v>90</v>
      </c>
      <c r="C75" s="2" t="s">
        <v>21</v>
      </c>
      <c r="D75" s="2" t="s">
        <v>22</v>
      </c>
      <c r="E75" s="11" t="s">
        <v>14</v>
      </c>
      <c r="F75" s="21" t="str">
        <f t="shared" si="2"/>
        <v>WLD-CORE01/P0501-00/ALL</v>
      </c>
      <c r="G75" s="12">
        <v>42.615850368013398</v>
      </c>
      <c r="H75" s="46">
        <v>11</v>
      </c>
      <c r="I75" s="5">
        <v>468.77435404814736</v>
      </c>
      <c r="K75" t="str">
        <f t="shared" si="3"/>
        <v>Almudena Garcia España_11h</v>
      </c>
    </row>
    <row r="76" spans="1:11" x14ac:dyDescent="0.35">
      <c r="A76" s="2" t="s">
        <v>65</v>
      </c>
      <c r="B76" s="22" t="s">
        <v>80</v>
      </c>
      <c r="C76" s="2" t="s">
        <v>12</v>
      </c>
      <c r="D76" s="2" t="s">
        <v>13</v>
      </c>
      <c r="E76" s="11" t="s">
        <v>14</v>
      </c>
      <c r="F76" s="21" t="str">
        <f t="shared" si="2"/>
        <v>ADM-UNRE01/A0902-00/ALL</v>
      </c>
      <c r="G76" s="12">
        <v>42.615850368013398</v>
      </c>
      <c r="H76" s="46">
        <v>16</v>
      </c>
      <c r="I76" s="5">
        <v>681.85360588821436</v>
      </c>
      <c r="K76" t="str">
        <f t="shared" si="3"/>
        <v>Almudena Garcia España_16h</v>
      </c>
    </row>
    <row r="77" spans="1:11" x14ac:dyDescent="0.35">
      <c r="A77" s="2" t="s">
        <v>65</v>
      </c>
      <c r="B77" s="22" t="s">
        <v>79</v>
      </c>
      <c r="C77" s="2" t="s">
        <v>8</v>
      </c>
      <c r="D77" s="2" t="s">
        <v>9</v>
      </c>
      <c r="E77" s="11" t="s">
        <v>14</v>
      </c>
      <c r="F77" s="21" t="str">
        <f t="shared" si="2"/>
        <v>CAN-GEND01/P0202-00/ALL</v>
      </c>
      <c r="G77" s="12">
        <v>42.615850368013398</v>
      </c>
      <c r="H77" s="46">
        <v>6.5</v>
      </c>
      <c r="I77" s="5">
        <v>277.00302739208706</v>
      </c>
      <c r="K77" t="str">
        <f t="shared" si="3"/>
        <v>Almudena Garcia España_6.5h</v>
      </c>
    </row>
    <row r="78" spans="1:11" x14ac:dyDescent="0.35">
      <c r="A78" s="2" t="s">
        <v>65</v>
      </c>
      <c r="B78" s="22" t="s">
        <v>79</v>
      </c>
      <c r="C78" s="2" t="s">
        <v>62</v>
      </c>
      <c r="D78" s="2" t="s">
        <v>63</v>
      </c>
      <c r="E78" s="11" t="s">
        <v>14</v>
      </c>
      <c r="F78" s="21" t="str">
        <f t="shared" si="2"/>
        <v>CAN-GEND01/P0302-00/ALL</v>
      </c>
      <c r="G78" s="12">
        <v>42.615850368013398</v>
      </c>
      <c r="H78" s="46">
        <v>1</v>
      </c>
      <c r="I78" s="5">
        <v>42.615850368013398</v>
      </c>
      <c r="K78" t="str">
        <f t="shared" si="3"/>
        <v>Almudena Garcia España_1h</v>
      </c>
    </row>
    <row r="79" spans="1:11" x14ac:dyDescent="0.35">
      <c r="A79" s="2" t="s">
        <v>65</v>
      </c>
      <c r="B79" s="22" t="s">
        <v>90</v>
      </c>
      <c r="C79" s="2" t="s">
        <v>52</v>
      </c>
      <c r="D79" s="2" t="s">
        <v>53</v>
      </c>
      <c r="E79" s="11" t="s">
        <v>14</v>
      </c>
      <c r="F79" s="21" t="str">
        <f t="shared" si="2"/>
        <v>WLD-CORE01/P0703-00/ALL</v>
      </c>
      <c r="G79" s="12">
        <v>42.615850368013398</v>
      </c>
      <c r="H79" s="46">
        <v>1</v>
      </c>
      <c r="I79" s="5">
        <v>42.615850368013398</v>
      </c>
      <c r="K79" t="str">
        <f t="shared" si="3"/>
        <v>Almudena Garcia España_1h</v>
      </c>
    </row>
    <row r="80" spans="1:11" x14ac:dyDescent="0.35">
      <c r="A80" s="2" t="s">
        <v>65</v>
      </c>
      <c r="B80" s="22" t="s">
        <v>81</v>
      </c>
      <c r="C80" s="2" t="s">
        <v>24</v>
      </c>
      <c r="D80" s="2" t="s">
        <v>25</v>
      </c>
      <c r="E80" s="11" t="s">
        <v>39</v>
      </c>
      <c r="F80" s="21" t="str">
        <f t="shared" si="2"/>
        <v>EUR-ASIA01/P0101-00/THA</v>
      </c>
      <c r="G80" s="12">
        <v>42.615850368013398</v>
      </c>
      <c r="H80" s="46">
        <v>9</v>
      </c>
      <c r="I80" s="5">
        <v>383.54265331212059</v>
      </c>
      <c r="K80" t="str">
        <f t="shared" si="3"/>
        <v>Almudena Garcia España_9h</v>
      </c>
    </row>
    <row r="81" spans="1:11" x14ac:dyDescent="0.35">
      <c r="A81" s="2" t="s">
        <v>65</v>
      </c>
      <c r="B81" s="22" t="s">
        <v>80</v>
      </c>
      <c r="C81" s="2" t="s">
        <v>28</v>
      </c>
      <c r="D81" s="2" t="s">
        <v>29</v>
      </c>
      <c r="E81" s="11" t="s">
        <v>14</v>
      </c>
      <c r="F81" s="21" t="str">
        <f t="shared" si="2"/>
        <v>ADM-UNRE01/A0901-00/ALL</v>
      </c>
      <c r="G81" s="12">
        <v>42.615850368013398</v>
      </c>
      <c r="H81" s="46">
        <v>8</v>
      </c>
      <c r="I81" s="5">
        <v>340.92680294410718</v>
      </c>
      <c r="K81" t="str">
        <f t="shared" si="3"/>
        <v>Almudena Garcia España_8h</v>
      </c>
    </row>
    <row r="82" spans="1:11" x14ac:dyDescent="0.35">
      <c r="A82" s="2" t="s">
        <v>67</v>
      </c>
      <c r="B82" s="22" t="s">
        <v>83</v>
      </c>
      <c r="C82" s="2" t="s">
        <v>16</v>
      </c>
      <c r="D82" s="2" t="s">
        <v>17</v>
      </c>
      <c r="E82" s="11" t="s">
        <v>14</v>
      </c>
      <c r="F82" s="21" t="str">
        <f t="shared" si="2"/>
        <v>CGE-JUST01/P0102-00/ALL</v>
      </c>
      <c r="G82" s="12">
        <v>54.58</v>
      </c>
      <c r="H82" s="46">
        <v>16</v>
      </c>
      <c r="I82" s="5">
        <v>873.28</v>
      </c>
      <c r="K82" t="str">
        <f t="shared" si="3"/>
        <v>Izabella Majcher_16h</v>
      </c>
    </row>
    <row r="83" spans="1:11" x14ac:dyDescent="0.35">
      <c r="A83" s="2" t="s">
        <v>67</v>
      </c>
      <c r="B83" s="22" t="s">
        <v>83</v>
      </c>
      <c r="C83" s="2" t="s">
        <v>24</v>
      </c>
      <c r="D83" s="2" t="s">
        <v>25</v>
      </c>
      <c r="E83" s="11" t="s">
        <v>14</v>
      </c>
      <c r="F83" s="21" t="str">
        <f t="shared" si="2"/>
        <v>CGE-JUST01/P0101-00/ALL</v>
      </c>
      <c r="G83" s="12">
        <v>54.58</v>
      </c>
      <c r="H83" s="46">
        <v>122.5</v>
      </c>
      <c r="I83" s="5">
        <v>6686.05</v>
      </c>
      <c r="K83" t="str">
        <f t="shared" si="3"/>
        <v>Izabella Majcher_122.5h</v>
      </c>
    </row>
    <row r="84" spans="1:11" x14ac:dyDescent="0.35">
      <c r="A84" s="2" t="s">
        <v>67</v>
      </c>
      <c r="B84" s="22" t="s">
        <v>81</v>
      </c>
      <c r="C84" s="2" t="s">
        <v>16</v>
      </c>
      <c r="D84" s="2" t="s">
        <v>17</v>
      </c>
      <c r="E84" s="11" t="s">
        <v>18</v>
      </c>
      <c r="F84" s="21" t="str">
        <f t="shared" si="2"/>
        <v>EUR-ASIA01/P0102-00/PHL</v>
      </c>
      <c r="G84" s="12">
        <v>54.58</v>
      </c>
      <c r="H84" s="46">
        <v>1</v>
      </c>
      <c r="I84" s="5">
        <v>54.58</v>
      </c>
      <c r="K84" t="str">
        <f t="shared" si="3"/>
        <v>Izabella Majcher_1h</v>
      </c>
    </row>
    <row r="85" spans="1:11" x14ac:dyDescent="0.35">
      <c r="A85" s="2" t="s">
        <v>67</v>
      </c>
      <c r="B85" s="22" t="s">
        <v>83</v>
      </c>
      <c r="C85" s="2" t="s">
        <v>19</v>
      </c>
      <c r="D85" s="2" t="s">
        <v>20</v>
      </c>
      <c r="E85" s="11" t="s">
        <v>14</v>
      </c>
      <c r="F85" s="21" t="str">
        <f t="shared" si="2"/>
        <v>CGE-JUST01/P0303-00/ALL</v>
      </c>
      <c r="G85" s="12">
        <v>54.58</v>
      </c>
      <c r="H85" s="46">
        <v>4.5</v>
      </c>
      <c r="I85" s="5">
        <v>245.60999999999999</v>
      </c>
      <c r="K85" t="str">
        <f t="shared" si="3"/>
        <v>Izabella Majcher_4.5h</v>
      </c>
    </row>
    <row r="86" spans="1:11" x14ac:dyDescent="0.35">
      <c r="A86" s="2" t="s">
        <v>68</v>
      </c>
      <c r="B86" s="2" t="s">
        <v>81</v>
      </c>
      <c r="C86" s="2" t="s">
        <v>24</v>
      </c>
      <c r="D86" s="2" t="s">
        <v>25</v>
      </c>
      <c r="E86" s="11" t="s">
        <v>39</v>
      </c>
      <c r="F86" s="21" t="str">
        <f t="shared" si="2"/>
        <v>EUR-ASIA01/P0101-00/THA</v>
      </c>
      <c r="G86" s="12">
        <v>47.42</v>
      </c>
      <c r="H86" s="46">
        <v>176</v>
      </c>
      <c r="I86" s="5">
        <v>8345.92</v>
      </c>
      <c r="K86" t="str">
        <f t="shared" si="3"/>
        <v>Nid Satjipanon_176h</v>
      </c>
    </row>
    <row r="87" spans="1:11" x14ac:dyDescent="0.35">
      <c r="A87" s="2" t="s">
        <v>69</v>
      </c>
      <c r="B87" s="2" t="s">
        <v>31</v>
      </c>
      <c r="C87" s="2" t="s">
        <v>19</v>
      </c>
      <c r="D87" s="2" t="s">
        <v>20</v>
      </c>
      <c r="E87" s="11" t="s">
        <v>14</v>
      </c>
      <c r="F87" s="21" t="str">
        <f t="shared" si="2"/>
        <v>FCO-VULN02/P0303-00/ALL</v>
      </c>
      <c r="G87" s="12">
        <v>60.01</v>
      </c>
      <c r="H87" s="46">
        <v>16</v>
      </c>
      <c r="I87" s="5">
        <v>960.16</v>
      </c>
      <c r="K87" t="str">
        <f t="shared" si="3"/>
        <v>Cécile Trochu Grasso_16h</v>
      </c>
    </row>
    <row r="88" spans="1:11" x14ac:dyDescent="0.35">
      <c r="A88" s="2" t="s">
        <v>69</v>
      </c>
      <c r="B88" s="22" t="s">
        <v>80</v>
      </c>
      <c r="C88" s="2" t="s">
        <v>12</v>
      </c>
      <c r="D88" s="2" t="s">
        <v>13</v>
      </c>
      <c r="E88" s="11" t="s">
        <v>14</v>
      </c>
      <c r="F88" s="21" t="str">
        <f t="shared" si="2"/>
        <v>ADM-UNRE01/A0902-00/ALL</v>
      </c>
      <c r="G88" s="12">
        <v>60.01</v>
      </c>
      <c r="H88" s="46">
        <v>82</v>
      </c>
      <c r="I88" s="5">
        <v>4920.82</v>
      </c>
      <c r="K88" t="str">
        <f t="shared" si="3"/>
        <v>Cécile Trochu Grasso_82h</v>
      </c>
    </row>
    <row r="89" spans="1:11" x14ac:dyDescent="0.35">
      <c r="A89" s="2" t="s">
        <v>69</v>
      </c>
      <c r="B89" s="2" t="s">
        <v>81</v>
      </c>
      <c r="C89" s="2" t="s">
        <v>70</v>
      </c>
      <c r="D89" s="2" t="s">
        <v>71</v>
      </c>
      <c r="E89" s="11" t="s">
        <v>39</v>
      </c>
      <c r="F89" s="21" t="str">
        <f t="shared" si="2"/>
        <v>EUR-ASIA01/P0103-00/THA</v>
      </c>
      <c r="G89" s="12">
        <v>60.01</v>
      </c>
      <c r="H89" s="46">
        <v>10.5</v>
      </c>
      <c r="I89" s="5">
        <v>630.10500000000002</v>
      </c>
      <c r="K89" t="str">
        <f t="shared" si="3"/>
        <v>Cécile Trochu Grasso_10.5h</v>
      </c>
    </row>
    <row r="90" spans="1:11" x14ac:dyDescent="0.35">
      <c r="A90" s="2" t="s">
        <v>69</v>
      </c>
      <c r="B90" s="2" t="s">
        <v>81</v>
      </c>
      <c r="C90" s="2" t="s">
        <v>70</v>
      </c>
      <c r="D90" s="2" t="s">
        <v>71</v>
      </c>
      <c r="E90" s="11" t="s">
        <v>18</v>
      </c>
      <c r="F90" s="21" t="str">
        <f t="shared" si="2"/>
        <v>EUR-ASIA01/P0103-00/PHL</v>
      </c>
      <c r="G90" s="12">
        <v>60.01</v>
      </c>
      <c r="H90" s="46">
        <v>9</v>
      </c>
      <c r="I90" s="5">
        <v>540.09</v>
      </c>
      <c r="K90" t="str">
        <f t="shared" si="3"/>
        <v>Cécile Trochu Grasso_9h</v>
      </c>
    </row>
    <row r="91" spans="1:11" x14ac:dyDescent="0.35">
      <c r="A91" s="2" t="s">
        <v>69</v>
      </c>
      <c r="B91" s="2" t="s">
        <v>81</v>
      </c>
      <c r="C91" s="2" t="s">
        <v>70</v>
      </c>
      <c r="D91" s="2" t="s">
        <v>71</v>
      </c>
      <c r="E91" s="11" t="s">
        <v>66</v>
      </c>
      <c r="F91" s="21" t="str">
        <f t="shared" si="2"/>
        <v>EUR-ASIA01/P0103-00/MYS</v>
      </c>
      <c r="G91" s="12">
        <v>60.01</v>
      </c>
      <c r="H91" s="46">
        <v>8</v>
      </c>
      <c r="I91" s="5">
        <v>480.08</v>
      </c>
      <c r="K91" t="str">
        <f t="shared" si="3"/>
        <v>Cécile Trochu Grasso_8h</v>
      </c>
    </row>
    <row r="92" spans="1:11" x14ac:dyDescent="0.35">
      <c r="A92" s="2" t="s">
        <v>69</v>
      </c>
      <c r="B92" s="2" t="s">
        <v>79</v>
      </c>
      <c r="C92" s="2" t="s">
        <v>8</v>
      </c>
      <c r="D92" s="2" t="s">
        <v>9</v>
      </c>
      <c r="E92" s="11" t="s">
        <v>14</v>
      </c>
      <c r="F92" s="21" t="str">
        <f t="shared" si="2"/>
        <v>CAN-GEND01/P0202-00/ALL</v>
      </c>
      <c r="G92" s="12">
        <v>60.01</v>
      </c>
      <c r="H92" s="46">
        <v>20</v>
      </c>
      <c r="I92" s="5">
        <v>1200.2</v>
      </c>
      <c r="K92" t="str">
        <f t="shared" si="3"/>
        <v>Cécile Trochu Grasso_20h</v>
      </c>
    </row>
    <row r="93" spans="1:11" x14ac:dyDescent="0.35">
      <c r="A93" s="2" t="s">
        <v>69</v>
      </c>
      <c r="B93" s="22" t="s">
        <v>80</v>
      </c>
      <c r="C93" s="2" t="s">
        <v>52</v>
      </c>
      <c r="D93" s="2" t="s">
        <v>53</v>
      </c>
      <c r="E93" s="11" t="s">
        <v>14</v>
      </c>
      <c r="F93" s="21" t="str">
        <f t="shared" si="2"/>
        <v>ADM-UNRE01/P0703-00/ALL</v>
      </c>
      <c r="G93" s="12">
        <v>60.01</v>
      </c>
      <c r="H93" s="46">
        <v>4</v>
      </c>
      <c r="I93" s="5">
        <v>240.04</v>
      </c>
      <c r="K93" t="str">
        <f t="shared" si="3"/>
        <v>Cécile Trochu Grasso_4h</v>
      </c>
    </row>
    <row r="94" spans="1:11" x14ac:dyDescent="0.35">
      <c r="A94" s="2" t="s">
        <v>69</v>
      </c>
      <c r="B94" s="22" t="s">
        <v>80</v>
      </c>
      <c r="C94" s="2" t="s">
        <v>8</v>
      </c>
      <c r="D94" s="2" t="s">
        <v>9</v>
      </c>
      <c r="E94" s="11" t="s">
        <v>35</v>
      </c>
      <c r="F94" s="21" t="str">
        <f t="shared" si="2"/>
        <v>ADM-UNRE01/P0202-00/RWA</v>
      </c>
      <c r="G94" s="12">
        <v>60.01</v>
      </c>
      <c r="H94" s="46">
        <v>2.5</v>
      </c>
      <c r="I94" s="5">
        <v>150.02500000000001</v>
      </c>
      <c r="K94" t="str">
        <f t="shared" si="3"/>
        <v>Cécile Trochu Grasso_2.5h</v>
      </c>
    </row>
    <row r="95" spans="1:11" x14ac:dyDescent="0.35">
      <c r="A95" s="2" t="s">
        <v>69</v>
      </c>
      <c r="B95" s="22" t="s">
        <v>80</v>
      </c>
      <c r="C95" s="2" t="s">
        <v>8</v>
      </c>
      <c r="D95" s="2" t="s">
        <v>9</v>
      </c>
      <c r="E95" s="11" t="s">
        <v>23</v>
      </c>
      <c r="F95" s="21" t="str">
        <f t="shared" si="2"/>
        <v>ADM-UNRE01/P0202-00/ZAF</v>
      </c>
      <c r="G95" s="12">
        <v>60.01</v>
      </c>
      <c r="H95" s="46">
        <v>2.5</v>
      </c>
      <c r="I95" s="5">
        <v>150.02500000000001</v>
      </c>
      <c r="K95" t="str">
        <f t="shared" si="3"/>
        <v>Cécile Trochu Grasso_2.5h</v>
      </c>
    </row>
    <row r="96" spans="1:11" x14ac:dyDescent="0.35">
      <c r="A96" s="2" t="s">
        <v>69</v>
      </c>
      <c r="B96" s="22" t="s">
        <v>80</v>
      </c>
      <c r="C96" s="2" t="s">
        <v>8</v>
      </c>
      <c r="D96" s="2" t="s">
        <v>9</v>
      </c>
      <c r="E96" s="11" t="s">
        <v>11</v>
      </c>
      <c r="F96" s="21" t="str">
        <f t="shared" si="2"/>
        <v>ADM-UNRE01/P0202-00/TGO</v>
      </c>
      <c r="G96" s="12">
        <v>60.01</v>
      </c>
      <c r="H96" s="46">
        <v>3</v>
      </c>
      <c r="I96" s="5">
        <v>180.03</v>
      </c>
      <c r="K96" t="str">
        <f t="shared" si="3"/>
        <v>Cécile Trochu Grasso_3h</v>
      </c>
    </row>
    <row r="97" spans="1:11" x14ac:dyDescent="0.35">
      <c r="A97" s="2" t="s">
        <v>69</v>
      </c>
      <c r="B97" s="22" t="s">
        <v>80</v>
      </c>
      <c r="C97" s="22" t="s">
        <v>59</v>
      </c>
      <c r="D97" s="2" t="s">
        <v>60</v>
      </c>
      <c r="E97" s="11" t="s">
        <v>45</v>
      </c>
      <c r="F97" s="21" t="str">
        <f t="shared" si="2"/>
        <v>ADM-UNRE01/P0401-00/BRA</v>
      </c>
      <c r="G97" s="12">
        <v>60.01</v>
      </c>
      <c r="H97" s="46">
        <v>1</v>
      </c>
      <c r="I97" s="5">
        <v>60.01</v>
      </c>
      <c r="K97" t="str">
        <f t="shared" si="3"/>
        <v>Cécile Trochu Grasso_1h</v>
      </c>
    </row>
    <row r="98" spans="1:11" x14ac:dyDescent="0.35">
      <c r="A98" s="2" t="s">
        <v>69</v>
      </c>
      <c r="B98" s="22" t="s">
        <v>96</v>
      </c>
      <c r="C98" s="2" t="s">
        <v>16</v>
      </c>
      <c r="D98" s="2" t="s">
        <v>17</v>
      </c>
      <c r="E98" s="11" t="s">
        <v>26</v>
      </c>
      <c r="F98" s="21" t="str">
        <f t="shared" ref="F98:F116" si="4">B98&amp;"/"&amp;C98&amp;"/"&amp;E98</f>
        <v>PLO-MDGR01/P0102-00/MDG</v>
      </c>
      <c r="G98" s="12">
        <v>60.01</v>
      </c>
      <c r="H98" s="46">
        <v>1</v>
      </c>
      <c r="I98" s="5">
        <v>60.01</v>
      </c>
      <c r="K98" t="str">
        <f t="shared" si="3"/>
        <v>Cécile Trochu Grasso_1h</v>
      </c>
    </row>
    <row r="99" spans="1:11" x14ac:dyDescent="0.35">
      <c r="A99" s="2" t="s">
        <v>69</v>
      </c>
      <c r="B99" s="22" t="s">
        <v>83</v>
      </c>
      <c r="C99" s="2" t="s">
        <v>16</v>
      </c>
      <c r="D99" s="2" t="s">
        <v>17</v>
      </c>
      <c r="E99" s="11" t="s">
        <v>45</v>
      </c>
      <c r="F99" s="21" t="str">
        <f t="shared" si="4"/>
        <v>CGE-JUST01/P0102-00/BRA</v>
      </c>
      <c r="G99" s="12">
        <v>60.01</v>
      </c>
      <c r="H99" s="46">
        <v>7.5</v>
      </c>
      <c r="I99" s="5">
        <v>450.07499999999999</v>
      </c>
      <c r="K99" t="str">
        <f t="shared" si="3"/>
        <v>Cécile Trochu Grasso_7.5h</v>
      </c>
    </row>
    <row r="100" spans="1:11" x14ac:dyDescent="0.35">
      <c r="A100" s="2" t="s">
        <v>69</v>
      </c>
      <c r="B100" s="2" t="s">
        <v>31</v>
      </c>
      <c r="C100" s="2" t="s">
        <v>19</v>
      </c>
      <c r="D100" s="2" t="s">
        <v>20</v>
      </c>
      <c r="E100" s="11" t="s">
        <v>32</v>
      </c>
      <c r="F100" s="21" t="str">
        <f t="shared" si="4"/>
        <v>FCO-VULN02/P0303-00/GAB</v>
      </c>
      <c r="G100" s="12">
        <v>60.01</v>
      </c>
      <c r="H100" s="46">
        <v>5</v>
      </c>
      <c r="I100" s="5">
        <v>300.05</v>
      </c>
      <c r="K100" t="str">
        <f t="shared" si="3"/>
        <v>Cécile Trochu Grasso_5h</v>
      </c>
    </row>
    <row r="101" spans="1:11" x14ac:dyDescent="0.35">
      <c r="A101" s="2" t="s">
        <v>69</v>
      </c>
      <c r="B101" s="22" t="s">
        <v>81</v>
      </c>
      <c r="C101" s="2" t="s">
        <v>16</v>
      </c>
      <c r="D101" s="2" t="s">
        <v>17</v>
      </c>
      <c r="E101" s="11" t="s">
        <v>39</v>
      </c>
      <c r="F101" s="21" t="str">
        <f t="shared" si="4"/>
        <v>EUR-ASIA01/P0102-00/THA</v>
      </c>
      <c r="G101" s="12">
        <v>60.01</v>
      </c>
      <c r="H101" s="46">
        <v>1.5</v>
      </c>
      <c r="I101" s="5">
        <v>90.015000000000001</v>
      </c>
      <c r="K101" t="str">
        <f t="shared" si="3"/>
        <v>Cécile Trochu Grasso_1.5h</v>
      </c>
    </row>
    <row r="102" spans="1:11" x14ac:dyDescent="0.35">
      <c r="A102" s="2" t="s">
        <v>69</v>
      </c>
      <c r="B102" s="2" t="s">
        <v>31</v>
      </c>
      <c r="C102" s="2" t="s">
        <v>19</v>
      </c>
      <c r="D102" s="2" t="s">
        <v>20</v>
      </c>
      <c r="E102" s="11" t="s">
        <v>35</v>
      </c>
      <c r="F102" s="21" t="str">
        <f t="shared" si="4"/>
        <v>FCO-VULN02/P0303-00/RWA</v>
      </c>
      <c r="G102" s="12">
        <v>60.01</v>
      </c>
      <c r="H102" s="46">
        <v>1</v>
      </c>
      <c r="I102" s="5">
        <v>60.01</v>
      </c>
      <c r="K102" t="str">
        <f t="shared" si="3"/>
        <v>Cécile Trochu Grasso_1h</v>
      </c>
    </row>
    <row r="103" spans="1:11" x14ac:dyDescent="0.35">
      <c r="A103" s="2" t="s">
        <v>69</v>
      </c>
      <c r="B103" s="22" t="s">
        <v>96</v>
      </c>
      <c r="C103" s="2" t="s">
        <v>16</v>
      </c>
      <c r="D103" s="2" t="s">
        <v>17</v>
      </c>
      <c r="E103" s="11" t="s">
        <v>26</v>
      </c>
      <c r="F103" s="21" t="str">
        <f t="shared" si="4"/>
        <v>PLO-MDGR01/P0102-00/MDG</v>
      </c>
      <c r="G103" s="12">
        <v>60.01</v>
      </c>
      <c r="H103" s="46">
        <v>1.5</v>
      </c>
      <c r="I103" s="5">
        <v>90.015000000000001</v>
      </c>
      <c r="K103" t="str">
        <f t="shared" si="3"/>
        <v>Cécile Trochu Grasso_1.5h</v>
      </c>
    </row>
    <row r="104" spans="1:11" x14ac:dyDescent="0.35">
      <c r="A104" s="2" t="s">
        <v>72</v>
      </c>
      <c r="B104" s="22" t="s">
        <v>79</v>
      </c>
      <c r="C104" s="2" t="s">
        <v>8</v>
      </c>
      <c r="D104" s="2" t="s">
        <v>9</v>
      </c>
      <c r="E104" s="11" t="s">
        <v>40</v>
      </c>
      <c r="F104" s="21" t="str">
        <f t="shared" si="4"/>
        <v>CAN-GEND01/P0202-00/MEX</v>
      </c>
      <c r="G104" s="12">
        <v>23.73</v>
      </c>
      <c r="H104" s="46">
        <v>39.5</v>
      </c>
      <c r="I104" s="5">
        <v>937.33500000000004</v>
      </c>
      <c r="K104" t="str">
        <f t="shared" si="3"/>
        <v>Sara Vera Lopez_39.5h</v>
      </c>
    </row>
    <row r="105" spans="1:11" x14ac:dyDescent="0.35">
      <c r="A105" s="2" t="s">
        <v>72</v>
      </c>
      <c r="B105" s="22" t="s">
        <v>79</v>
      </c>
      <c r="C105" s="2" t="s">
        <v>8</v>
      </c>
      <c r="D105" s="2" t="s">
        <v>9</v>
      </c>
      <c r="E105" s="11" t="s">
        <v>64</v>
      </c>
      <c r="F105" s="21" t="str">
        <f t="shared" si="4"/>
        <v>CAN-GEND01/P0202-00/PAN</v>
      </c>
      <c r="G105" s="12">
        <v>23.73</v>
      </c>
      <c r="H105" s="46">
        <v>36.5</v>
      </c>
      <c r="I105" s="5">
        <v>866.14499999999998</v>
      </c>
      <c r="K105" t="str">
        <f t="shared" si="3"/>
        <v>Sara Vera Lopez_36.5h</v>
      </c>
    </row>
    <row r="106" spans="1:11" x14ac:dyDescent="0.35">
      <c r="A106" s="2" t="s">
        <v>72</v>
      </c>
      <c r="B106" s="2" t="s">
        <v>31</v>
      </c>
      <c r="C106" s="2" t="s">
        <v>19</v>
      </c>
      <c r="D106" s="2" t="s">
        <v>20</v>
      </c>
      <c r="E106" s="11" t="s">
        <v>40</v>
      </c>
      <c r="F106" s="21" t="str">
        <f t="shared" si="4"/>
        <v>FCO-VULN02/P0303-00/MEX</v>
      </c>
      <c r="G106" s="12">
        <v>23.73</v>
      </c>
      <c r="H106" s="46">
        <v>29</v>
      </c>
      <c r="I106" s="5">
        <v>688.17</v>
      </c>
      <c r="K106" t="str">
        <f t="shared" si="3"/>
        <v>Sara Vera Lopez_29h</v>
      </c>
    </row>
    <row r="107" spans="1:11" x14ac:dyDescent="0.35">
      <c r="A107" s="2" t="s">
        <v>72</v>
      </c>
      <c r="B107" s="2" t="s">
        <v>31</v>
      </c>
      <c r="C107" s="2" t="s">
        <v>19</v>
      </c>
      <c r="D107" s="2" t="s">
        <v>20</v>
      </c>
      <c r="E107" s="11" t="s">
        <v>64</v>
      </c>
      <c r="F107" s="21" t="str">
        <f t="shared" si="4"/>
        <v>FCO-VULN02/P0303-00/PAN</v>
      </c>
      <c r="G107" s="12">
        <v>23.73</v>
      </c>
      <c r="H107" s="46">
        <v>42</v>
      </c>
      <c r="I107" s="5">
        <v>996.66</v>
      </c>
      <c r="K107" t="str">
        <f t="shared" si="3"/>
        <v>Sara Vera Lopez_42h</v>
      </c>
    </row>
    <row r="108" spans="1:11" x14ac:dyDescent="0.35">
      <c r="A108" s="2" t="s">
        <v>72</v>
      </c>
      <c r="B108" s="2" t="s">
        <v>31</v>
      </c>
      <c r="C108" s="2" t="s">
        <v>19</v>
      </c>
      <c r="D108" s="2" t="s">
        <v>20</v>
      </c>
      <c r="E108" s="11" t="s">
        <v>50</v>
      </c>
      <c r="F108" s="21" t="str">
        <f t="shared" si="4"/>
        <v>FCO-VULN02/P0303-00/XOT</v>
      </c>
      <c r="G108" s="12">
        <v>23.73</v>
      </c>
      <c r="H108" s="46">
        <v>29</v>
      </c>
      <c r="I108" s="5">
        <v>688.17</v>
      </c>
      <c r="K108" t="str">
        <f t="shared" si="3"/>
        <v>Sara Vera Lopez_29h</v>
      </c>
    </row>
    <row r="109" spans="1:11" x14ac:dyDescent="0.35">
      <c r="A109" s="2" t="s">
        <v>73</v>
      </c>
      <c r="B109" s="22" t="s">
        <v>83</v>
      </c>
      <c r="C109" s="2" t="s">
        <v>19</v>
      </c>
      <c r="D109" s="2" t="s">
        <v>20</v>
      </c>
      <c r="E109" s="11" t="s">
        <v>14</v>
      </c>
      <c r="F109" s="21" t="str">
        <f t="shared" si="4"/>
        <v>CGE-JUST01/P0303-00/ALL</v>
      </c>
      <c r="G109" s="12">
        <v>56.28</v>
      </c>
      <c r="H109" s="46">
        <v>13.5</v>
      </c>
      <c r="I109" s="5">
        <v>759.78</v>
      </c>
      <c r="K109" t="str">
        <f t="shared" si="3"/>
        <v>Jasmine Zik-Ikeorha_13.5h</v>
      </c>
    </row>
    <row r="110" spans="1:11" x14ac:dyDescent="0.35">
      <c r="A110" s="2" t="s">
        <v>73</v>
      </c>
      <c r="B110" s="22" t="s">
        <v>79</v>
      </c>
      <c r="C110" s="2" t="s">
        <v>46</v>
      </c>
      <c r="D110" s="2" t="s">
        <v>47</v>
      </c>
      <c r="E110" s="11" t="s">
        <v>14</v>
      </c>
      <c r="F110" s="21" t="str">
        <f t="shared" si="4"/>
        <v>CAN-GEND01/P0201-00/ALL</v>
      </c>
      <c r="G110" s="12">
        <v>56.28</v>
      </c>
      <c r="H110" s="46">
        <v>19</v>
      </c>
      <c r="I110" s="5">
        <v>1069.32</v>
      </c>
      <c r="K110" t="str">
        <f t="shared" si="3"/>
        <v>Jasmine Zik-Ikeorha_19h</v>
      </c>
    </row>
    <row r="111" spans="1:11" x14ac:dyDescent="0.35">
      <c r="A111" s="2" t="s">
        <v>73</v>
      </c>
      <c r="B111" s="22" t="s">
        <v>80</v>
      </c>
      <c r="C111" s="2" t="s">
        <v>12</v>
      </c>
      <c r="D111" s="2" t="s">
        <v>13</v>
      </c>
      <c r="E111" s="11" t="s">
        <v>14</v>
      </c>
      <c r="F111" s="21" t="str">
        <f t="shared" si="4"/>
        <v>ADM-UNRE01/A0902-00/ALL</v>
      </c>
      <c r="G111" s="12">
        <v>56.28</v>
      </c>
      <c r="H111" s="46">
        <v>35.5</v>
      </c>
      <c r="I111" s="5">
        <v>1997.94</v>
      </c>
      <c r="K111" t="str">
        <f t="shared" si="3"/>
        <v>Jasmine Zik-Ikeorha_35.5h</v>
      </c>
    </row>
    <row r="112" spans="1:11" x14ac:dyDescent="0.35">
      <c r="A112" s="2" t="s">
        <v>73</v>
      </c>
      <c r="B112" s="22" t="s">
        <v>90</v>
      </c>
      <c r="C112" s="2" t="s">
        <v>21</v>
      </c>
      <c r="D112" s="2" t="s">
        <v>22</v>
      </c>
      <c r="E112" s="11" t="s">
        <v>14</v>
      </c>
      <c r="F112" s="21" t="str">
        <f t="shared" si="4"/>
        <v>WLD-CORE01/P0501-00/ALL</v>
      </c>
      <c r="G112" s="12">
        <v>56.28</v>
      </c>
      <c r="H112" s="46">
        <v>59</v>
      </c>
      <c r="I112" s="5">
        <v>3320.52</v>
      </c>
      <c r="K112" t="str">
        <f t="shared" si="3"/>
        <v>Jasmine Zik-Ikeorha_59h</v>
      </c>
    </row>
    <row r="113" spans="1:11" x14ac:dyDescent="0.35">
      <c r="A113" s="2" t="s">
        <v>73</v>
      </c>
      <c r="B113" s="22" t="s">
        <v>83</v>
      </c>
      <c r="C113" s="2" t="s">
        <v>19</v>
      </c>
      <c r="D113" s="2" t="s">
        <v>20</v>
      </c>
      <c r="E113" s="11" t="s">
        <v>50</v>
      </c>
      <c r="F113" s="21" t="str">
        <f t="shared" si="4"/>
        <v>CGE-JUST01/P0303-00/XOT</v>
      </c>
      <c r="G113" s="12">
        <v>56.28</v>
      </c>
      <c r="H113" s="46">
        <v>1</v>
      </c>
      <c r="I113" s="5">
        <v>56.28</v>
      </c>
      <c r="K113" t="str">
        <f t="shared" si="3"/>
        <v>Jasmine Zik-Ikeorha_1h</v>
      </c>
    </row>
    <row r="114" spans="1:11" x14ac:dyDescent="0.35">
      <c r="A114" s="2" t="s">
        <v>73</v>
      </c>
      <c r="B114" s="22" t="s">
        <v>81</v>
      </c>
      <c r="C114" s="2" t="s">
        <v>16</v>
      </c>
      <c r="D114" s="2" t="s">
        <v>17</v>
      </c>
      <c r="E114" s="11" t="s">
        <v>18</v>
      </c>
      <c r="F114" s="21" t="str">
        <f t="shared" si="4"/>
        <v>EUR-ASIA01/P0102-00/PHL</v>
      </c>
      <c r="G114" s="12">
        <v>56.28</v>
      </c>
      <c r="H114" s="46">
        <v>8</v>
      </c>
      <c r="I114" s="5">
        <v>450.24</v>
      </c>
      <c r="K114" t="str">
        <f t="shared" si="3"/>
        <v>Jasmine Zik-Ikeorha_8h</v>
      </c>
    </row>
    <row r="115" spans="1:11" x14ac:dyDescent="0.35">
      <c r="A115" s="2" t="s">
        <v>73</v>
      </c>
      <c r="B115" s="22" t="s">
        <v>80</v>
      </c>
      <c r="C115" s="2" t="s">
        <v>48</v>
      </c>
      <c r="D115" s="2" t="s">
        <v>49</v>
      </c>
      <c r="E115" s="11" t="s">
        <v>14</v>
      </c>
      <c r="F115" s="21" t="str">
        <f t="shared" si="4"/>
        <v>ADM-UNRE01/P0707-00/ALL</v>
      </c>
      <c r="G115" s="12">
        <v>56.28</v>
      </c>
      <c r="H115" s="46">
        <v>6</v>
      </c>
      <c r="I115" s="5">
        <v>337.68</v>
      </c>
      <c r="K115" t="str">
        <f t="shared" si="3"/>
        <v>Jasmine Zik-Ikeorha_6h</v>
      </c>
    </row>
    <row r="116" spans="1:11" x14ac:dyDescent="0.35">
      <c r="A116" s="2" t="s">
        <v>73</v>
      </c>
      <c r="B116" s="22" t="s">
        <v>81</v>
      </c>
      <c r="C116" s="2" t="s">
        <v>16</v>
      </c>
      <c r="D116" s="2" t="s">
        <v>17</v>
      </c>
      <c r="E116" s="11" t="s">
        <v>39</v>
      </c>
      <c r="F116" s="21" t="str">
        <f t="shared" si="4"/>
        <v>EUR-ASIA01/P0102-00/THA</v>
      </c>
      <c r="G116" s="12">
        <v>56.28</v>
      </c>
      <c r="H116" s="46">
        <v>2</v>
      </c>
      <c r="I116" s="5">
        <v>112.56</v>
      </c>
      <c r="K116" t="str">
        <f t="shared" si="3"/>
        <v>Jasmine Zik-Ikeorha_2h</v>
      </c>
    </row>
    <row r="117" spans="1:11" x14ac:dyDescent="0.35">
      <c r="H117" s="51">
        <f>SUM(H3:H116)</f>
        <v>2496</v>
      </c>
      <c r="I117" s="52">
        <f>SUM(I3:I116)</f>
        <v>131491.5781027262</v>
      </c>
    </row>
  </sheetData>
  <autoFilter ref="A2:I117" xr:uid="{7D89069F-DC3A-4643-AFB8-4160B1537548}"/>
  <mergeCells count="6">
    <mergeCell ref="G1:G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1D7AC-1591-4AF5-9232-490168876F9E}">
  <sheetPr filterMode="1"/>
  <dimension ref="A1:K229"/>
  <sheetViews>
    <sheetView topLeftCell="A131" workbookViewId="0">
      <selection activeCell="B229" sqref="B229"/>
    </sheetView>
  </sheetViews>
  <sheetFormatPr defaultRowHeight="14.5" x14ac:dyDescent="0.35"/>
  <cols>
    <col min="1" max="1" width="23" customWidth="1"/>
    <col min="2" max="2" width="14.7265625" customWidth="1"/>
    <col min="3" max="3" width="13.54296875" customWidth="1"/>
    <col min="4" max="4" width="45.1796875" customWidth="1"/>
    <col min="5" max="5" width="13.453125" customWidth="1"/>
    <col min="6" max="6" width="25.54296875" style="68" bestFit="1" customWidth="1"/>
    <col min="7" max="7" width="17.1796875" style="80" customWidth="1"/>
    <col min="8" max="8" width="21.54296875" customWidth="1"/>
    <col min="9" max="9" width="9.7265625" style="5" bestFit="1" customWidth="1"/>
    <col min="11" max="11" width="27.54296875" bestFit="1" customWidth="1"/>
  </cols>
  <sheetData>
    <row r="1" spans="1:11" x14ac:dyDescent="0.35">
      <c r="A1" s="131" t="s">
        <v>0</v>
      </c>
      <c r="B1" s="131" t="s">
        <v>1</v>
      </c>
      <c r="C1" s="131" t="s">
        <v>2</v>
      </c>
      <c r="D1" s="131" t="s">
        <v>3</v>
      </c>
      <c r="E1" s="131" t="s">
        <v>4</v>
      </c>
      <c r="F1" s="77"/>
      <c r="G1" s="130" t="s">
        <v>5</v>
      </c>
      <c r="H1" s="1" t="s">
        <v>144</v>
      </c>
    </row>
    <row r="2" spans="1:11" x14ac:dyDescent="0.35">
      <c r="A2" s="131"/>
      <c r="B2" s="131"/>
      <c r="C2" s="131"/>
      <c r="D2" s="131"/>
      <c r="E2" s="131"/>
      <c r="F2" s="9" t="s">
        <v>78</v>
      </c>
      <c r="G2" s="130"/>
      <c r="H2" s="1" t="s">
        <v>6</v>
      </c>
    </row>
    <row r="3" spans="1:11" x14ac:dyDescent="0.35">
      <c r="A3" s="2" t="s">
        <v>7</v>
      </c>
      <c r="B3" s="2" t="s">
        <v>79</v>
      </c>
      <c r="C3" s="2" t="s">
        <v>8</v>
      </c>
      <c r="D3" s="2" t="s">
        <v>9</v>
      </c>
      <c r="E3" s="2" t="s">
        <v>10</v>
      </c>
      <c r="F3" s="68" t="str">
        <f t="shared" ref="F3" si="0">B3&amp;"/"&amp;C3&amp;"/"&amp;E3</f>
        <v>CAN-GEND01/P0202-00/MAR</v>
      </c>
      <c r="G3" s="80">
        <v>55.48</v>
      </c>
      <c r="H3" s="3">
        <v>8</v>
      </c>
      <c r="I3" s="5">
        <f t="shared" ref="I3:I66" si="1">G3*H3</f>
        <v>443.84</v>
      </c>
      <c r="K3" t="str">
        <f t="shared" ref="K3:K66" si="2">A3&amp;"_"&amp;H3&amp;"h"</f>
        <v>Luce Ahouangnimon_8h</v>
      </c>
    </row>
    <row r="4" spans="1:11" hidden="1" x14ac:dyDescent="0.35">
      <c r="A4" s="2" t="s">
        <v>7</v>
      </c>
      <c r="B4" s="2"/>
      <c r="C4" s="2" t="s">
        <v>8</v>
      </c>
      <c r="D4" s="2" t="s">
        <v>9</v>
      </c>
      <c r="E4" s="2" t="s">
        <v>11</v>
      </c>
      <c r="F4" s="78"/>
      <c r="G4" s="68">
        <v>55.48</v>
      </c>
      <c r="H4" s="3">
        <v>0</v>
      </c>
      <c r="I4" s="5">
        <f t="shared" si="1"/>
        <v>0</v>
      </c>
      <c r="K4" t="str">
        <f t="shared" si="2"/>
        <v>Luce Ahouangnimon_0h</v>
      </c>
    </row>
    <row r="5" spans="1:11" hidden="1" x14ac:dyDescent="0.35">
      <c r="A5" s="2" t="s">
        <v>7</v>
      </c>
      <c r="B5" s="2"/>
      <c r="C5" s="2" t="s">
        <v>12</v>
      </c>
      <c r="D5" s="2" t="s">
        <v>13</v>
      </c>
      <c r="E5" s="2" t="s">
        <v>14</v>
      </c>
      <c r="F5" s="78"/>
      <c r="G5" s="68">
        <v>55.48</v>
      </c>
      <c r="H5" s="3">
        <v>0</v>
      </c>
      <c r="I5" s="5">
        <f t="shared" si="1"/>
        <v>0</v>
      </c>
      <c r="K5" t="str">
        <f t="shared" si="2"/>
        <v>Luce Ahouangnimon_0h</v>
      </c>
    </row>
    <row r="6" spans="1:11" hidden="1" x14ac:dyDescent="0.35">
      <c r="A6" s="2" t="s">
        <v>7</v>
      </c>
      <c r="B6" s="2" t="s">
        <v>132</v>
      </c>
      <c r="C6" s="2" t="s">
        <v>8</v>
      </c>
      <c r="D6" s="2" t="s">
        <v>9</v>
      </c>
      <c r="E6" s="2" t="s">
        <v>14</v>
      </c>
      <c r="F6" s="78"/>
      <c r="G6" s="68">
        <v>55.48</v>
      </c>
      <c r="H6" s="3">
        <v>0</v>
      </c>
      <c r="I6" s="5">
        <f t="shared" si="1"/>
        <v>0</v>
      </c>
      <c r="K6" t="str">
        <f t="shared" si="2"/>
        <v>Luce Ahouangnimon_0h</v>
      </c>
    </row>
    <row r="7" spans="1:11" hidden="1" x14ac:dyDescent="0.35">
      <c r="A7" s="2" t="s">
        <v>7</v>
      </c>
      <c r="B7" s="2" t="s">
        <v>131</v>
      </c>
      <c r="C7" s="2" t="s">
        <v>8</v>
      </c>
      <c r="D7" s="2" t="s">
        <v>9</v>
      </c>
      <c r="E7" s="2" t="s">
        <v>15</v>
      </c>
      <c r="F7" s="78"/>
      <c r="G7" s="68">
        <v>55.48</v>
      </c>
      <c r="H7" s="3">
        <v>0</v>
      </c>
      <c r="I7" s="5">
        <f t="shared" si="1"/>
        <v>0</v>
      </c>
      <c r="K7" t="str">
        <f t="shared" si="2"/>
        <v>Luce Ahouangnimon_0h</v>
      </c>
    </row>
    <row r="8" spans="1:11" hidden="1" x14ac:dyDescent="0.35">
      <c r="A8" s="2" t="s">
        <v>7</v>
      </c>
      <c r="B8" s="2" t="s">
        <v>132</v>
      </c>
      <c r="C8" s="2" t="s">
        <v>16</v>
      </c>
      <c r="D8" s="2" t="s">
        <v>17</v>
      </c>
      <c r="E8" s="2" t="s">
        <v>18</v>
      </c>
      <c r="F8" s="78"/>
      <c r="G8" s="68">
        <v>55.48</v>
      </c>
      <c r="H8" s="3">
        <v>0</v>
      </c>
      <c r="I8" s="5">
        <f t="shared" si="1"/>
        <v>0</v>
      </c>
      <c r="K8" t="str">
        <f t="shared" si="2"/>
        <v>Luce Ahouangnimon_0h</v>
      </c>
    </row>
    <row r="9" spans="1:11" hidden="1" x14ac:dyDescent="0.35">
      <c r="A9" s="2" t="s">
        <v>7</v>
      </c>
      <c r="B9" s="2" t="s">
        <v>132</v>
      </c>
      <c r="C9" s="2" t="s">
        <v>19</v>
      </c>
      <c r="D9" s="2" t="s">
        <v>20</v>
      </c>
      <c r="E9" s="2" t="s">
        <v>14</v>
      </c>
      <c r="F9" s="78"/>
      <c r="G9" s="68">
        <v>55.48</v>
      </c>
      <c r="H9" s="3">
        <v>0</v>
      </c>
      <c r="I9" s="5">
        <f t="shared" si="1"/>
        <v>0</v>
      </c>
      <c r="K9" t="str">
        <f t="shared" si="2"/>
        <v>Luce Ahouangnimon_0h</v>
      </c>
    </row>
    <row r="10" spans="1:11" hidden="1" x14ac:dyDescent="0.35">
      <c r="A10" s="2" t="s">
        <v>7</v>
      </c>
      <c r="B10" s="2" t="s">
        <v>133</v>
      </c>
      <c r="C10" s="2" t="s">
        <v>12</v>
      </c>
      <c r="D10" s="2" t="s">
        <v>13</v>
      </c>
      <c r="E10" s="2" t="s">
        <v>14</v>
      </c>
      <c r="F10" s="78"/>
      <c r="G10" s="68">
        <v>55.48</v>
      </c>
      <c r="H10" s="3">
        <v>0</v>
      </c>
      <c r="I10" s="5">
        <f t="shared" si="1"/>
        <v>0</v>
      </c>
      <c r="K10" t="str">
        <f t="shared" si="2"/>
        <v>Luce Ahouangnimon_0h</v>
      </c>
    </row>
    <row r="11" spans="1:11" hidden="1" x14ac:dyDescent="0.35">
      <c r="A11" s="2" t="s">
        <v>7</v>
      </c>
      <c r="B11" s="2" t="s">
        <v>132</v>
      </c>
      <c r="C11" s="2" t="s">
        <v>19</v>
      </c>
      <c r="D11" s="2" t="s">
        <v>20</v>
      </c>
      <c r="E11" s="2" t="s">
        <v>11</v>
      </c>
      <c r="F11" s="78"/>
      <c r="G11" s="68">
        <v>55.48</v>
      </c>
      <c r="H11" s="3">
        <v>0</v>
      </c>
      <c r="I11" s="5">
        <f t="shared" si="1"/>
        <v>0</v>
      </c>
      <c r="K11" t="str">
        <f t="shared" si="2"/>
        <v>Luce Ahouangnimon_0h</v>
      </c>
    </row>
    <row r="12" spans="1:11" x14ac:dyDescent="0.35">
      <c r="A12" s="2" t="s">
        <v>7</v>
      </c>
      <c r="B12" s="22" t="s">
        <v>81</v>
      </c>
      <c r="C12" s="2" t="s">
        <v>16</v>
      </c>
      <c r="D12" s="2" t="s">
        <v>17</v>
      </c>
      <c r="E12" s="2" t="s">
        <v>18</v>
      </c>
      <c r="F12" s="68" t="str">
        <f t="shared" ref="F12" si="3">B12&amp;"/"&amp;C12&amp;"/"&amp;E12</f>
        <v>EUR-ASIA01/P0102-00/PHL</v>
      </c>
      <c r="G12" s="80">
        <v>55.48</v>
      </c>
      <c r="H12" s="3">
        <v>7</v>
      </c>
      <c r="I12" s="5">
        <f t="shared" si="1"/>
        <v>388.35999999999996</v>
      </c>
      <c r="K12" t="str">
        <f t="shared" si="2"/>
        <v>Luce Ahouangnimon_7h</v>
      </c>
    </row>
    <row r="13" spans="1:11" hidden="1" x14ac:dyDescent="0.35">
      <c r="A13" s="2" t="s">
        <v>7</v>
      </c>
      <c r="B13" s="2" t="s">
        <v>134</v>
      </c>
      <c r="C13" s="2" t="s">
        <v>8</v>
      </c>
      <c r="D13" s="2" t="s">
        <v>9</v>
      </c>
      <c r="E13" s="2" t="s">
        <v>23</v>
      </c>
      <c r="F13" s="78"/>
      <c r="G13" s="68">
        <v>55.48</v>
      </c>
      <c r="H13" s="3">
        <v>0</v>
      </c>
      <c r="I13" s="5">
        <f t="shared" si="1"/>
        <v>0</v>
      </c>
      <c r="K13" t="str">
        <f t="shared" si="2"/>
        <v>Luce Ahouangnimon_0h</v>
      </c>
    </row>
    <row r="14" spans="1:11" hidden="1" x14ac:dyDescent="0.35">
      <c r="A14" s="2" t="s">
        <v>7</v>
      </c>
      <c r="B14" s="2" t="s">
        <v>132</v>
      </c>
      <c r="C14" s="2" t="s">
        <v>21</v>
      </c>
      <c r="D14" s="2" t="s">
        <v>22</v>
      </c>
      <c r="E14" s="2" t="s">
        <v>14</v>
      </c>
      <c r="F14" s="78"/>
      <c r="G14" s="68">
        <v>55.48</v>
      </c>
      <c r="H14" s="3">
        <v>0</v>
      </c>
      <c r="I14" s="5">
        <f t="shared" si="1"/>
        <v>0</v>
      </c>
      <c r="K14" t="str">
        <f t="shared" si="2"/>
        <v>Luce Ahouangnimon_0h</v>
      </c>
    </row>
    <row r="15" spans="1:11" hidden="1" x14ac:dyDescent="0.35">
      <c r="A15" s="2" t="s">
        <v>7</v>
      </c>
      <c r="B15" s="2" t="s">
        <v>134</v>
      </c>
      <c r="C15" s="2" t="s">
        <v>19</v>
      </c>
      <c r="D15" s="2" t="s">
        <v>20</v>
      </c>
      <c r="E15" s="2" t="s">
        <v>14</v>
      </c>
      <c r="F15" s="78"/>
      <c r="G15" s="68">
        <v>55.48</v>
      </c>
      <c r="H15" s="3">
        <v>0</v>
      </c>
      <c r="I15" s="5">
        <f t="shared" si="1"/>
        <v>0</v>
      </c>
      <c r="K15" t="str">
        <f t="shared" si="2"/>
        <v>Luce Ahouangnimon_0h</v>
      </c>
    </row>
    <row r="16" spans="1:11" hidden="1" x14ac:dyDescent="0.35">
      <c r="A16" s="2" t="s">
        <v>7</v>
      </c>
      <c r="B16" s="2" t="s">
        <v>134</v>
      </c>
      <c r="C16" s="2" t="s">
        <v>12</v>
      </c>
      <c r="D16" s="2" t="s">
        <v>13</v>
      </c>
      <c r="E16" s="2" t="s">
        <v>14</v>
      </c>
      <c r="F16" s="78"/>
      <c r="G16" s="68">
        <v>55.48</v>
      </c>
      <c r="H16" s="3">
        <v>0</v>
      </c>
      <c r="I16" s="5">
        <f t="shared" si="1"/>
        <v>0</v>
      </c>
      <c r="K16" t="str">
        <f t="shared" si="2"/>
        <v>Luce Ahouangnimon_0h</v>
      </c>
    </row>
    <row r="17" spans="1:11" hidden="1" x14ac:dyDescent="0.35">
      <c r="A17" s="2" t="s">
        <v>7</v>
      </c>
      <c r="B17" s="2" t="s">
        <v>134</v>
      </c>
      <c r="C17" s="2" t="s">
        <v>24</v>
      </c>
      <c r="D17" s="2" t="s">
        <v>25</v>
      </c>
      <c r="E17" s="2" t="s">
        <v>11</v>
      </c>
      <c r="F17" s="78"/>
      <c r="G17" s="68">
        <v>55.48</v>
      </c>
      <c r="H17" s="3">
        <v>0</v>
      </c>
      <c r="I17" s="5">
        <f t="shared" si="1"/>
        <v>0</v>
      </c>
      <c r="K17" t="str">
        <f t="shared" si="2"/>
        <v>Luce Ahouangnimon_0h</v>
      </c>
    </row>
    <row r="18" spans="1:11" x14ac:dyDescent="0.35">
      <c r="A18" s="2" t="s">
        <v>7</v>
      </c>
      <c r="B18" s="22" t="s">
        <v>83</v>
      </c>
      <c r="C18" s="2" t="s">
        <v>24</v>
      </c>
      <c r="D18" s="2" t="s">
        <v>25</v>
      </c>
      <c r="E18" s="2" t="s">
        <v>14</v>
      </c>
      <c r="F18" s="68" t="str">
        <f t="shared" ref="F18" si="4">B18&amp;"/"&amp;C18&amp;"/"&amp;E18</f>
        <v>CGE-JUST01/P0101-00/ALL</v>
      </c>
      <c r="G18" s="80">
        <v>55.48</v>
      </c>
      <c r="H18" s="3">
        <v>3</v>
      </c>
      <c r="I18" s="5">
        <f t="shared" si="1"/>
        <v>166.44</v>
      </c>
      <c r="K18" t="str">
        <f t="shared" si="2"/>
        <v>Luce Ahouangnimon_3h</v>
      </c>
    </row>
    <row r="19" spans="1:11" hidden="1" x14ac:dyDescent="0.35">
      <c r="A19" s="2" t="s">
        <v>7</v>
      </c>
      <c r="B19" s="2" t="s">
        <v>132</v>
      </c>
      <c r="C19" s="2" t="s">
        <v>16</v>
      </c>
      <c r="D19" s="2" t="s">
        <v>17</v>
      </c>
      <c r="E19" s="2" t="s">
        <v>26</v>
      </c>
      <c r="F19" s="78"/>
      <c r="G19" s="68">
        <v>55.48</v>
      </c>
      <c r="H19" s="3">
        <v>0</v>
      </c>
      <c r="I19" s="5">
        <f t="shared" si="1"/>
        <v>0</v>
      </c>
      <c r="K19" t="str">
        <f t="shared" si="2"/>
        <v>Luce Ahouangnimon_0h</v>
      </c>
    </row>
    <row r="20" spans="1:11" hidden="1" x14ac:dyDescent="0.35">
      <c r="A20" s="2" t="s">
        <v>7</v>
      </c>
      <c r="B20" s="2" t="s">
        <v>134</v>
      </c>
      <c r="C20" s="2" t="s">
        <v>24</v>
      </c>
      <c r="D20" s="2" t="s">
        <v>25</v>
      </c>
      <c r="E20" s="2" t="s">
        <v>10</v>
      </c>
      <c r="F20" s="78"/>
      <c r="G20" s="68">
        <v>55.48</v>
      </c>
      <c r="H20" s="3">
        <v>0</v>
      </c>
      <c r="I20" s="5">
        <f t="shared" si="1"/>
        <v>0</v>
      </c>
      <c r="K20" t="str">
        <f t="shared" si="2"/>
        <v>Luce Ahouangnimon_0h</v>
      </c>
    </row>
    <row r="21" spans="1:11" x14ac:dyDescent="0.35">
      <c r="A21" s="2" t="s">
        <v>7</v>
      </c>
      <c r="B21" s="2" t="s">
        <v>79</v>
      </c>
      <c r="C21" s="2" t="s">
        <v>8</v>
      </c>
      <c r="D21" s="2" t="s">
        <v>9</v>
      </c>
      <c r="E21" s="2" t="s">
        <v>11</v>
      </c>
      <c r="F21" s="68" t="str">
        <f t="shared" ref="F21:F36" si="5">B21&amp;"/"&amp;C21&amp;"/"&amp;E21</f>
        <v>CAN-GEND01/P0202-00/TGO</v>
      </c>
      <c r="G21" s="80">
        <v>55.48</v>
      </c>
      <c r="H21" s="3">
        <v>3</v>
      </c>
      <c r="I21" s="5">
        <f t="shared" si="1"/>
        <v>166.44</v>
      </c>
      <c r="K21" t="str">
        <f t="shared" si="2"/>
        <v>Luce Ahouangnimon_3h</v>
      </c>
    </row>
    <row r="22" spans="1:11" x14ac:dyDescent="0.35">
      <c r="A22" s="2" t="s">
        <v>7</v>
      </c>
      <c r="B22" s="2" t="s">
        <v>79</v>
      </c>
      <c r="C22" s="2" t="s">
        <v>8</v>
      </c>
      <c r="D22" s="2" t="s">
        <v>9</v>
      </c>
      <c r="E22" s="2" t="s">
        <v>14</v>
      </c>
      <c r="F22" s="68" t="str">
        <f t="shared" si="5"/>
        <v>CAN-GEND01/P0202-00/ALL</v>
      </c>
      <c r="G22" s="80">
        <v>55.48</v>
      </c>
      <c r="H22" s="3">
        <v>3</v>
      </c>
      <c r="I22" s="5">
        <f t="shared" si="1"/>
        <v>166.44</v>
      </c>
      <c r="K22" t="str">
        <f t="shared" si="2"/>
        <v>Luce Ahouangnimon_3h</v>
      </c>
    </row>
    <row r="23" spans="1:11" x14ac:dyDescent="0.35">
      <c r="A23" s="2" t="s">
        <v>7</v>
      </c>
      <c r="B23" s="2" t="s">
        <v>31</v>
      </c>
      <c r="C23" s="2" t="s">
        <v>19</v>
      </c>
      <c r="D23" s="2" t="s">
        <v>20</v>
      </c>
      <c r="E23" s="2" t="s">
        <v>11</v>
      </c>
      <c r="F23" s="68" t="str">
        <f t="shared" si="5"/>
        <v>FCO-VULN02/P0303-00/TGO</v>
      </c>
      <c r="G23" s="80">
        <v>55.48</v>
      </c>
      <c r="H23" s="3">
        <v>5</v>
      </c>
      <c r="I23" s="5">
        <f t="shared" si="1"/>
        <v>277.39999999999998</v>
      </c>
      <c r="K23" t="str">
        <f t="shared" si="2"/>
        <v>Luce Ahouangnimon_5h</v>
      </c>
    </row>
    <row r="24" spans="1:11" x14ac:dyDescent="0.35">
      <c r="A24" s="2" t="s">
        <v>7</v>
      </c>
      <c r="B24" s="2" t="s">
        <v>31</v>
      </c>
      <c r="C24" s="2" t="s">
        <v>19</v>
      </c>
      <c r="D24" s="2" t="s">
        <v>20</v>
      </c>
      <c r="E24" s="2" t="s">
        <v>14</v>
      </c>
      <c r="F24" s="68" t="str">
        <f t="shared" si="5"/>
        <v>FCO-VULN02/P0303-00/ALL</v>
      </c>
      <c r="G24" s="80">
        <v>55.48</v>
      </c>
      <c r="H24" s="3">
        <v>1</v>
      </c>
      <c r="I24" s="5">
        <f t="shared" si="1"/>
        <v>55.48</v>
      </c>
      <c r="K24" t="str">
        <f t="shared" si="2"/>
        <v>Luce Ahouangnimon_1h</v>
      </c>
    </row>
    <row r="25" spans="1:11" x14ac:dyDescent="0.35">
      <c r="A25" s="2" t="s">
        <v>7</v>
      </c>
      <c r="B25" s="22" t="s">
        <v>31</v>
      </c>
      <c r="C25" s="2" t="s">
        <v>19</v>
      </c>
      <c r="D25" s="2" t="s">
        <v>20</v>
      </c>
      <c r="E25" s="2" t="s">
        <v>45</v>
      </c>
      <c r="F25" s="68" t="str">
        <f t="shared" si="5"/>
        <v>FCO-VULN02/P0303-00/BRA</v>
      </c>
      <c r="G25" s="80">
        <v>55.48</v>
      </c>
      <c r="H25" s="3">
        <v>2</v>
      </c>
      <c r="I25" s="5">
        <f t="shared" si="1"/>
        <v>110.96</v>
      </c>
      <c r="K25" t="str">
        <f t="shared" si="2"/>
        <v>Luce Ahouangnimon_2h</v>
      </c>
    </row>
    <row r="26" spans="1:11" x14ac:dyDescent="0.35">
      <c r="A26" s="2" t="s">
        <v>27</v>
      </c>
      <c r="B26" s="22" t="s">
        <v>80</v>
      </c>
      <c r="C26" s="2" t="s">
        <v>12</v>
      </c>
      <c r="D26" s="2" t="s">
        <v>13</v>
      </c>
      <c r="E26" s="2" t="s">
        <v>14</v>
      </c>
      <c r="F26" s="68" t="str">
        <f t="shared" si="5"/>
        <v>ADM-UNRE01/A0902-00/ALL</v>
      </c>
      <c r="G26" s="84">
        <v>38.299999999999997</v>
      </c>
      <c r="H26" s="3">
        <v>60</v>
      </c>
      <c r="I26" s="5">
        <f t="shared" si="1"/>
        <v>2298</v>
      </c>
      <c r="K26" t="str">
        <f t="shared" si="2"/>
        <v>Linda Asamoah_60h</v>
      </c>
    </row>
    <row r="27" spans="1:11" x14ac:dyDescent="0.35">
      <c r="A27" s="2" t="s">
        <v>27</v>
      </c>
      <c r="B27" s="22" t="s">
        <v>80</v>
      </c>
      <c r="C27" s="2" t="s">
        <v>28</v>
      </c>
      <c r="D27" s="2" t="s">
        <v>29</v>
      </c>
      <c r="E27" s="2" t="s">
        <v>14</v>
      </c>
      <c r="F27" s="68" t="str">
        <f t="shared" si="5"/>
        <v>ADM-UNRE01/A0901-00/ALL</v>
      </c>
      <c r="G27" s="84">
        <v>38.299999999999997</v>
      </c>
      <c r="H27" s="3">
        <v>52</v>
      </c>
      <c r="I27" s="5">
        <f t="shared" si="1"/>
        <v>1991.6</v>
      </c>
      <c r="K27" t="str">
        <f t="shared" si="2"/>
        <v>Linda Asamoah_52h</v>
      </c>
    </row>
    <row r="28" spans="1:11" x14ac:dyDescent="0.35">
      <c r="A28" s="2" t="s">
        <v>30</v>
      </c>
      <c r="B28" s="2" t="s">
        <v>31</v>
      </c>
      <c r="C28" s="2" t="s">
        <v>19</v>
      </c>
      <c r="D28" s="2" t="s">
        <v>20</v>
      </c>
      <c r="E28" s="2" t="s">
        <v>32</v>
      </c>
      <c r="F28" s="68" t="str">
        <f t="shared" si="5"/>
        <v>FCO-VULN02/P0303-00/GAB</v>
      </c>
      <c r="G28" s="84">
        <v>35.1</v>
      </c>
      <c r="H28" s="3">
        <v>44</v>
      </c>
      <c r="I28" s="5">
        <f t="shared" si="1"/>
        <v>1544.4</v>
      </c>
      <c r="K28" t="str">
        <f t="shared" si="2"/>
        <v>Juvenal Babona_44h</v>
      </c>
    </row>
    <row r="29" spans="1:11" x14ac:dyDescent="0.35">
      <c r="A29" s="2" t="s">
        <v>30</v>
      </c>
      <c r="B29" s="2" t="s">
        <v>31</v>
      </c>
      <c r="C29" s="2" t="s">
        <v>19</v>
      </c>
      <c r="D29" s="2" t="s">
        <v>20</v>
      </c>
      <c r="E29" s="2" t="s">
        <v>33</v>
      </c>
      <c r="F29" s="68" t="str">
        <f t="shared" si="5"/>
        <v>FCO-VULN02/P0303-00/NER</v>
      </c>
      <c r="G29" s="84">
        <v>35.1</v>
      </c>
      <c r="H29" s="3">
        <v>3</v>
      </c>
      <c r="I29" s="5">
        <f t="shared" si="1"/>
        <v>105.30000000000001</v>
      </c>
      <c r="K29" t="str">
        <f t="shared" si="2"/>
        <v>Juvenal Babona_3h</v>
      </c>
    </row>
    <row r="30" spans="1:11" x14ac:dyDescent="0.35">
      <c r="A30" s="2" t="s">
        <v>30</v>
      </c>
      <c r="B30" s="2" t="s">
        <v>31</v>
      </c>
      <c r="C30" s="2" t="s">
        <v>19</v>
      </c>
      <c r="D30" s="2" t="s">
        <v>20</v>
      </c>
      <c r="E30" s="2" t="s">
        <v>34</v>
      </c>
      <c r="F30" s="68" t="str">
        <f t="shared" si="5"/>
        <v>FCO-VULN02/P0303-00/BEN</v>
      </c>
      <c r="G30" s="84">
        <v>35.1</v>
      </c>
      <c r="H30" s="3">
        <v>6</v>
      </c>
      <c r="I30" s="5">
        <f t="shared" si="1"/>
        <v>210.60000000000002</v>
      </c>
      <c r="K30" t="str">
        <f t="shared" si="2"/>
        <v>Juvenal Babona_6h</v>
      </c>
    </row>
    <row r="31" spans="1:11" x14ac:dyDescent="0.35">
      <c r="A31" s="2" t="s">
        <v>30</v>
      </c>
      <c r="B31" s="22" t="s">
        <v>31</v>
      </c>
      <c r="C31" s="2" t="s">
        <v>19</v>
      </c>
      <c r="D31" s="2" t="s">
        <v>20</v>
      </c>
      <c r="E31" s="2" t="s">
        <v>14</v>
      </c>
      <c r="F31" s="68" t="str">
        <f t="shared" si="5"/>
        <v>FCO-VULN02/P0303-00/ALL</v>
      </c>
      <c r="G31" s="84">
        <v>35.1</v>
      </c>
      <c r="H31" s="3">
        <v>10</v>
      </c>
      <c r="I31" s="5">
        <f t="shared" si="1"/>
        <v>351</v>
      </c>
      <c r="K31" t="str">
        <f t="shared" si="2"/>
        <v>Juvenal Babona_10h</v>
      </c>
    </row>
    <row r="32" spans="1:11" x14ac:dyDescent="0.35">
      <c r="A32" s="2" t="s">
        <v>30</v>
      </c>
      <c r="B32" s="22" t="s">
        <v>31</v>
      </c>
      <c r="C32" s="2" t="s">
        <v>19</v>
      </c>
      <c r="D32" s="2" t="s">
        <v>20</v>
      </c>
      <c r="E32" s="2" t="s">
        <v>26</v>
      </c>
      <c r="F32" s="68" t="str">
        <f t="shared" si="5"/>
        <v>FCO-VULN02/P0303-00/MDG</v>
      </c>
      <c r="G32" s="84">
        <v>35.1</v>
      </c>
      <c r="H32" s="3">
        <v>24</v>
      </c>
      <c r="I32" s="5">
        <f t="shared" si="1"/>
        <v>842.40000000000009</v>
      </c>
      <c r="K32" t="str">
        <f t="shared" si="2"/>
        <v>Juvenal Babona_24h</v>
      </c>
    </row>
    <row r="33" spans="1:11" x14ac:dyDescent="0.35">
      <c r="A33" s="2" t="s">
        <v>30</v>
      </c>
      <c r="B33" s="22" t="s">
        <v>31</v>
      </c>
      <c r="C33" s="2" t="s">
        <v>19</v>
      </c>
      <c r="D33" s="2" t="s">
        <v>20</v>
      </c>
      <c r="E33" s="2" t="s">
        <v>35</v>
      </c>
      <c r="F33" s="68" t="str">
        <f t="shared" si="5"/>
        <v>FCO-VULN02/P0303-00/RWA</v>
      </c>
      <c r="G33" s="84">
        <v>35.1</v>
      </c>
      <c r="H33" s="3">
        <v>57</v>
      </c>
      <c r="I33" s="5">
        <f t="shared" si="1"/>
        <v>2000.7</v>
      </c>
      <c r="K33" t="str">
        <f t="shared" si="2"/>
        <v>Juvenal Babona_57h</v>
      </c>
    </row>
    <row r="34" spans="1:11" x14ac:dyDescent="0.35">
      <c r="A34" s="2" t="s">
        <v>36</v>
      </c>
      <c r="B34" s="22" t="s">
        <v>80</v>
      </c>
      <c r="C34" s="2" t="s">
        <v>12</v>
      </c>
      <c r="D34" s="2" t="s">
        <v>13</v>
      </c>
      <c r="E34" s="2" t="s">
        <v>14</v>
      </c>
      <c r="F34" s="68" t="str">
        <f t="shared" si="5"/>
        <v>ADM-UNRE01/A0902-00/ALL</v>
      </c>
      <c r="G34" s="80">
        <v>99.73</v>
      </c>
      <c r="H34" s="3">
        <v>18.5</v>
      </c>
      <c r="I34" s="5">
        <f t="shared" si="1"/>
        <v>1845.0050000000001</v>
      </c>
      <c r="K34" t="str">
        <f t="shared" si="2"/>
        <v>Barbara Bernath_18.5h</v>
      </c>
    </row>
    <row r="35" spans="1:11" x14ac:dyDescent="0.35">
      <c r="A35" s="2" t="s">
        <v>36</v>
      </c>
      <c r="B35" s="22" t="s">
        <v>80</v>
      </c>
      <c r="C35" s="2" t="s">
        <v>28</v>
      </c>
      <c r="D35" s="2" t="s">
        <v>29</v>
      </c>
      <c r="E35" s="2" t="s">
        <v>14</v>
      </c>
      <c r="F35" s="68" t="str">
        <f t="shared" si="5"/>
        <v>ADM-UNRE01/A0901-00/ALL</v>
      </c>
      <c r="G35" s="80">
        <v>99.73</v>
      </c>
      <c r="H35" s="3">
        <v>25</v>
      </c>
      <c r="I35" s="5">
        <f t="shared" si="1"/>
        <v>2493.25</v>
      </c>
      <c r="K35" t="str">
        <f t="shared" si="2"/>
        <v>Barbara Bernath_25h</v>
      </c>
    </row>
    <row r="36" spans="1:11" x14ac:dyDescent="0.35">
      <c r="A36" s="2" t="s">
        <v>36</v>
      </c>
      <c r="B36" s="22" t="s">
        <v>80</v>
      </c>
      <c r="C36" s="2" t="s">
        <v>37</v>
      </c>
      <c r="D36" s="2" t="s">
        <v>38</v>
      </c>
      <c r="E36" s="2" t="s">
        <v>14</v>
      </c>
      <c r="F36" s="68" t="str">
        <f t="shared" si="5"/>
        <v>ADM-UNRE01/A0902-01/ALL</v>
      </c>
      <c r="G36" s="80">
        <v>99.73</v>
      </c>
      <c r="H36" s="3">
        <v>1.5</v>
      </c>
      <c r="I36" s="5">
        <f t="shared" si="1"/>
        <v>149.595</v>
      </c>
      <c r="K36" t="str">
        <f t="shared" si="2"/>
        <v>Barbara Bernath_1.5h</v>
      </c>
    </row>
    <row r="37" spans="1:11" hidden="1" x14ac:dyDescent="0.35">
      <c r="A37" s="2" t="s">
        <v>36</v>
      </c>
      <c r="B37" s="2" t="s">
        <v>135</v>
      </c>
      <c r="C37" s="2" t="s">
        <v>19</v>
      </c>
      <c r="D37" s="2" t="s">
        <v>20</v>
      </c>
      <c r="E37" s="2" t="s">
        <v>35</v>
      </c>
      <c r="F37" s="78"/>
      <c r="G37" s="68">
        <v>99.73</v>
      </c>
      <c r="H37" s="3">
        <v>0</v>
      </c>
      <c r="I37" s="5">
        <f t="shared" si="1"/>
        <v>0</v>
      </c>
      <c r="K37" t="str">
        <f t="shared" si="2"/>
        <v>Barbara Bernath_0h</v>
      </c>
    </row>
    <row r="38" spans="1:11" hidden="1" x14ac:dyDescent="0.35">
      <c r="A38" s="2" t="s">
        <v>36</v>
      </c>
      <c r="B38" s="2" t="s">
        <v>134</v>
      </c>
      <c r="C38" s="2" t="s">
        <v>24</v>
      </c>
      <c r="D38" s="2" t="s">
        <v>25</v>
      </c>
      <c r="E38" s="2" t="s">
        <v>14</v>
      </c>
      <c r="F38" s="78"/>
      <c r="G38" s="68">
        <v>99.73</v>
      </c>
      <c r="H38" s="3">
        <v>0</v>
      </c>
      <c r="I38" s="5">
        <f t="shared" si="1"/>
        <v>0</v>
      </c>
      <c r="K38" t="str">
        <f t="shared" si="2"/>
        <v>Barbara Bernath_0h</v>
      </c>
    </row>
    <row r="39" spans="1:11" x14ac:dyDescent="0.35">
      <c r="A39" s="2" t="s">
        <v>36</v>
      </c>
      <c r="B39" s="2" t="s">
        <v>81</v>
      </c>
      <c r="C39" s="2" t="s">
        <v>24</v>
      </c>
      <c r="D39" s="2" t="s">
        <v>25</v>
      </c>
      <c r="E39" s="2" t="s">
        <v>39</v>
      </c>
      <c r="F39" s="68" t="str">
        <f t="shared" ref="F39" si="6">B39&amp;"/"&amp;C39&amp;"/"&amp;E39</f>
        <v>EUR-ASIA01/P0101-00/THA</v>
      </c>
      <c r="G39" s="80">
        <v>99.73</v>
      </c>
      <c r="H39" s="3">
        <v>4</v>
      </c>
      <c r="I39" s="5">
        <f t="shared" si="1"/>
        <v>398.92</v>
      </c>
      <c r="K39" t="str">
        <f t="shared" si="2"/>
        <v>Barbara Bernath_4h</v>
      </c>
    </row>
    <row r="40" spans="1:11" hidden="1" x14ac:dyDescent="0.35">
      <c r="A40" s="2" t="s">
        <v>36</v>
      </c>
      <c r="B40" s="2" t="s">
        <v>136</v>
      </c>
      <c r="C40" s="2" t="s">
        <v>21</v>
      </c>
      <c r="D40" s="2" t="s">
        <v>22</v>
      </c>
      <c r="E40" s="2" t="s">
        <v>18</v>
      </c>
      <c r="F40" s="78"/>
      <c r="G40" s="68">
        <v>99.73</v>
      </c>
      <c r="H40" s="3">
        <v>0</v>
      </c>
      <c r="I40" s="5">
        <f t="shared" si="1"/>
        <v>0</v>
      </c>
      <c r="K40" t="str">
        <f t="shared" si="2"/>
        <v>Barbara Bernath_0h</v>
      </c>
    </row>
    <row r="41" spans="1:11" hidden="1" x14ac:dyDescent="0.35">
      <c r="A41" s="2" t="s">
        <v>36</v>
      </c>
      <c r="B41" s="2" t="s">
        <v>137</v>
      </c>
      <c r="C41" s="2" t="s">
        <v>16</v>
      </c>
      <c r="D41" s="2" t="s">
        <v>17</v>
      </c>
      <c r="E41" s="2" t="s">
        <v>26</v>
      </c>
      <c r="F41" s="78"/>
      <c r="G41" s="68">
        <v>99.73</v>
      </c>
      <c r="H41" s="3">
        <v>0</v>
      </c>
      <c r="I41" s="5">
        <f t="shared" si="1"/>
        <v>0</v>
      </c>
      <c r="K41" t="str">
        <f t="shared" si="2"/>
        <v>Barbara Bernath_0h</v>
      </c>
    </row>
    <row r="42" spans="1:11" x14ac:dyDescent="0.35">
      <c r="A42" s="2" t="s">
        <v>36</v>
      </c>
      <c r="B42" s="2" t="s">
        <v>31</v>
      </c>
      <c r="C42" s="2" t="s">
        <v>19</v>
      </c>
      <c r="D42" s="2" t="s">
        <v>20</v>
      </c>
      <c r="E42" s="2" t="s">
        <v>40</v>
      </c>
      <c r="F42" s="68" t="str">
        <f t="shared" ref="F42:F43" si="7">B42&amp;"/"&amp;C42&amp;"/"&amp;E42</f>
        <v>FCO-VULN02/P0303-00/MEX</v>
      </c>
      <c r="G42" s="80">
        <v>99.73</v>
      </c>
      <c r="H42" s="3">
        <v>2</v>
      </c>
      <c r="I42" s="5">
        <f t="shared" si="1"/>
        <v>199.46</v>
      </c>
      <c r="K42" t="str">
        <f t="shared" si="2"/>
        <v>Barbara Bernath_2h</v>
      </c>
    </row>
    <row r="43" spans="1:11" x14ac:dyDescent="0.35">
      <c r="A43" s="2" t="s">
        <v>36</v>
      </c>
      <c r="B43" s="22" t="s">
        <v>90</v>
      </c>
      <c r="C43" s="2" t="s">
        <v>21</v>
      </c>
      <c r="D43" s="2" t="s">
        <v>22</v>
      </c>
      <c r="E43" s="2" t="s">
        <v>14</v>
      </c>
      <c r="F43" s="68" t="str">
        <f t="shared" si="7"/>
        <v>WLD-CORE01/P0501-00/ALL</v>
      </c>
      <c r="G43" s="80">
        <v>99.73</v>
      </c>
      <c r="H43" s="3">
        <v>3</v>
      </c>
      <c r="I43" s="5">
        <f t="shared" si="1"/>
        <v>299.19</v>
      </c>
      <c r="K43" t="str">
        <f t="shared" si="2"/>
        <v>Barbara Bernath_3h</v>
      </c>
    </row>
    <row r="44" spans="1:11" hidden="1" x14ac:dyDescent="0.35">
      <c r="A44" s="2" t="s">
        <v>36</v>
      </c>
      <c r="B44" s="2" t="s">
        <v>131</v>
      </c>
      <c r="C44" s="2" t="s">
        <v>8</v>
      </c>
      <c r="D44" s="2" t="s">
        <v>9</v>
      </c>
      <c r="E44" s="2" t="s">
        <v>35</v>
      </c>
      <c r="F44" s="78"/>
      <c r="G44" s="68">
        <v>99.73</v>
      </c>
      <c r="H44" s="3">
        <v>0</v>
      </c>
      <c r="I44" s="5">
        <f t="shared" si="1"/>
        <v>0</v>
      </c>
      <c r="K44" t="str">
        <f t="shared" si="2"/>
        <v>Barbara Bernath_0h</v>
      </c>
    </row>
    <row r="45" spans="1:11" hidden="1" x14ac:dyDescent="0.35">
      <c r="A45" s="2" t="s">
        <v>36</v>
      </c>
      <c r="B45" s="2" t="s">
        <v>135</v>
      </c>
      <c r="C45" s="2" t="s">
        <v>19</v>
      </c>
      <c r="D45" s="2" t="s">
        <v>20</v>
      </c>
      <c r="E45" s="2" t="s">
        <v>11</v>
      </c>
      <c r="F45" s="78"/>
      <c r="G45" s="68">
        <v>99.73</v>
      </c>
      <c r="H45" s="3">
        <v>0</v>
      </c>
      <c r="I45" s="5">
        <f t="shared" si="1"/>
        <v>0</v>
      </c>
      <c r="K45" t="str">
        <f t="shared" si="2"/>
        <v>Barbara Bernath_0h</v>
      </c>
    </row>
    <row r="46" spans="1:11" x14ac:dyDescent="0.35">
      <c r="A46" s="2" t="s">
        <v>36</v>
      </c>
      <c r="B46" s="2" t="s">
        <v>31</v>
      </c>
      <c r="C46" s="2" t="s">
        <v>19</v>
      </c>
      <c r="D46" s="2" t="s">
        <v>20</v>
      </c>
      <c r="E46" s="2" t="s">
        <v>10</v>
      </c>
      <c r="F46" s="68" t="str">
        <f t="shared" ref="F46" si="8">B46&amp;"/"&amp;C46&amp;"/"&amp;E46</f>
        <v>FCO-VULN02/P0303-00/MAR</v>
      </c>
      <c r="G46" s="80">
        <v>99.73</v>
      </c>
      <c r="H46" s="3">
        <v>3</v>
      </c>
      <c r="I46" s="5">
        <f t="shared" si="1"/>
        <v>299.19</v>
      </c>
      <c r="K46" t="str">
        <f t="shared" si="2"/>
        <v>Barbara Bernath_3h</v>
      </c>
    </row>
    <row r="47" spans="1:11" hidden="1" x14ac:dyDescent="0.35">
      <c r="A47" s="2" t="s">
        <v>36</v>
      </c>
      <c r="B47" s="2" t="s">
        <v>135</v>
      </c>
      <c r="C47" s="2" t="s">
        <v>19</v>
      </c>
      <c r="D47" s="2" t="s">
        <v>20</v>
      </c>
      <c r="E47" s="2" t="s">
        <v>15</v>
      </c>
      <c r="F47" s="78"/>
      <c r="G47" s="68">
        <v>99.73</v>
      </c>
      <c r="H47" s="3">
        <v>0</v>
      </c>
      <c r="I47" s="5">
        <f t="shared" si="1"/>
        <v>0</v>
      </c>
      <c r="K47" t="str">
        <f t="shared" si="2"/>
        <v>Barbara Bernath_0h</v>
      </c>
    </row>
    <row r="48" spans="1:11" hidden="1" x14ac:dyDescent="0.35">
      <c r="A48" s="2" t="s">
        <v>36</v>
      </c>
      <c r="B48" s="2" t="s">
        <v>134</v>
      </c>
      <c r="C48" s="2" t="s">
        <v>8</v>
      </c>
      <c r="D48" s="2" t="s">
        <v>9</v>
      </c>
      <c r="E48" s="2" t="s">
        <v>14</v>
      </c>
      <c r="F48" s="78"/>
      <c r="G48" s="68">
        <v>99.73</v>
      </c>
      <c r="H48" s="3">
        <v>0</v>
      </c>
      <c r="I48" s="5">
        <f t="shared" si="1"/>
        <v>0</v>
      </c>
      <c r="K48" t="str">
        <f t="shared" si="2"/>
        <v>Barbara Bernath_0h</v>
      </c>
    </row>
    <row r="49" spans="1:11" x14ac:dyDescent="0.35">
      <c r="A49" s="2" t="s">
        <v>36</v>
      </c>
      <c r="B49" s="2" t="s">
        <v>83</v>
      </c>
      <c r="C49" s="2" t="s">
        <v>24</v>
      </c>
      <c r="D49" s="2" t="s">
        <v>25</v>
      </c>
      <c r="E49" s="2" t="s">
        <v>14</v>
      </c>
      <c r="F49" s="68" t="str">
        <f t="shared" ref="F49:F50" si="9">B49&amp;"/"&amp;C49&amp;"/"&amp;E49</f>
        <v>CGE-JUST01/P0101-00/ALL</v>
      </c>
      <c r="G49" s="80">
        <v>99.73</v>
      </c>
      <c r="H49" s="3">
        <v>7.5</v>
      </c>
      <c r="I49" s="5">
        <f t="shared" si="1"/>
        <v>747.97500000000002</v>
      </c>
      <c r="K49" t="str">
        <f t="shared" si="2"/>
        <v>Barbara Bernath_7.5h</v>
      </c>
    </row>
    <row r="50" spans="1:11" x14ac:dyDescent="0.35">
      <c r="A50" s="2" t="s">
        <v>36</v>
      </c>
      <c r="B50" s="22" t="s">
        <v>80</v>
      </c>
      <c r="C50" s="2" t="s">
        <v>41</v>
      </c>
      <c r="D50" s="2" t="s">
        <v>42</v>
      </c>
      <c r="E50" s="2" t="s">
        <v>14</v>
      </c>
      <c r="F50" s="68" t="str">
        <f t="shared" si="9"/>
        <v>ADM-UNRE01/P0602-00/ALL</v>
      </c>
      <c r="G50" s="80">
        <v>99.73</v>
      </c>
      <c r="H50" s="3">
        <v>2</v>
      </c>
      <c r="I50" s="5">
        <f t="shared" si="1"/>
        <v>199.46</v>
      </c>
      <c r="K50" t="str">
        <f t="shared" si="2"/>
        <v>Barbara Bernath_2h</v>
      </c>
    </row>
    <row r="51" spans="1:11" hidden="1" x14ac:dyDescent="0.35">
      <c r="A51" s="2" t="s">
        <v>36</v>
      </c>
      <c r="B51" s="2" t="s">
        <v>135</v>
      </c>
      <c r="C51" s="2" t="s">
        <v>19</v>
      </c>
      <c r="D51" s="2" t="s">
        <v>20</v>
      </c>
      <c r="E51" s="2" t="s">
        <v>14</v>
      </c>
      <c r="F51" s="78"/>
      <c r="G51" s="68">
        <v>99.73</v>
      </c>
      <c r="H51" s="3">
        <v>0</v>
      </c>
      <c r="I51" s="5">
        <f t="shared" si="1"/>
        <v>0</v>
      </c>
      <c r="K51" t="str">
        <f t="shared" si="2"/>
        <v>Barbara Bernath_0h</v>
      </c>
    </row>
    <row r="52" spans="1:11" hidden="1" x14ac:dyDescent="0.35">
      <c r="A52" s="2" t="s">
        <v>36</v>
      </c>
      <c r="B52" s="2" t="s">
        <v>134</v>
      </c>
      <c r="C52" s="2" t="s">
        <v>43</v>
      </c>
      <c r="D52" s="2" t="s">
        <v>44</v>
      </c>
      <c r="E52" s="2" t="s">
        <v>45</v>
      </c>
      <c r="F52" s="78"/>
      <c r="G52" s="68">
        <v>99.73</v>
      </c>
      <c r="H52" s="3">
        <v>0</v>
      </c>
      <c r="I52" s="5">
        <f t="shared" si="1"/>
        <v>0</v>
      </c>
      <c r="K52" t="str">
        <f t="shared" si="2"/>
        <v>Barbara Bernath_0h</v>
      </c>
    </row>
    <row r="53" spans="1:11" hidden="1" x14ac:dyDescent="0.35">
      <c r="A53" s="2" t="s">
        <v>36</v>
      </c>
      <c r="B53" s="2" t="s">
        <v>134</v>
      </c>
      <c r="C53" s="2" t="s">
        <v>46</v>
      </c>
      <c r="D53" s="2" t="s">
        <v>47</v>
      </c>
      <c r="E53" s="2" t="s">
        <v>10</v>
      </c>
      <c r="F53" s="78"/>
      <c r="G53" s="68">
        <v>99.73</v>
      </c>
      <c r="H53" s="3">
        <v>0</v>
      </c>
      <c r="I53" s="5">
        <f t="shared" si="1"/>
        <v>0</v>
      </c>
      <c r="K53" t="str">
        <f t="shared" si="2"/>
        <v>Barbara Bernath_0h</v>
      </c>
    </row>
    <row r="54" spans="1:11" hidden="1" x14ac:dyDescent="0.35">
      <c r="A54" s="2" t="s">
        <v>36</v>
      </c>
      <c r="B54" s="2" t="s">
        <v>134</v>
      </c>
      <c r="C54" s="2" t="s">
        <v>24</v>
      </c>
      <c r="D54" s="2" t="s">
        <v>25</v>
      </c>
      <c r="E54" s="2" t="s">
        <v>39</v>
      </c>
      <c r="F54" s="78"/>
      <c r="G54" s="68">
        <v>99.73</v>
      </c>
      <c r="H54" s="3">
        <v>0</v>
      </c>
      <c r="I54" s="5">
        <f t="shared" si="1"/>
        <v>0</v>
      </c>
      <c r="K54" t="str">
        <f t="shared" si="2"/>
        <v>Barbara Bernath_0h</v>
      </c>
    </row>
    <row r="55" spans="1:11" hidden="1" x14ac:dyDescent="0.35">
      <c r="A55" s="2" t="s">
        <v>36</v>
      </c>
      <c r="B55" s="2" t="s">
        <v>134</v>
      </c>
      <c r="C55" s="2" t="s">
        <v>48</v>
      </c>
      <c r="D55" s="2" t="s">
        <v>49</v>
      </c>
      <c r="E55" s="2" t="s">
        <v>14</v>
      </c>
      <c r="F55" s="78"/>
      <c r="G55" s="68">
        <v>99.73</v>
      </c>
      <c r="H55" s="3">
        <v>0</v>
      </c>
      <c r="I55" s="5">
        <f t="shared" si="1"/>
        <v>0</v>
      </c>
      <c r="K55" t="str">
        <f t="shared" si="2"/>
        <v>Barbara Bernath_0h</v>
      </c>
    </row>
    <row r="56" spans="1:11" hidden="1" x14ac:dyDescent="0.35">
      <c r="A56" s="2" t="s">
        <v>36</v>
      </c>
      <c r="B56" s="2" t="s">
        <v>135</v>
      </c>
      <c r="C56" s="2" t="s">
        <v>19</v>
      </c>
      <c r="D56" s="2" t="s">
        <v>20</v>
      </c>
      <c r="E56" s="2" t="s">
        <v>23</v>
      </c>
      <c r="F56" s="78"/>
      <c r="G56" s="68">
        <v>99.73</v>
      </c>
      <c r="H56" s="3">
        <v>0</v>
      </c>
      <c r="I56" s="5">
        <f t="shared" si="1"/>
        <v>0</v>
      </c>
      <c r="K56" t="str">
        <f t="shared" si="2"/>
        <v>Barbara Bernath_0h</v>
      </c>
    </row>
    <row r="57" spans="1:11" x14ac:dyDescent="0.35">
      <c r="A57" s="2" t="s">
        <v>36</v>
      </c>
      <c r="B57" s="22" t="s">
        <v>80</v>
      </c>
      <c r="C57" s="2" t="s">
        <v>43</v>
      </c>
      <c r="D57" s="2" t="s">
        <v>44</v>
      </c>
      <c r="E57" s="2" t="s">
        <v>14</v>
      </c>
      <c r="F57" s="68" t="str">
        <f t="shared" ref="F57" si="10">B57&amp;"/"&amp;C57&amp;"/"&amp;E57</f>
        <v>ADM-UNRE01/P0702-00/ALL</v>
      </c>
      <c r="G57" s="80">
        <v>99.73</v>
      </c>
      <c r="H57" s="3">
        <v>6.5</v>
      </c>
      <c r="I57" s="5">
        <f t="shared" si="1"/>
        <v>648.245</v>
      </c>
      <c r="K57" t="str">
        <f t="shared" si="2"/>
        <v>Barbara Bernath_6.5h</v>
      </c>
    </row>
    <row r="58" spans="1:11" hidden="1" x14ac:dyDescent="0.35">
      <c r="A58" s="2" t="s">
        <v>36</v>
      </c>
      <c r="B58" s="2" t="s">
        <v>135</v>
      </c>
      <c r="C58" s="2" t="s">
        <v>19</v>
      </c>
      <c r="D58" s="2" t="s">
        <v>20</v>
      </c>
      <c r="E58" s="2" t="s">
        <v>18</v>
      </c>
      <c r="F58" s="78"/>
      <c r="G58" s="68">
        <v>99.73</v>
      </c>
      <c r="H58" s="3">
        <v>0</v>
      </c>
      <c r="I58" s="5">
        <f t="shared" si="1"/>
        <v>0</v>
      </c>
      <c r="K58" t="str">
        <f t="shared" si="2"/>
        <v>Barbara Bernath_0h</v>
      </c>
    </row>
    <row r="59" spans="1:11" hidden="1" x14ac:dyDescent="0.35">
      <c r="A59" s="2" t="s">
        <v>36</v>
      </c>
      <c r="B59" s="2" t="s">
        <v>135</v>
      </c>
      <c r="C59" s="2" t="s">
        <v>19</v>
      </c>
      <c r="D59" s="2" t="s">
        <v>20</v>
      </c>
      <c r="E59" s="2" t="s">
        <v>34</v>
      </c>
      <c r="F59" s="78"/>
      <c r="G59" s="68">
        <v>99.73</v>
      </c>
      <c r="H59" s="3">
        <v>0</v>
      </c>
      <c r="I59" s="5">
        <f t="shared" si="1"/>
        <v>0</v>
      </c>
      <c r="K59" t="str">
        <f t="shared" si="2"/>
        <v>Barbara Bernath_0h</v>
      </c>
    </row>
    <row r="60" spans="1:11" hidden="1" x14ac:dyDescent="0.35">
      <c r="A60" s="2" t="s">
        <v>36</v>
      </c>
      <c r="B60" s="2" t="s">
        <v>134</v>
      </c>
      <c r="C60" s="2" t="s">
        <v>24</v>
      </c>
      <c r="D60" s="2" t="s">
        <v>25</v>
      </c>
      <c r="E60" s="2" t="s">
        <v>26</v>
      </c>
      <c r="F60" s="78"/>
      <c r="G60" s="68">
        <v>99.73</v>
      </c>
      <c r="H60" s="3">
        <v>0</v>
      </c>
      <c r="I60" s="5">
        <f t="shared" si="1"/>
        <v>0</v>
      </c>
      <c r="K60" t="str">
        <f t="shared" si="2"/>
        <v>Barbara Bernath_0h</v>
      </c>
    </row>
    <row r="61" spans="1:11" hidden="1" x14ac:dyDescent="0.35">
      <c r="A61" s="2" t="s">
        <v>36</v>
      </c>
      <c r="B61" s="2" t="s">
        <v>135</v>
      </c>
      <c r="C61" s="2" t="s">
        <v>19</v>
      </c>
      <c r="D61" s="2" t="s">
        <v>20</v>
      </c>
      <c r="E61" s="2" t="s">
        <v>50</v>
      </c>
      <c r="F61" s="78"/>
      <c r="G61" s="68">
        <v>99.73</v>
      </c>
      <c r="H61" s="3">
        <v>0</v>
      </c>
      <c r="I61" s="5">
        <f t="shared" si="1"/>
        <v>0</v>
      </c>
      <c r="K61" t="str">
        <f t="shared" si="2"/>
        <v>Barbara Bernath_0h</v>
      </c>
    </row>
    <row r="62" spans="1:11" hidden="1" x14ac:dyDescent="0.35">
      <c r="A62" s="2" t="s">
        <v>36</v>
      </c>
      <c r="B62" s="2" t="s">
        <v>135</v>
      </c>
      <c r="C62" s="2" t="s">
        <v>19</v>
      </c>
      <c r="D62" s="2" t="s">
        <v>20</v>
      </c>
      <c r="E62" s="2" t="s">
        <v>26</v>
      </c>
      <c r="F62" s="78"/>
      <c r="G62" s="68">
        <v>99.73</v>
      </c>
      <c r="H62" s="3">
        <v>0</v>
      </c>
      <c r="I62" s="5">
        <f t="shared" si="1"/>
        <v>0</v>
      </c>
      <c r="K62" t="str">
        <f t="shared" si="2"/>
        <v>Barbara Bernath_0h</v>
      </c>
    </row>
    <row r="63" spans="1:11" hidden="1" x14ac:dyDescent="0.35">
      <c r="A63" s="2" t="s">
        <v>36</v>
      </c>
      <c r="B63" s="2" t="s">
        <v>134</v>
      </c>
      <c r="C63" s="2" t="s">
        <v>19</v>
      </c>
      <c r="D63" s="2" t="s">
        <v>20</v>
      </c>
      <c r="E63" s="2" t="s">
        <v>35</v>
      </c>
      <c r="F63" s="78"/>
      <c r="G63" s="68">
        <v>99.73</v>
      </c>
      <c r="H63" s="3">
        <v>0</v>
      </c>
      <c r="I63" s="5">
        <f t="shared" si="1"/>
        <v>0</v>
      </c>
      <c r="K63" t="str">
        <f t="shared" si="2"/>
        <v>Barbara Bernath_0h</v>
      </c>
    </row>
    <row r="64" spans="1:11" x14ac:dyDescent="0.35">
      <c r="A64" s="2" t="s">
        <v>36</v>
      </c>
      <c r="B64" s="22" t="s">
        <v>79</v>
      </c>
      <c r="C64" s="2" t="s">
        <v>8</v>
      </c>
      <c r="D64" s="2" t="s">
        <v>9</v>
      </c>
      <c r="E64" s="2" t="s">
        <v>40</v>
      </c>
      <c r="F64" s="68" t="str">
        <f t="shared" ref="F64:F70" si="11">B64&amp;"/"&amp;C64&amp;"/"&amp;E64</f>
        <v>CAN-GEND01/P0202-00/MEX</v>
      </c>
      <c r="G64" s="80">
        <v>99.73</v>
      </c>
      <c r="H64" s="3">
        <v>2</v>
      </c>
      <c r="I64" s="5">
        <f t="shared" si="1"/>
        <v>199.46</v>
      </c>
      <c r="K64" t="str">
        <f t="shared" si="2"/>
        <v>Barbara Bernath_2h</v>
      </c>
    </row>
    <row r="65" spans="1:11" x14ac:dyDescent="0.35">
      <c r="A65" s="2" t="s">
        <v>36</v>
      </c>
      <c r="B65" s="22" t="s">
        <v>81</v>
      </c>
      <c r="C65" s="2" t="s">
        <v>70</v>
      </c>
      <c r="D65" s="2" t="s">
        <v>71</v>
      </c>
      <c r="E65" s="2" t="s">
        <v>18</v>
      </c>
      <c r="F65" s="68" t="str">
        <f t="shared" si="11"/>
        <v>EUR-ASIA01/P0103-00/PHL</v>
      </c>
      <c r="G65" s="80">
        <v>99.73</v>
      </c>
      <c r="H65" s="3">
        <v>2</v>
      </c>
      <c r="I65" s="5">
        <f t="shared" si="1"/>
        <v>199.46</v>
      </c>
      <c r="K65" t="str">
        <f t="shared" si="2"/>
        <v>Barbara Bernath_2h</v>
      </c>
    </row>
    <row r="66" spans="1:11" x14ac:dyDescent="0.35">
      <c r="A66" s="2" t="s">
        <v>36</v>
      </c>
      <c r="B66" s="2" t="s">
        <v>31</v>
      </c>
      <c r="C66" s="2" t="s">
        <v>19</v>
      </c>
      <c r="D66" s="2" t="s">
        <v>20</v>
      </c>
      <c r="E66" s="2" t="s">
        <v>45</v>
      </c>
      <c r="F66" s="68" t="str">
        <f t="shared" si="11"/>
        <v>FCO-VULN02/P0303-00/BRA</v>
      </c>
      <c r="G66" s="80">
        <v>99.73</v>
      </c>
      <c r="H66" s="3">
        <v>2</v>
      </c>
      <c r="I66" s="5">
        <f t="shared" si="1"/>
        <v>199.46</v>
      </c>
      <c r="K66" t="str">
        <f t="shared" si="2"/>
        <v>Barbara Bernath_2h</v>
      </c>
    </row>
    <row r="67" spans="1:11" x14ac:dyDescent="0.35">
      <c r="A67" s="2" t="s">
        <v>36</v>
      </c>
      <c r="B67" s="22" t="s">
        <v>90</v>
      </c>
      <c r="C67" s="2" t="s">
        <v>52</v>
      </c>
      <c r="D67" s="2" t="s">
        <v>53</v>
      </c>
      <c r="E67" s="2" t="s">
        <v>14</v>
      </c>
      <c r="F67" s="68" t="str">
        <f t="shared" si="11"/>
        <v>WLD-CORE01/P0703-00/ALL</v>
      </c>
      <c r="G67" s="80">
        <v>99.73</v>
      </c>
      <c r="H67" s="3">
        <v>1</v>
      </c>
      <c r="I67" s="5">
        <f t="shared" ref="I67:I130" si="12">G67*H67</f>
        <v>99.73</v>
      </c>
      <c r="K67" t="str">
        <f t="shared" ref="K67:K130" si="13">A67&amp;"_"&amp;H67&amp;"h"</f>
        <v>Barbara Bernath_1h</v>
      </c>
    </row>
    <row r="68" spans="1:11" x14ac:dyDescent="0.35">
      <c r="A68" s="2" t="s">
        <v>36</v>
      </c>
      <c r="B68" s="2" t="s">
        <v>81</v>
      </c>
      <c r="C68" s="2" t="s">
        <v>19</v>
      </c>
      <c r="D68" s="2" t="s">
        <v>20</v>
      </c>
      <c r="E68" s="2" t="s">
        <v>18</v>
      </c>
      <c r="F68" s="68" t="str">
        <f t="shared" si="11"/>
        <v>EUR-ASIA01/P0303-00/PHL</v>
      </c>
      <c r="G68" s="80">
        <v>99.73</v>
      </c>
      <c r="H68" s="3">
        <v>2</v>
      </c>
      <c r="I68" s="5">
        <f t="shared" si="12"/>
        <v>199.46</v>
      </c>
      <c r="K68" t="str">
        <f t="shared" si="13"/>
        <v>Barbara Bernath_2h</v>
      </c>
    </row>
    <row r="69" spans="1:11" x14ac:dyDescent="0.35">
      <c r="A69" s="2" t="s">
        <v>36</v>
      </c>
      <c r="B69" s="22" t="s">
        <v>31</v>
      </c>
      <c r="C69" s="2" t="s">
        <v>19</v>
      </c>
      <c r="D69" s="2" t="s">
        <v>20</v>
      </c>
      <c r="E69" s="2" t="s">
        <v>14</v>
      </c>
      <c r="F69" s="68" t="str">
        <f t="shared" si="11"/>
        <v>FCO-VULN02/P0303-00/ALL</v>
      </c>
      <c r="G69" s="80">
        <v>99.73</v>
      </c>
      <c r="H69" s="3">
        <v>2</v>
      </c>
      <c r="I69" s="5">
        <f t="shared" si="12"/>
        <v>199.46</v>
      </c>
      <c r="K69" t="str">
        <f t="shared" si="13"/>
        <v>Barbara Bernath_2h</v>
      </c>
    </row>
    <row r="70" spans="1:11" x14ac:dyDescent="0.35">
      <c r="A70" s="2" t="s">
        <v>51</v>
      </c>
      <c r="B70" s="22" t="s">
        <v>31</v>
      </c>
      <c r="C70" s="2" t="s">
        <v>19</v>
      </c>
      <c r="D70" s="2" t="s">
        <v>20</v>
      </c>
      <c r="E70" s="2" t="s">
        <v>14</v>
      </c>
      <c r="F70" s="68" t="str">
        <f t="shared" si="11"/>
        <v>FCO-VULN02/P0303-00/ALL</v>
      </c>
      <c r="G70" s="80">
        <v>57.57</v>
      </c>
      <c r="H70" s="3">
        <v>3</v>
      </c>
      <c r="I70" s="5">
        <f t="shared" si="12"/>
        <v>172.71</v>
      </c>
      <c r="K70" t="str">
        <f t="shared" si="13"/>
        <v>Benjamin Buckland_3h</v>
      </c>
    </row>
    <row r="71" spans="1:11" hidden="1" x14ac:dyDescent="0.35">
      <c r="A71" s="2" t="s">
        <v>51</v>
      </c>
      <c r="B71" s="2" t="s">
        <v>134</v>
      </c>
      <c r="C71" s="2" t="s">
        <v>19</v>
      </c>
      <c r="D71" s="2" t="s">
        <v>20</v>
      </c>
      <c r="E71" s="2" t="s">
        <v>23</v>
      </c>
      <c r="F71" s="78"/>
      <c r="G71" s="68">
        <v>57.57</v>
      </c>
      <c r="H71" s="3">
        <v>0</v>
      </c>
      <c r="I71" s="5">
        <f t="shared" si="12"/>
        <v>0</v>
      </c>
      <c r="K71" t="str">
        <f t="shared" si="13"/>
        <v>Benjamin Buckland_0h</v>
      </c>
    </row>
    <row r="72" spans="1:11" hidden="1" x14ac:dyDescent="0.35">
      <c r="A72" s="2" t="s">
        <v>51</v>
      </c>
      <c r="B72" s="2" t="s">
        <v>134</v>
      </c>
      <c r="C72" s="2" t="s">
        <v>21</v>
      </c>
      <c r="D72" s="2" t="s">
        <v>22</v>
      </c>
      <c r="E72" s="2" t="s">
        <v>18</v>
      </c>
      <c r="F72" s="78"/>
      <c r="G72" s="68">
        <v>57.57</v>
      </c>
      <c r="H72" s="3">
        <v>0</v>
      </c>
      <c r="I72" s="5">
        <f t="shared" si="12"/>
        <v>0</v>
      </c>
      <c r="K72" t="str">
        <f t="shared" si="13"/>
        <v>Benjamin Buckland_0h</v>
      </c>
    </row>
    <row r="73" spans="1:11" hidden="1" x14ac:dyDescent="0.35">
      <c r="A73" s="2" t="s">
        <v>51</v>
      </c>
      <c r="B73" s="2" t="s">
        <v>134</v>
      </c>
      <c r="C73" s="2" t="s">
        <v>19</v>
      </c>
      <c r="D73" s="2" t="s">
        <v>20</v>
      </c>
      <c r="E73" s="2" t="s">
        <v>26</v>
      </c>
      <c r="F73" s="78"/>
      <c r="G73" s="68">
        <v>57.57</v>
      </c>
      <c r="H73" s="3">
        <v>0</v>
      </c>
      <c r="I73" s="5">
        <f t="shared" si="12"/>
        <v>0</v>
      </c>
      <c r="K73" t="str">
        <f t="shared" si="13"/>
        <v>Benjamin Buckland_0h</v>
      </c>
    </row>
    <row r="74" spans="1:11" hidden="1" x14ac:dyDescent="0.35">
      <c r="A74" s="2" t="s">
        <v>51</v>
      </c>
      <c r="B74" s="2" t="s">
        <v>134</v>
      </c>
      <c r="C74" s="2" t="s">
        <v>52</v>
      </c>
      <c r="D74" s="2" t="s">
        <v>53</v>
      </c>
      <c r="E74" s="2" t="s">
        <v>50</v>
      </c>
      <c r="F74" s="78"/>
      <c r="G74" s="68">
        <v>57.57</v>
      </c>
      <c r="H74" s="3">
        <v>0</v>
      </c>
      <c r="I74" s="5">
        <f t="shared" si="12"/>
        <v>0</v>
      </c>
      <c r="K74" t="str">
        <f t="shared" si="13"/>
        <v>Benjamin Buckland_0h</v>
      </c>
    </row>
    <row r="75" spans="1:11" hidden="1" x14ac:dyDescent="0.35">
      <c r="A75" s="2" t="s">
        <v>51</v>
      </c>
      <c r="B75" s="2" t="s">
        <v>134</v>
      </c>
      <c r="C75" s="2" t="s">
        <v>19</v>
      </c>
      <c r="D75" s="2" t="s">
        <v>20</v>
      </c>
      <c r="E75" s="2" t="s">
        <v>35</v>
      </c>
      <c r="F75" s="78"/>
      <c r="G75" s="68">
        <v>57.57</v>
      </c>
      <c r="H75" s="3">
        <v>0</v>
      </c>
      <c r="I75" s="5">
        <f t="shared" si="12"/>
        <v>0</v>
      </c>
      <c r="K75" t="str">
        <f t="shared" si="13"/>
        <v>Benjamin Buckland_0h</v>
      </c>
    </row>
    <row r="76" spans="1:11" x14ac:dyDescent="0.35">
      <c r="A76" s="2" t="s">
        <v>51</v>
      </c>
      <c r="B76" s="22" t="s">
        <v>81</v>
      </c>
      <c r="C76" s="2" t="s">
        <v>19</v>
      </c>
      <c r="D76" s="2" t="s">
        <v>20</v>
      </c>
      <c r="E76" s="2" t="s">
        <v>18</v>
      </c>
      <c r="F76" s="68" t="str">
        <f t="shared" ref="F76:F80" si="14">B76&amp;"/"&amp;C76&amp;"/"&amp;E76</f>
        <v>EUR-ASIA01/P0303-00/PHL</v>
      </c>
      <c r="G76" s="80">
        <v>57.57</v>
      </c>
      <c r="H76" s="3">
        <v>79</v>
      </c>
      <c r="I76" s="5">
        <f t="shared" si="12"/>
        <v>4548.03</v>
      </c>
      <c r="K76" t="str">
        <f t="shared" si="13"/>
        <v>Benjamin Buckland_79h</v>
      </c>
    </row>
    <row r="77" spans="1:11" x14ac:dyDescent="0.35">
      <c r="A77" s="2" t="s">
        <v>51</v>
      </c>
      <c r="B77" s="2" t="s">
        <v>79</v>
      </c>
      <c r="C77" s="2" t="s">
        <v>46</v>
      </c>
      <c r="D77" s="2" t="s">
        <v>47</v>
      </c>
      <c r="E77" s="2" t="s">
        <v>23</v>
      </c>
      <c r="F77" s="68" t="str">
        <f t="shared" si="14"/>
        <v>CAN-GEND01/P0201-00/ZAF</v>
      </c>
      <c r="G77" s="80">
        <v>57.57</v>
      </c>
      <c r="H77" s="3">
        <v>9</v>
      </c>
      <c r="I77" s="5">
        <f t="shared" si="12"/>
        <v>518.13</v>
      </c>
      <c r="K77" t="str">
        <f t="shared" si="13"/>
        <v>Benjamin Buckland_9h</v>
      </c>
    </row>
    <row r="78" spans="1:11" x14ac:dyDescent="0.35">
      <c r="A78" s="2" t="s">
        <v>51</v>
      </c>
      <c r="B78" s="2" t="s">
        <v>83</v>
      </c>
      <c r="C78" s="2" t="s">
        <v>19</v>
      </c>
      <c r="D78" s="2" t="s">
        <v>20</v>
      </c>
      <c r="E78" s="2" t="s">
        <v>26</v>
      </c>
      <c r="F78" s="68" t="str">
        <f t="shared" si="14"/>
        <v>CGE-JUST01/P0303-00/MDG</v>
      </c>
      <c r="G78" s="80">
        <v>57.57</v>
      </c>
      <c r="H78" s="3">
        <v>3</v>
      </c>
      <c r="I78" s="5">
        <f t="shared" si="12"/>
        <v>172.71</v>
      </c>
      <c r="K78" t="str">
        <f t="shared" si="13"/>
        <v>Benjamin Buckland_3h</v>
      </c>
    </row>
    <row r="79" spans="1:11" x14ac:dyDescent="0.35">
      <c r="A79" s="2" t="s">
        <v>51</v>
      </c>
      <c r="B79" s="22" t="s">
        <v>96</v>
      </c>
      <c r="C79" s="2" t="s">
        <v>21</v>
      </c>
      <c r="D79" s="2" t="s">
        <v>22</v>
      </c>
      <c r="E79" s="2" t="s">
        <v>14</v>
      </c>
      <c r="F79" s="68" t="str">
        <f t="shared" si="14"/>
        <v>PLO-MDGR01/P0501-00/ALL</v>
      </c>
      <c r="G79" s="80">
        <v>57.57</v>
      </c>
      <c r="H79" s="3">
        <v>4</v>
      </c>
      <c r="I79" s="5">
        <f t="shared" si="12"/>
        <v>230.28</v>
      </c>
      <c r="K79" t="str">
        <f t="shared" si="13"/>
        <v>Benjamin Buckland_4h</v>
      </c>
    </row>
    <row r="80" spans="1:11" x14ac:dyDescent="0.35">
      <c r="A80" s="2" t="s">
        <v>51</v>
      </c>
      <c r="B80" s="22" t="s">
        <v>80</v>
      </c>
      <c r="C80" s="2" t="s">
        <v>43</v>
      </c>
      <c r="D80" s="2" t="s">
        <v>44</v>
      </c>
      <c r="E80" s="2" t="s">
        <v>14</v>
      </c>
      <c r="F80" s="68" t="str">
        <f t="shared" si="14"/>
        <v>ADM-UNRE01/P0702-00/ALL</v>
      </c>
      <c r="G80" s="80">
        <v>57.57</v>
      </c>
      <c r="H80" s="3">
        <v>2</v>
      </c>
      <c r="I80" s="5">
        <f t="shared" si="12"/>
        <v>115.14</v>
      </c>
      <c r="K80" t="str">
        <f t="shared" si="13"/>
        <v>Benjamin Buckland_2h</v>
      </c>
    </row>
    <row r="81" spans="1:11" hidden="1" x14ac:dyDescent="0.35">
      <c r="A81" s="2" t="s">
        <v>51</v>
      </c>
      <c r="B81" s="2" t="s">
        <v>138</v>
      </c>
      <c r="C81" s="2" t="s">
        <v>19</v>
      </c>
      <c r="D81" s="2" t="s">
        <v>20</v>
      </c>
      <c r="E81" s="2" t="s">
        <v>18</v>
      </c>
      <c r="F81" s="78"/>
      <c r="G81" s="68">
        <v>57.57</v>
      </c>
      <c r="H81" s="3">
        <v>0</v>
      </c>
      <c r="I81" s="5">
        <f t="shared" si="12"/>
        <v>0</v>
      </c>
      <c r="K81" t="str">
        <f t="shared" si="13"/>
        <v>Benjamin Buckland_0h</v>
      </c>
    </row>
    <row r="82" spans="1:11" x14ac:dyDescent="0.35">
      <c r="A82" s="2" t="s">
        <v>51</v>
      </c>
      <c r="B82" s="2" t="s">
        <v>98</v>
      </c>
      <c r="C82" s="2" t="s">
        <v>46</v>
      </c>
      <c r="D82" s="2" t="s">
        <v>47</v>
      </c>
      <c r="E82" s="2" t="s">
        <v>15</v>
      </c>
      <c r="F82" s="68" t="str">
        <f t="shared" ref="F82" si="15">B82&amp;"/"&amp;C82&amp;"/"&amp;E82</f>
        <v>OPC-MLDV01/P0201-00/MDV</v>
      </c>
      <c r="G82" s="80">
        <v>57.57</v>
      </c>
      <c r="H82" s="3">
        <v>1</v>
      </c>
      <c r="I82" s="5">
        <f t="shared" si="12"/>
        <v>57.57</v>
      </c>
      <c r="K82" t="str">
        <f t="shared" si="13"/>
        <v>Benjamin Buckland_1h</v>
      </c>
    </row>
    <row r="83" spans="1:11" hidden="1" x14ac:dyDescent="0.35">
      <c r="A83" s="2" t="s">
        <v>51</v>
      </c>
      <c r="B83" s="2" t="s">
        <v>138</v>
      </c>
      <c r="C83" s="2" t="s">
        <v>19</v>
      </c>
      <c r="D83" s="2" t="s">
        <v>20</v>
      </c>
      <c r="E83" s="2" t="s">
        <v>35</v>
      </c>
      <c r="F83" s="78"/>
      <c r="G83" s="68">
        <v>57.57</v>
      </c>
      <c r="H83" s="3">
        <v>0</v>
      </c>
      <c r="I83" s="5">
        <f t="shared" si="12"/>
        <v>0</v>
      </c>
      <c r="K83" t="str">
        <f t="shared" si="13"/>
        <v>Benjamin Buckland_0h</v>
      </c>
    </row>
    <row r="84" spans="1:11" hidden="1" x14ac:dyDescent="0.35">
      <c r="A84" s="2" t="s">
        <v>51</v>
      </c>
      <c r="B84" s="2" t="s">
        <v>135</v>
      </c>
      <c r="C84" s="2" t="s">
        <v>19</v>
      </c>
      <c r="D84" s="2" t="s">
        <v>20</v>
      </c>
      <c r="E84" s="2" t="s">
        <v>26</v>
      </c>
      <c r="F84" s="78"/>
      <c r="G84" s="68">
        <v>57.57</v>
      </c>
      <c r="H84" s="3">
        <v>0</v>
      </c>
      <c r="I84" s="5">
        <f t="shared" si="12"/>
        <v>0</v>
      </c>
      <c r="K84" t="str">
        <f t="shared" si="13"/>
        <v>Benjamin Buckland_0h</v>
      </c>
    </row>
    <row r="85" spans="1:11" hidden="1" x14ac:dyDescent="0.35">
      <c r="A85" s="2" t="s">
        <v>51</v>
      </c>
      <c r="B85" s="2" t="s">
        <v>135</v>
      </c>
      <c r="C85" s="2" t="s">
        <v>19</v>
      </c>
      <c r="D85" s="2" t="s">
        <v>20</v>
      </c>
      <c r="E85" s="2" t="s">
        <v>14</v>
      </c>
      <c r="F85" s="78"/>
      <c r="G85" s="68">
        <v>57.57</v>
      </c>
      <c r="H85" s="3">
        <v>0</v>
      </c>
      <c r="I85" s="5">
        <f t="shared" si="12"/>
        <v>0</v>
      </c>
      <c r="K85" t="str">
        <f t="shared" si="13"/>
        <v>Benjamin Buckland_0h</v>
      </c>
    </row>
    <row r="86" spans="1:11" x14ac:dyDescent="0.35">
      <c r="A86" s="2" t="s">
        <v>51</v>
      </c>
      <c r="B86" s="2" t="s">
        <v>31</v>
      </c>
      <c r="C86" s="2" t="s">
        <v>19</v>
      </c>
      <c r="D86" s="2" t="s">
        <v>20</v>
      </c>
      <c r="E86" s="2" t="s">
        <v>23</v>
      </c>
      <c r="F86" s="68" t="str">
        <f t="shared" ref="F86:F89" si="16">B86&amp;"/"&amp;C86&amp;"/"&amp;E86</f>
        <v>FCO-VULN02/P0303-00/ZAF</v>
      </c>
      <c r="G86" s="80">
        <v>57.57</v>
      </c>
      <c r="H86" s="3">
        <v>4</v>
      </c>
      <c r="I86" s="5">
        <f t="shared" si="12"/>
        <v>230.28</v>
      </c>
      <c r="K86" t="str">
        <f t="shared" si="13"/>
        <v>Benjamin Buckland_4h</v>
      </c>
    </row>
    <row r="87" spans="1:11" x14ac:dyDescent="0.35">
      <c r="A87" s="2" t="s">
        <v>51</v>
      </c>
      <c r="B87" s="2" t="s">
        <v>31</v>
      </c>
      <c r="C87" s="2" t="s">
        <v>19</v>
      </c>
      <c r="D87" s="2" t="s">
        <v>20</v>
      </c>
      <c r="E87" s="2" t="s">
        <v>35</v>
      </c>
      <c r="F87" s="68" t="str">
        <f t="shared" si="16"/>
        <v>FCO-VULN02/P0303-00/RWA</v>
      </c>
      <c r="G87" s="80">
        <v>57.57</v>
      </c>
      <c r="H87" s="3">
        <v>7</v>
      </c>
      <c r="I87" s="5">
        <f t="shared" si="12"/>
        <v>402.99</v>
      </c>
      <c r="K87" t="str">
        <f t="shared" si="13"/>
        <v>Benjamin Buckland_7h</v>
      </c>
    </row>
    <row r="88" spans="1:11" x14ac:dyDescent="0.35">
      <c r="A88" s="2" t="s">
        <v>54</v>
      </c>
      <c r="B88" s="2" t="s">
        <v>80</v>
      </c>
      <c r="C88" s="2" t="s">
        <v>12</v>
      </c>
      <c r="D88" s="2" t="s">
        <v>13</v>
      </c>
      <c r="E88" s="2" t="s">
        <v>14</v>
      </c>
      <c r="F88" s="68" t="str">
        <f t="shared" si="16"/>
        <v>ADM-UNRE01/A0902-00/ALL</v>
      </c>
      <c r="G88" s="83">
        <v>76.094154535797969</v>
      </c>
      <c r="H88" s="3">
        <v>38</v>
      </c>
      <c r="I88" s="5">
        <f t="shared" si="12"/>
        <v>2891.577872360323</v>
      </c>
      <c r="K88" t="str">
        <f t="shared" si="13"/>
        <v>Margaret Bünzli_38h</v>
      </c>
    </row>
    <row r="89" spans="1:11" x14ac:dyDescent="0.35">
      <c r="A89" s="2" t="s">
        <v>54</v>
      </c>
      <c r="B89" s="2" t="s">
        <v>81</v>
      </c>
      <c r="C89" s="2" t="s">
        <v>12</v>
      </c>
      <c r="D89" s="2" t="s">
        <v>13</v>
      </c>
      <c r="E89" s="2" t="s">
        <v>14</v>
      </c>
      <c r="F89" s="68" t="str">
        <f t="shared" si="16"/>
        <v>EUR-ASIA01/A0902-00/ALL</v>
      </c>
      <c r="G89" s="83">
        <v>76.094154535797969</v>
      </c>
      <c r="H89" s="3">
        <v>3.5</v>
      </c>
      <c r="I89" s="5">
        <f t="shared" si="12"/>
        <v>266.32954087529288</v>
      </c>
      <c r="K89" t="str">
        <f t="shared" si="13"/>
        <v>Margaret Bünzli_3.5h</v>
      </c>
    </row>
    <row r="90" spans="1:11" hidden="1" x14ac:dyDescent="0.35">
      <c r="A90" s="2" t="s">
        <v>54</v>
      </c>
      <c r="B90" s="2" t="s">
        <v>131</v>
      </c>
      <c r="C90" s="2" t="s">
        <v>12</v>
      </c>
      <c r="D90" s="2" t="s">
        <v>13</v>
      </c>
      <c r="E90" s="2" t="s">
        <v>14</v>
      </c>
      <c r="F90" s="78"/>
      <c r="G90" s="78">
        <v>76.094154535797969</v>
      </c>
      <c r="H90" s="3">
        <v>0</v>
      </c>
      <c r="I90" s="5">
        <f t="shared" si="12"/>
        <v>0</v>
      </c>
      <c r="K90" t="str">
        <f t="shared" si="13"/>
        <v>Margaret Bünzli_0h</v>
      </c>
    </row>
    <row r="91" spans="1:11" x14ac:dyDescent="0.35">
      <c r="A91" s="2" t="s">
        <v>54</v>
      </c>
      <c r="B91" s="2" t="s">
        <v>80</v>
      </c>
      <c r="C91" s="2" t="s">
        <v>37</v>
      </c>
      <c r="D91" s="2" t="s">
        <v>38</v>
      </c>
      <c r="E91" s="2" t="s">
        <v>14</v>
      </c>
      <c r="F91" s="68" t="str">
        <f t="shared" ref="F91" si="17">B91&amp;"/"&amp;C91&amp;"/"&amp;E91</f>
        <v>ADM-UNRE01/A0902-01/ALL</v>
      </c>
      <c r="G91" s="83">
        <v>76.094154535797969</v>
      </c>
      <c r="H91" s="3">
        <v>6.5</v>
      </c>
      <c r="I91" s="5">
        <f t="shared" si="12"/>
        <v>494.61200448268681</v>
      </c>
      <c r="K91" t="str">
        <f t="shared" si="13"/>
        <v>Margaret Bünzli_6.5h</v>
      </c>
    </row>
    <row r="92" spans="1:11" hidden="1" x14ac:dyDescent="0.35">
      <c r="A92" s="2" t="s">
        <v>54</v>
      </c>
      <c r="B92" s="2" t="s">
        <v>140</v>
      </c>
      <c r="C92" s="2" t="s">
        <v>12</v>
      </c>
      <c r="D92" s="2" t="s">
        <v>13</v>
      </c>
      <c r="E92" s="2" t="s">
        <v>14</v>
      </c>
      <c r="F92" s="78"/>
      <c r="G92" s="78">
        <v>76.094154535797969</v>
      </c>
      <c r="H92" s="3">
        <v>0</v>
      </c>
      <c r="I92" s="5">
        <f t="shared" si="12"/>
        <v>0</v>
      </c>
      <c r="K92" t="str">
        <f t="shared" si="13"/>
        <v>Margaret Bünzli_0h</v>
      </c>
    </row>
    <row r="93" spans="1:11" x14ac:dyDescent="0.35">
      <c r="A93" s="2" t="s">
        <v>54</v>
      </c>
      <c r="B93" s="2" t="s">
        <v>31</v>
      </c>
      <c r="C93" s="2" t="s">
        <v>12</v>
      </c>
      <c r="D93" s="2" t="s">
        <v>13</v>
      </c>
      <c r="E93" s="2" t="s">
        <v>14</v>
      </c>
      <c r="F93" s="68" t="str">
        <f t="shared" ref="F93:F94" si="18">B93&amp;"/"&amp;C93&amp;"/"&amp;E93</f>
        <v>FCO-VULN02/A0902-00/ALL</v>
      </c>
      <c r="G93" s="83">
        <v>76.094154535797969</v>
      </c>
      <c r="H93" s="3">
        <v>4</v>
      </c>
      <c r="I93" s="5">
        <f t="shared" si="12"/>
        <v>304.37661814319188</v>
      </c>
      <c r="K93" t="str">
        <f t="shared" si="13"/>
        <v>Margaret Bünzli_4h</v>
      </c>
    </row>
    <row r="94" spans="1:11" x14ac:dyDescent="0.35">
      <c r="A94" s="2" t="s">
        <v>54</v>
      </c>
      <c r="B94" s="2" t="s">
        <v>80</v>
      </c>
      <c r="C94" s="2" t="s">
        <v>28</v>
      </c>
      <c r="D94" s="2" t="s">
        <v>29</v>
      </c>
      <c r="E94" s="2" t="s">
        <v>14</v>
      </c>
      <c r="F94" s="68" t="str">
        <f t="shared" si="18"/>
        <v>ADM-UNRE01/A0901-00/ALL</v>
      </c>
      <c r="G94" s="83">
        <v>76.094154535797969</v>
      </c>
      <c r="H94" s="3">
        <v>20</v>
      </c>
      <c r="I94" s="5">
        <f t="shared" si="12"/>
        <v>1521.8830907159595</v>
      </c>
      <c r="K94" t="str">
        <f t="shared" si="13"/>
        <v>Margaret Bünzli_20h</v>
      </c>
    </row>
    <row r="95" spans="1:11" hidden="1" x14ac:dyDescent="0.35">
      <c r="A95" s="2" t="s">
        <v>55</v>
      </c>
      <c r="B95" s="2" t="s">
        <v>134</v>
      </c>
      <c r="C95" s="2" t="s">
        <v>56</v>
      </c>
      <c r="D95" s="2" t="s">
        <v>57</v>
      </c>
      <c r="E95" s="2" t="s">
        <v>14</v>
      </c>
      <c r="F95" s="78"/>
      <c r="G95" s="68">
        <v>58.38</v>
      </c>
      <c r="H95" s="3">
        <v>0</v>
      </c>
      <c r="I95" s="5">
        <f t="shared" si="12"/>
        <v>0</v>
      </c>
      <c r="K95" t="str">
        <f t="shared" si="13"/>
        <v>Valentina Cadelo_0h</v>
      </c>
    </row>
    <row r="96" spans="1:11" x14ac:dyDescent="0.35">
      <c r="A96" s="2" t="s">
        <v>55</v>
      </c>
      <c r="B96" s="22" t="s">
        <v>83</v>
      </c>
      <c r="C96" s="2" t="s">
        <v>24</v>
      </c>
      <c r="D96" s="2" t="s">
        <v>25</v>
      </c>
      <c r="E96" s="2" t="s">
        <v>14</v>
      </c>
      <c r="F96" s="68" t="str">
        <f t="shared" ref="F96" si="19">B96&amp;"/"&amp;C96&amp;"/"&amp;E96</f>
        <v>CGE-JUST01/P0101-00/ALL</v>
      </c>
      <c r="G96" s="80">
        <v>58.38</v>
      </c>
      <c r="H96" s="3">
        <v>74</v>
      </c>
      <c r="I96" s="5">
        <f t="shared" si="12"/>
        <v>4320.12</v>
      </c>
      <c r="K96" t="str">
        <f t="shared" si="13"/>
        <v>Valentina Cadelo_74h</v>
      </c>
    </row>
    <row r="97" spans="1:11" hidden="1" x14ac:dyDescent="0.35">
      <c r="A97" s="2" t="s">
        <v>55</v>
      </c>
      <c r="B97" s="2" t="s">
        <v>134</v>
      </c>
      <c r="C97" s="2" t="s">
        <v>12</v>
      </c>
      <c r="D97" s="2" t="s">
        <v>13</v>
      </c>
      <c r="E97" s="2" t="s">
        <v>14</v>
      </c>
      <c r="F97" s="78"/>
      <c r="G97" s="68">
        <v>58.38</v>
      </c>
      <c r="H97" s="3">
        <v>0</v>
      </c>
      <c r="I97" s="5">
        <f t="shared" si="12"/>
        <v>0</v>
      </c>
      <c r="K97" t="str">
        <f t="shared" si="13"/>
        <v>Valentina Cadelo_0h</v>
      </c>
    </row>
    <row r="98" spans="1:11" x14ac:dyDescent="0.35">
      <c r="A98" s="2" t="s">
        <v>55</v>
      </c>
      <c r="B98" s="22" t="s">
        <v>31</v>
      </c>
      <c r="C98" s="2" t="s">
        <v>19</v>
      </c>
      <c r="D98" s="2" t="s">
        <v>20</v>
      </c>
      <c r="E98" s="2" t="s">
        <v>14</v>
      </c>
      <c r="F98" s="68" t="str">
        <f t="shared" ref="F98" si="20">B98&amp;"/"&amp;C98&amp;"/"&amp;E98</f>
        <v>FCO-VULN02/P0303-00/ALL</v>
      </c>
      <c r="G98" s="80">
        <v>58.38</v>
      </c>
      <c r="H98" s="3">
        <v>20</v>
      </c>
      <c r="I98" s="5">
        <f t="shared" si="12"/>
        <v>1167.6000000000001</v>
      </c>
      <c r="K98" t="str">
        <f t="shared" si="13"/>
        <v>Valentina Cadelo_20h</v>
      </c>
    </row>
    <row r="99" spans="1:11" hidden="1" x14ac:dyDescent="0.35">
      <c r="A99" s="2" t="s">
        <v>55</v>
      </c>
      <c r="B99" s="2" t="s">
        <v>134</v>
      </c>
      <c r="C99" s="2" t="s">
        <v>16</v>
      </c>
      <c r="D99" s="2" t="s">
        <v>17</v>
      </c>
      <c r="E99" s="2" t="s">
        <v>26</v>
      </c>
      <c r="F99" s="78"/>
      <c r="G99" s="68">
        <v>58.38</v>
      </c>
      <c r="H99" s="3">
        <v>0</v>
      </c>
      <c r="I99" s="5">
        <f t="shared" si="12"/>
        <v>0</v>
      </c>
      <c r="K99" t="str">
        <f t="shared" si="13"/>
        <v>Valentina Cadelo_0h</v>
      </c>
    </row>
    <row r="100" spans="1:11" x14ac:dyDescent="0.35">
      <c r="A100" s="2" t="s">
        <v>55</v>
      </c>
      <c r="B100" s="2" t="s">
        <v>31</v>
      </c>
      <c r="C100" s="2" t="s">
        <v>19</v>
      </c>
      <c r="D100" s="2" t="s">
        <v>20</v>
      </c>
      <c r="E100" s="2" t="s">
        <v>14</v>
      </c>
      <c r="F100" s="68" t="str">
        <f t="shared" ref="F100:F101" si="21">B100&amp;"/"&amp;C100&amp;"/"&amp;E100</f>
        <v>FCO-VULN02/P0303-00/ALL</v>
      </c>
      <c r="G100" s="80">
        <v>58.38</v>
      </c>
      <c r="H100" s="3">
        <v>5</v>
      </c>
      <c r="I100" s="5">
        <f t="shared" si="12"/>
        <v>291.90000000000003</v>
      </c>
      <c r="K100" t="str">
        <f t="shared" si="13"/>
        <v>Valentina Cadelo_5h</v>
      </c>
    </row>
    <row r="101" spans="1:11" x14ac:dyDescent="0.35">
      <c r="A101" s="2" t="s">
        <v>55</v>
      </c>
      <c r="B101" s="22" t="s">
        <v>80</v>
      </c>
      <c r="C101" s="2" t="s">
        <v>28</v>
      </c>
      <c r="D101" s="2" t="s">
        <v>29</v>
      </c>
      <c r="E101" s="2" t="s">
        <v>14</v>
      </c>
      <c r="F101" s="68" t="str">
        <f t="shared" si="21"/>
        <v>ADM-UNRE01/A0901-00/ALL</v>
      </c>
      <c r="G101" s="80">
        <v>58.38</v>
      </c>
      <c r="H101" s="3">
        <v>13</v>
      </c>
      <c r="I101" s="5">
        <f t="shared" si="12"/>
        <v>758.94</v>
      </c>
      <c r="K101" t="str">
        <f t="shared" si="13"/>
        <v>Valentina Cadelo_13h</v>
      </c>
    </row>
    <row r="102" spans="1:11" hidden="1" x14ac:dyDescent="0.35">
      <c r="A102" s="2" t="s">
        <v>58</v>
      </c>
      <c r="B102" s="2" t="s">
        <v>134</v>
      </c>
      <c r="C102" s="2" t="s">
        <v>59</v>
      </c>
      <c r="D102" s="2" t="s">
        <v>60</v>
      </c>
      <c r="E102" s="2" t="s">
        <v>45</v>
      </c>
      <c r="F102" s="78"/>
      <c r="G102" s="68">
        <v>32.44</v>
      </c>
      <c r="H102" s="3">
        <v>0</v>
      </c>
      <c r="I102" s="5">
        <f t="shared" si="12"/>
        <v>0</v>
      </c>
      <c r="K102" t="str">
        <f t="shared" si="13"/>
        <v>Sylvia Dias_0h</v>
      </c>
    </row>
    <row r="103" spans="1:11" x14ac:dyDescent="0.35">
      <c r="A103" s="2" t="s">
        <v>58</v>
      </c>
      <c r="B103" s="22" t="s">
        <v>83</v>
      </c>
      <c r="C103" s="2" t="s">
        <v>16</v>
      </c>
      <c r="D103" s="2" t="s">
        <v>17</v>
      </c>
      <c r="E103" s="2" t="s">
        <v>45</v>
      </c>
      <c r="F103" s="68" t="str">
        <f t="shared" ref="F103" si="22">B103&amp;"/"&amp;C103&amp;"/"&amp;E103</f>
        <v>CGE-JUST01/P0102-00/BRA</v>
      </c>
      <c r="G103" s="80">
        <v>32.44</v>
      </c>
      <c r="H103" s="3">
        <v>16</v>
      </c>
      <c r="I103" s="5">
        <f t="shared" si="12"/>
        <v>519.04</v>
      </c>
      <c r="K103" t="str">
        <f t="shared" si="13"/>
        <v>Sylvia Dias_16h</v>
      </c>
    </row>
    <row r="104" spans="1:11" hidden="1" x14ac:dyDescent="0.35">
      <c r="A104" s="2" t="s">
        <v>58</v>
      </c>
      <c r="B104" s="2" t="s">
        <v>134</v>
      </c>
      <c r="C104" s="2" t="s">
        <v>19</v>
      </c>
      <c r="D104" s="2" t="s">
        <v>20</v>
      </c>
      <c r="E104" s="2" t="s">
        <v>45</v>
      </c>
      <c r="F104" s="78"/>
      <c r="G104" s="68">
        <v>32.44</v>
      </c>
      <c r="H104" s="3">
        <v>0</v>
      </c>
      <c r="I104" s="5">
        <f t="shared" si="12"/>
        <v>0</v>
      </c>
      <c r="K104" t="str">
        <f t="shared" si="13"/>
        <v>Sylvia Dias_0h</v>
      </c>
    </row>
    <row r="105" spans="1:11" hidden="1" x14ac:dyDescent="0.35">
      <c r="A105" s="2" t="s">
        <v>58</v>
      </c>
      <c r="B105" s="2" t="s">
        <v>134</v>
      </c>
      <c r="C105" s="2" t="s">
        <v>46</v>
      </c>
      <c r="D105" s="2" t="s">
        <v>47</v>
      </c>
      <c r="E105" s="2" t="s">
        <v>14</v>
      </c>
      <c r="F105" s="78"/>
      <c r="G105" s="68">
        <v>32.44</v>
      </c>
      <c r="H105" s="3">
        <v>0</v>
      </c>
      <c r="I105" s="5">
        <f t="shared" si="12"/>
        <v>0</v>
      </c>
      <c r="K105" t="str">
        <f t="shared" si="13"/>
        <v>Sylvia Dias_0h</v>
      </c>
    </row>
    <row r="106" spans="1:11" x14ac:dyDescent="0.35">
      <c r="A106" s="2" t="s">
        <v>58</v>
      </c>
      <c r="B106" s="22" t="s">
        <v>80</v>
      </c>
      <c r="C106" s="2" t="s">
        <v>12</v>
      </c>
      <c r="D106" s="2" t="s">
        <v>13</v>
      </c>
      <c r="E106" s="2" t="s">
        <v>14</v>
      </c>
      <c r="F106" s="68" t="str">
        <f t="shared" ref="F106" si="23">B106&amp;"/"&amp;C106&amp;"/"&amp;E106</f>
        <v>ADM-UNRE01/A0902-00/ALL</v>
      </c>
      <c r="G106" s="80">
        <v>32.44</v>
      </c>
      <c r="H106" s="3">
        <v>8</v>
      </c>
      <c r="I106" s="5">
        <f t="shared" si="12"/>
        <v>259.52</v>
      </c>
      <c r="K106" t="str">
        <f t="shared" si="13"/>
        <v>Sylvia Dias_8h</v>
      </c>
    </row>
    <row r="107" spans="1:11" hidden="1" x14ac:dyDescent="0.35">
      <c r="A107" s="2" t="s">
        <v>58</v>
      </c>
      <c r="B107" s="2" t="s">
        <v>134</v>
      </c>
      <c r="C107" s="2" t="s">
        <v>8</v>
      </c>
      <c r="D107" s="2" t="s">
        <v>9</v>
      </c>
      <c r="E107" s="2" t="s">
        <v>45</v>
      </c>
      <c r="F107" s="78"/>
      <c r="G107" s="68">
        <v>32.44</v>
      </c>
      <c r="H107" s="3">
        <v>0</v>
      </c>
      <c r="I107" s="5">
        <f t="shared" si="12"/>
        <v>0</v>
      </c>
      <c r="K107" t="str">
        <f t="shared" si="13"/>
        <v>Sylvia Dias_0h</v>
      </c>
    </row>
    <row r="108" spans="1:11" hidden="1" x14ac:dyDescent="0.35">
      <c r="A108" s="2" t="s">
        <v>58</v>
      </c>
      <c r="B108" s="2" t="s">
        <v>134</v>
      </c>
      <c r="C108" s="2" t="s">
        <v>43</v>
      </c>
      <c r="D108" s="2" t="s">
        <v>44</v>
      </c>
      <c r="E108" s="2" t="s">
        <v>45</v>
      </c>
      <c r="F108" s="78"/>
      <c r="G108" s="68">
        <v>32.44</v>
      </c>
      <c r="H108" s="3">
        <v>0</v>
      </c>
      <c r="I108" s="5">
        <f t="shared" si="12"/>
        <v>0</v>
      </c>
      <c r="K108" t="str">
        <f t="shared" si="13"/>
        <v>Sylvia Dias_0h</v>
      </c>
    </row>
    <row r="109" spans="1:11" x14ac:dyDescent="0.35">
      <c r="A109" s="2" t="s">
        <v>58</v>
      </c>
      <c r="B109" s="2" t="s">
        <v>97</v>
      </c>
      <c r="C109" s="2" t="s">
        <v>59</v>
      </c>
      <c r="D109" s="2" t="s">
        <v>60</v>
      </c>
      <c r="E109" s="2" t="s">
        <v>45</v>
      </c>
      <c r="F109" s="68" t="str">
        <f t="shared" ref="F109:F112" si="24">B109&amp;"/"&amp;C109&amp;"/"&amp;E109</f>
        <v>UNP-BRAZ01/P0401-00/BRA</v>
      </c>
      <c r="G109" s="80">
        <v>32.44</v>
      </c>
      <c r="H109" s="3">
        <v>42</v>
      </c>
      <c r="I109" s="5">
        <f t="shared" si="12"/>
        <v>1362.48</v>
      </c>
      <c r="K109" t="str">
        <f t="shared" si="13"/>
        <v>Sylvia Dias_42h</v>
      </c>
    </row>
    <row r="110" spans="1:11" x14ac:dyDescent="0.35">
      <c r="A110" s="2" t="s">
        <v>58</v>
      </c>
      <c r="B110" s="2" t="s">
        <v>31</v>
      </c>
      <c r="C110" s="2" t="s">
        <v>19</v>
      </c>
      <c r="D110" s="2" t="s">
        <v>20</v>
      </c>
      <c r="E110" s="2" t="s">
        <v>45</v>
      </c>
      <c r="F110" s="68" t="str">
        <f t="shared" si="24"/>
        <v>FCO-VULN02/P0303-00/BRA</v>
      </c>
      <c r="G110" s="80">
        <v>32.44</v>
      </c>
      <c r="H110" s="3">
        <v>72</v>
      </c>
      <c r="I110" s="5">
        <f t="shared" si="12"/>
        <v>2335.6799999999998</v>
      </c>
      <c r="K110" t="str">
        <f t="shared" si="13"/>
        <v>Sylvia Dias_72h</v>
      </c>
    </row>
    <row r="111" spans="1:11" x14ac:dyDescent="0.35">
      <c r="A111" s="2" t="s">
        <v>58</v>
      </c>
      <c r="B111" s="2" t="s">
        <v>79</v>
      </c>
      <c r="C111" s="2" t="s">
        <v>8</v>
      </c>
      <c r="D111" s="2" t="s">
        <v>9</v>
      </c>
      <c r="E111" s="2" t="s">
        <v>45</v>
      </c>
      <c r="F111" s="68" t="str">
        <f t="shared" si="24"/>
        <v>CAN-GEND01/P0202-00/BRA</v>
      </c>
      <c r="G111" s="80">
        <v>32.44</v>
      </c>
      <c r="H111" s="3">
        <v>8</v>
      </c>
      <c r="I111" s="5">
        <f t="shared" si="12"/>
        <v>259.52</v>
      </c>
      <c r="K111" t="str">
        <f t="shared" si="13"/>
        <v>Sylvia Dias_8h</v>
      </c>
    </row>
    <row r="112" spans="1:11" x14ac:dyDescent="0.35">
      <c r="A112" s="2" t="s">
        <v>58</v>
      </c>
      <c r="B112" s="22" t="s">
        <v>80</v>
      </c>
      <c r="C112" s="2" t="s">
        <v>28</v>
      </c>
      <c r="D112" s="2" t="s">
        <v>29</v>
      </c>
      <c r="E112" s="2" t="s">
        <v>14</v>
      </c>
      <c r="F112" s="68" t="str">
        <f t="shared" si="24"/>
        <v>ADM-UNRE01/A0901-00/ALL</v>
      </c>
      <c r="G112" s="80">
        <v>32.44</v>
      </c>
      <c r="H112" s="3">
        <v>6</v>
      </c>
      <c r="I112" s="5">
        <f t="shared" si="12"/>
        <v>194.64</v>
      </c>
      <c r="K112" t="str">
        <f t="shared" si="13"/>
        <v>Sylvia Dias_6h</v>
      </c>
    </row>
    <row r="113" spans="1:11" hidden="1" x14ac:dyDescent="0.35">
      <c r="A113" s="2" t="s">
        <v>61</v>
      </c>
      <c r="B113" s="2" t="s">
        <v>135</v>
      </c>
      <c r="C113" s="2" t="s">
        <v>8</v>
      </c>
      <c r="D113" s="2" t="s">
        <v>9</v>
      </c>
      <c r="E113" s="2" t="s">
        <v>23</v>
      </c>
      <c r="F113" s="78"/>
      <c r="G113" s="68">
        <v>57.57</v>
      </c>
      <c r="H113" s="3">
        <v>0</v>
      </c>
      <c r="I113" s="5">
        <f t="shared" si="12"/>
        <v>0</v>
      </c>
      <c r="K113" t="str">
        <f t="shared" si="13"/>
        <v>Veronica Filippeschi_0h</v>
      </c>
    </row>
    <row r="114" spans="1:11" hidden="1" x14ac:dyDescent="0.35">
      <c r="A114" s="2" t="s">
        <v>61</v>
      </c>
      <c r="B114" s="2" t="s">
        <v>134</v>
      </c>
      <c r="C114" s="2" t="s">
        <v>8</v>
      </c>
      <c r="D114" s="2" t="s">
        <v>9</v>
      </c>
      <c r="E114" s="2" t="s">
        <v>15</v>
      </c>
      <c r="F114" s="78"/>
      <c r="G114" s="68">
        <v>57.57</v>
      </c>
      <c r="H114" s="3">
        <v>0</v>
      </c>
      <c r="I114" s="5">
        <f t="shared" si="12"/>
        <v>0</v>
      </c>
      <c r="K114" t="str">
        <f t="shared" si="13"/>
        <v>Veronica Filippeschi_0h</v>
      </c>
    </row>
    <row r="115" spans="1:11" hidden="1" x14ac:dyDescent="0.35">
      <c r="A115" s="2" t="s">
        <v>61</v>
      </c>
      <c r="B115" s="2" t="s">
        <v>135</v>
      </c>
      <c r="C115" s="2" t="s">
        <v>62</v>
      </c>
      <c r="D115" s="2" t="s">
        <v>63</v>
      </c>
      <c r="E115" s="2" t="s">
        <v>14</v>
      </c>
      <c r="F115" s="78"/>
      <c r="G115" s="68">
        <v>57.57</v>
      </c>
      <c r="H115" s="3">
        <v>0</v>
      </c>
      <c r="I115" s="5">
        <f t="shared" si="12"/>
        <v>0</v>
      </c>
      <c r="K115" t="str">
        <f t="shared" si="13"/>
        <v>Veronica Filippeschi_0h</v>
      </c>
    </row>
    <row r="116" spans="1:11" hidden="1" x14ac:dyDescent="0.35">
      <c r="A116" s="2" t="s">
        <v>61</v>
      </c>
      <c r="B116" s="2" t="s">
        <v>134</v>
      </c>
      <c r="C116" s="2" t="s">
        <v>8</v>
      </c>
      <c r="D116" s="2" t="s">
        <v>9</v>
      </c>
      <c r="E116" s="2" t="s">
        <v>40</v>
      </c>
      <c r="F116" s="78"/>
      <c r="G116" s="68">
        <v>57.57</v>
      </c>
      <c r="H116" s="3">
        <v>0</v>
      </c>
      <c r="I116" s="5">
        <f t="shared" si="12"/>
        <v>0</v>
      </c>
      <c r="K116" t="str">
        <f t="shared" si="13"/>
        <v>Veronica Filippeschi_0h</v>
      </c>
    </row>
    <row r="117" spans="1:11" hidden="1" x14ac:dyDescent="0.35">
      <c r="A117" s="2" t="s">
        <v>61</v>
      </c>
      <c r="B117" s="2" t="s">
        <v>134</v>
      </c>
      <c r="C117" s="2" t="s">
        <v>8</v>
      </c>
      <c r="D117" s="2" t="s">
        <v>9</v>
      </c>
      <c r="E117" s="2" t="s">
        <v>64</v>
      </c>
      <c r="F117" s="78"/>
      <c r="G117" s="68">
        <v>57.57</v>
      </c>
      <c r="H117" s="3">
        <v>0</v>
      </c>
      <c r="I117" s="5">
        <f t="shared" si="12"/>
        <v>0</v>
      </c>
      <c r="K117" t="str">
        <f t="shared" si="13"/>
        <v>Veronica Filippeschi_0h</v>
      </c>
    </row>
    <row r="118" spans="1:11" hidden="1" x14ac:dyDescent="0.35">
      <c r="A118" s="2" t="s">
        <v>61</v>
      </c>
      <c r="B118" s="2" t="s">
        <v>134</v>
      </c>
      <c r="C118" s="2" t="s">
        <v>62</v>
      </c>
      <c r="D118" s="2" t="s">
        <v>63</v>
      </c>
      <c r="E118" s="2" t="s">
        <v>14</v>
      </c>
      <c r="F118" s="78"/>
      <c r="G118" s="68">
        <v>57.57</v>
      </c>
      <c r="H118" s="3">
        <v>0</v>
      </c>
      <c r="I118" s="5">
        <f t="shared" si="12"/>
        <v>0</v>
      </c>
      <c r="K118" t="str">
        <f t="shared" si="13"/>
        <v>Veronica Filippeschi_0h</v>
      </c>
    </row>
    <row r="119" spans="1:11" hidden="1" x14ac:dyDescent="0.35">
      <c r="A119" s="2" t="s">
        <v>61</v>
      </c>
      <c r="B119" s="2" t="s">
        <v>134</v>
      </c>
      <c r="C119" s="2" t="s">
        <v>8</v>
      </c>
      <c r="D119" s="2" t="s">
        <v>9</v>
      </c>
      <c r="E119" s="2" t="s">
        <v>23</v>
      </c>
      <c r="F119" s="78"/>
      <c r="G119" s="68">
        <v>57.57</v>
      </c>
      <c r="H119" s="3">
        <v>0</v>
      </c>
      <c r="I119" s="5">
        <f t="shared" si="12"/>
        <v>0</v>
      </c>
      <c r="K119" t="str">
        <f t="shared" si="13"/>
        <v>Veronica Filippeschi_0h</v>
      </c>
    </row>
    <row r="120" spans="1:11" x14ac:dyDescent="0.35">
      <c r="A120" s="2" t="s">
        <v>61</v>
      </c>
      <c r="B120" s="22" t="s">
        <v>80</v>
      </c>
      <c r="C120" s="2" t="s">
        <v>12</v>
      </c>
      <c r="D120" s="2" t="s">
        <v>13</v>
      </c>
      <c r="E120" s="2" t="s">
        <v>14</v>
      </c>
      <c r="F120" s="68" t="str">
        <f t="shared" ref="F120" si="25">B120&amp;"/"&amp;C120&amp;"/"&amp;E120</f>
        <v>ADM-UNRE01/A0902-00/ALL</v>
      </c>
      <c r="G120" s="80">
        <v>57.57</v>
      </c>
      <c r="H120" s="3">
        <v>2</v>
      </c>
      <c r="I120" s="5">
        <f t="shared" si="12"/>
        <v>115.14</v>
      </c>
      <c r="K120" t="str">
        <f t="shared" si="13"/>
        <v>Veronica Filippeschi_2h</v>
      </c>
    </row>
    <row r="121" spans="1:11" hidden="1" x14ac:dyDescent="0.35">
      <c r="A121" s="2" t="s">
        <v>61</v>
      </c>
      <c r="B121" s="2" t="s">
        <v>134</v>
      </c>
      <c r="C121" s="2" t="s">
        <v>8</v>
      </c>
      <c r="D121" s="2" t="s">
        <v>9</v>
      </c>
      <c r="E121" s="2" t="s">
        <v>14</v>
      </c>
      <c r="F121" s="78"/>
      <c r="G121" s="68">
        <v>57.57</v>
      </c>
      <c r="H121" s="3">
        <v>0</v>
      </c>
      <c r="I121" s="5">
        <f t="shared" si="12"/>
        <v>0</v>
      </c>
      <c r="K121" t="str">
        <f t="shared" si="13"/>
        <v>Veronica Filippeschi_0h</v>
      </c>
    </row>
    <row r="122" spans="1:11" hidden="1" x14ac:dyDescent="0.35">
      <c r="A122" s="2" t="s">
        <v>61</v>
      </c>
      <c r="B122" s="2" t="s">
        <v>134</v>
      </c>
      <c r="C122" s="2" t="s">
        <v>48</v>
      </c>
      <c r="D122" s="2" t="s">
        <v>49</v>
      </c>
      <c r="E122" s="2" t="s">
        <v>14</v>
      </c>
      <c r="F122" s="78"/>
      <c r="G122" s="68">
        <v>57.57</v>
      </c>
      <c r="H122" s="3">
        <v>0</v>
      </c>
      <c r="I122" s="5">
        <f t="shared" si="12"/>
        <v>0</v>
      </c>
      <c r="K122" t="str">
        <f t="shared" si="13"/>
        <v>Veronica Filippeschi_0h</v>
      </c>
    </row>
    <row r="123" spans="1:11" hidden="1" x14ac:dyDescent="0.35">
      <c r="A123" s="2" t="s">
        <v>61</v>
      </c>
      <c r="B123" s="2" t="s">
        <v>134</v>
      </c>
      <c r="C123" s="2" t="s">
        <v>8</v>
      </c>
      <c r="D123" s="2" t="s">
        <v>9</v>
      </c>
      <c r="E123" s="2" t="s">
        <v>50</v>
      </c>
      <c r="F123" s="78"/>
      <c r="G123" s="68">
        <v>57.57</v>
      </c>
      <c r="H123" s="3">
        <v>0</v>
      </c>
      <c r="I123" s="5">
        <f t="shared" si="12"/>
        <v>0</v>
      </c>
      <c r="K123" t="str">
        <f t="shared" si="13"/>
        <v>Veronica Filippeschi_0h</v>
      </c>
    </row>
    <row r="124" spans="1:11" hidden="1" x14ac:dyDescent="0.35">
      <c r="A124" s="2" t="s">
        <v>61</v>
      </c>
      <c r="B124" s="2" t="s">
        <v>134</v>
      </c>
      <c r="C124" s="2" t="s">
        <v>43</v>
      </c>
      <c r="D124" s="2" t="s">
        <v>44</v>
      </c>
      <c r="E124" s="2" t="s">
        <v>14</v>
      </c>
      <c r="F124" s="78"/>
      <c r="G124" s="68">
        <v>57.57</v>
      </c>
      <c r="H124" s="3">
        <v>0</v>
      </c>
      <c r="I124" s="5">
        <f t="shared" si="12"/>
        <v>0</v>
      </c>
      <c r="K124" t="str">
        <f t="shared" si="13"/>
        <v>Veronica Filippeschi_0h</v>
      </c>
    </row>
    <row r="125" spans="1:11" hidden="1" x14ac:dyDescent="0.35">
      <c r="A125" s="2" t="s">
        <v>61</v>
      </c>
      <c r="B125" s="2" t="s">
        <v>134</v>
      </c>
      <c r="C125" s="2" t="s">
        <v>8</v>
      </c>
      <c r="D125" s="2" t="s">
        <v>9</v>
      </c>
      <c r="E125" s="2" t="s">
        <v>11</v>
      </c>
      <c r="F125" s="78"/>
      <c r="G125" s="68">
        <v>57.57</v>
      </c>
      <c r="H125" s="3">
        <v>0</v>
      </c>
      <c r="I125" s="5">
        <f t="shared" si="12"/>
        <v>0</v>
      </c>
      <c r="K125" t="str">
        <f t="shared" si="13"/>
        <v>Veronica Filippeschi_0h</v>
      </c>
    </row>
    <row r="126" spans="1:11" hidden="1" x14ac:dyDescent="0.35">
      <c r="A126" s="2" t="s">
        <v>61</v>
      </c>
      <c r="B126" s="2" t="s">
        <v>135</v>
      </c>
      <c r="C126" s="2" t="s">
        <v>19</v>
      </c>
      <c r="D126" s="2" t="s">
        <v>20</v>
      </c>
      <c r="E126" s="2" t="s">
        <v>14</v>
      </c>
      <c r="F126" s="78"/>
      <c r="G126" s="68">
        <v>57.57</v>
      </c>
      <c r="H126" s="3">
        <v>0</v>
      </c>
      <c r="I126" s="5">
        <f t="shared" si="12"/>
        <v>0</v>
      </c>
      <c r="K126" t="str">
        <f t="shared" si="13"/>
        <v>Veronica Filippeschi_0h</v>
      </c>
    </row>
    <row r="127" spans="1:11" x14ac:dyDescent="0.35">
      <c r="A127" s="2" t="s">
        <v>61</v>
      </c>
      <c r="B127" s="2" t="s">
        <v>79</v>
      </c>
      <c r="C127" s="2" t="s">
        <v>8</v>
      </c>
      <c r="D127" s="2" t="s">
        <v>9</v>
      </c>
      <c r="E127" s="2" t="s">
        <v>40</v>
      </c>
      <c r="F127" s="68" t="str">
        <f t="shared" ref="F127:F139" si="26">B127&amp;"/"&amp;C127&amp;"/"&amp;E127</f>
        <v>CAN-GEND01/P0202-00/MEX</v>
      </c>
      <c r="G127" s="80">
        <v>57.57</v>
      </c>
      <c r="H127" s="3">
        <v>14</v>
      </c>
      <c r="I127" s="5">
        <f t="shared" si="12"/>
        <v>805.98</v>
      </c>
      <c r="K127" t="str">
        <f t="shared" si="13"/>
        <v>Veronica Filippeschi_14h</v>
      </c>
    </row>
    <row r="128" spans="1:11" x14ac:dyDescent="0.35">
      <c r="A128" s="2" t="s">
        <v>61</v>
      </c>
      <c r="B128" s="2" t="s">
        <v>82</v>
      </c>
      <c r="C128" s="2" t="s">
        <v>8</v>
      </c>
      <c r="D128" s="2" t="s">
        <v>9</v>
      </c>
      <c r="E128" s="2" t="s">
        <v>23</v>
      </c>
      <c r="F128" s="68" t="str">
        <f t="shared" si="26"/>
        <v>VGE-GEND01/P0202-00/ZAF</v>
      </c>
      <c r="G128" s="80">
        <v>57.57</v>
      </c>
      <c r="H128" s="3">
        <v>7</v>
      </c>
      <c r="I128" s="5">
        <f t="shared" si="12"/>
        <v>402.99</v>
      </c>
      <c r="K128" t="str">
        <f t="shared" si="13"/>
        <v>Veronica Filippeschi_7h</v>
      </c>
    </row>
    <row r="129" spans="1:11" x14ac:dyDescent="0.35">
      <c r="A129" s="2" t="s">
        <v>61</v>
      </c>
      <c r="B129" s="2" t="s">
        <v>98</v>
      </c>
      <c r="C129" s="2" t="s">
        <v>8</v>
      </c>
      <c r="D129" s="2" t="s">
        <v>9</v>
      </c>
      <c r="E129" s="2" t="s">
        <v>15</v>
      </c>
      <c r="F129" s="68" t="str">
        <f t="shared" si="26"/>
        <v>OPC-MLDV01/P0202-00/MDV</v>
      </c>
      <c r="G129" s="80">
        <v>57.57</v>
      </c>
      <c r="H129" s="3">
        <v>12</v>
      </c>
      <c r="I129" s="5">
        <f t="shared" si="12"/>
        <v>690.84</v>
      </c>
      <c r="K129" t="str">
        <f t="shared" si="13"/>
        <v>Veronica Filippeschi_12h</v>
      </c>
    </row>
    <row r="130" spans="1:11" x14ac:dyDescent="0.35">
      <c r="A130" s="2" t="s">
        <v>61</v>
      </c>
      <c r="B130" s="2" t="s">
        <v>79</v>
      </c>
      <c r="C130" s="2" t="s">
        <v>46</v>
      </c>
      <c r="D130" s="2" t="s">
        <v>47</v>
      </c>
      <c r="E130" s="2" t="s">
        <v>14</v>
      </c>
      <c r="F130" s="68" t="str">
        <f t="shared" si="26"/>
        <v>CAN-GEND01/P0201-00/ALL</v>
      </c>
      <c r="G130" s="80">
        <v>57.57</v>
      </c>
      <c r="H130" s="3">
        <v>6</v>
      </c>
      <c r="I130" s="5">
        <f t="shared" si="12"/>
        <v>345.42</v>
      </c>
      <c r="K130" t="str">
        <f t="shared" si="13"/>
        <v>Veronica Filippeschi_6h</v>
      </c>
    </row>
    <row r="131" spans="1:11" x14ac:dyDescent="0.35">
      <c r="A131" s="2" t="s">
        <v>61</v>
      </c>
      <c r="B131" s="2" t="s">
        <v>79</v>
      </c>
      <c r="C131" s="2" t="s">
        <v>8</v>
      </c>
      <c r="D131" s="2" t="s">
        <v>9</v>
      </c>
      <c r="E131" s="2" t="s">
        <v>14</v>
      </c>
      <c r="F131" s="68" t="str">
        <f t="shared" si="26"/>
        <v>CAN-GEND01/P0202-00/ALL</v>
      </c>
      <c r="G131" s="80">
        <v>57.57</v>
      </c>
      <c r="H131" s="3">
        <v>13</v>
      </c>
      <c r="I131" s="5">
        <f t="shared" ref="I131:I194" si="27">G131*H131</f>
        <v>748.41</v>
      </c>
      <c r="K131" t="str">
        <f t="shared" ref="K131:K194" si="28">A131&amp;"_"&amp;H131&amp;"h"</f>
        <v>Veronica Filippeschi_13h</v>
      </c>
    </row>
    <row r="132" spans="1:11" x14ac:dyDescent="0.35">
      <c r="A132" s="2" t="s">
        <v>61</v>
      </c>
      <c r="B132" s="22" t="s">
        <v>31</v>
      </c>
      <c r="C132" s="2" t="s">
        <v>19</v>
      </c>
      <c r="D132" s="2" t="s">
        <v>20</v>
      </c>
      <c r="E132" s="2" t="s">
        <v>45</v>
      </c>
      <c r="F132" s="68" t="str">
        <f t="shared" si="26"/>
        <v>FCO-VULN02/P0303-00/BRA</v>
      </c>
      <c r="G132" s="80">
        <v>57.57</v>
      </c>
      <c r="H132" s="3">
        <v>1</v>
      </c>
      <c r="I132" s="5">
        <f t="shared" si="27"/>
        <v>57.57</v>
      </c>
      <c r="K132" t="str">
        <f t="shared" si="28"/>
        <v>Veronica Filippeschi_1h</v>
      </c>
    </row>
    <row r="133" spans="1:11" x14ac:dyDescent="0.35">
      <c r="A133" s="2" t="s">
        <v>61</v>
      </c>
      <c r="B133" s="2" t="s">
        <v>82</v>
      </c>
      <c r="C133" s="2" t="s">
        <v>8</v>
      </c>
      <c r="D133" s="2" t="s">
        <v>9</v>
      </c>
      <c r="E133" s="2" t="s">
        <v>11</v>
      </c>
      <c r="F133" s="68" t="str">
        <f t="shared" si="26"/>
        <v>VGE-GEND01/P0202-00/TGO</v>
      </c>
      <c r="G133" s="80">
        <v>57.57</v>
      </c>
      <c r="H133" s="3">
        <v>2</v>
      </c>
      <c r="I133" s="5">
        <f t="shared" si="27"/>
        <v>115.14</v>
      </c>
      <c r="K133" t="str">
        <f t="shared" si="28"/>
        <v>Veronica Filippeschi_2h</v>
      </c>
    </row>
    <row r="134" spans="1:11" x14ac:dyDescent="0.35">
      <c r="A134" s="2" t="s">
        <v>61</v>
      </c>
      <c r="B134" s="22" t="s">
        <v>83</v>
      </c>
      <c r="C134" s="2" t="s">
        <v>24</v>
      </c>
      <c r="D134" s="2" t="s">
        <v>25</v>
      </c>
      <c r="E134" s="2" t="s">
        <v>14</v>
      </c>
      <c r="F134" s="68" t="str">
        <f t="shared" si="26"/>
        <v>CGE-JUST01/P0101-00/ALL</v>
      </c>
      <c r="G134" s="80">
        <v>57.57</v>
      </c>
      <c r="H134" s="3">
        <v>8</v>
      </c>
      <c r="I134" s="5">
        <f t="shared" si="27"/>
        <v>460.56</v>
      </c>
      <c r="K134" t="str">
        <f t="shared" si="28"/>
        <v>Veronica Filippeschi_8h</v>
      </c>
    </row>
    <row r="135" spans="1:11" x14ac:dyDescent="0.35">
      <c r="A135" s="2" t="s">
        <v>61</v>
      </c>
      <c r="B135" s="22" t="s">
        <v>80</v>
      </c>
      <c r="C135" s="2" t="s">
        <v>28</v>
      </c>
      <c r="D135" s="2" t="s">
        <v>29</v>
      </c>
      <c r="E135" s="2" t="s">
        <v>14</v>
      </c>
      <c r="F135" s="68" t="str">
        <f t="shared" si="26"/>
        <v>ADM-UNRE01/A0901-00/ALL</v>
      </c>
      <c r="G135" s="80">
        <v>57.57</v>
      </c>
      <c r="H135" s="3">
        <v>20</v>
      </c>
      <c r="I135" s="5">
        <f t="shared" si="27"/>
        <v>1151.4000000000001</v>
      </c>
      <c r="K135" t="str">
        <f t="shared" si="28"/>
        <v>Veronica Filippeschi_20h</v>
      </c>
    </row>
    <row r="136" spans="1:11" x14ac:dyDescent="0.35">
      <c r="A136" s="2" t="s">
        <v>61</v>
      </c>
      <c r="B136" s="2" t="s">
        <v>79</v>
      </c>
      <c r="C136" s="2" t="s">
        <v>8</v>
      </c>
      <c r="D136" s="2" t="s">
        <v>9</v>
      </c>
      <c r="E136" s="2" t="s">
        <v>10</v>
      </c>
      <c r="F136" s="68" t="str">
        <f t="shared" si="26"/>
        <v>CAN-GEND01/P0202-00/MAR</v>
      </c>
      <c r="G136" s="80">
        <v>57.57</v>
      </c>
      <c r="H136" s="3">
        <v>3</v>
      </c>
      <c r="I136" s="5">
        <f t="shared" si="27"/>
        <v>172.71</v>
      </c>
      <c r="K136" t="str">
        <f t="shared" si="28"/>
        <v>Veronica Filippeschi_3h</v>
      </c>
    </row>
    <row r="137" spans="1:11" x14ac:dyDescent="0.35">
      <c r="A137" s="2" t="s">
        <v>65</v>
      </c>
      <c r="B137" s="22" t="s">
        <v>80</v>
      </c>
      <c r="C137" s="2" t="s">
        <v>43</v>
      </c>
      <c r="D137" s="2" t="s">
        <v>44</v>
      </c>
      <c r="E137" s="2" t="s">
        <v>14</v>
      </c>
      <c r="F137" s="68" t="str">
        <f t="shared" si="26"/>
        <v>ADM-UNRE01/P0702-00/ALL</v>
      </c>
      <c r="G137" s="12">
        <v>42.615850368013398</v>
      </c>
      <c r="H137" s="3">
        <v>57</v>
      </c>
      <c r="I137" s="5">
        <f t="shared" si="27"/>
        <v>2429.1034709767637</v>
      </c>
      <c r="K137" t="str">
        <f t="shared" si="28"/>
        <v>Almudena Garcia España_57h</v>
      </c>
    </row>
    <row r="138" spans="1:11" x14ac:dyDescent="0.35">
      <c r="A138" s="2" t="s">
        <v>65</v>
      </c>
      <c r="B138" s="22" t="s">
        <v>31</v>
      </c>
      <c r="C138" s="2" t="s">
        <v>19</v>
      </c>
      <c r="D138" s="2" t="s">
        <v>20</v>
      </c>
      <c r="E138" s="2" t="s">
        <v>14</v>
      </c>
      <c r="F138" s="68" t="str">
        <f t="shared" si="26"/>
        <v>FCO-VULN02/P0303-00/ALL</v>
      </c>
      <c r="G138" s="12">
        <v>42.615850368013398</v>
      </c>
      <c r="H138" s="3">
        <v>4</v>
      </c>
      <c r="I138" s="5">
        <f t="shared" si="27"/>
        <v>170.46340147205359</v>
      </c>
      <c r="K138" t="str">
        <f t="shared" si="28"/>
        <v>Almudena Garcia España_4h</v>
      </c>
    </row>
    <row r="139" spans="1:11" x14ac:dyDescent="0.35">
      <c r="A139" s="2" t="s">
        <v>65</v>
      </c>
      <c r="B139" s="22" t="s">
        <v>83</v>
      </c>
      <c r="C139" s="2" t="s">
        <v>24</v>
      </c>
      <c r="D139" s="2" t="s">
        <v>25</v>
      </c>
      <c r="E139" s="2" t="s">
        <v>14</v>
      </c>
      <c r="F139" s="68" t="str">
        <f t="shared" si="26"/>
        <v>CGE-JUST01/P0101-00/ALL</v>
      </c>
      <c r="G139" s="12">
        <v>42.615850368013398</v>
      </c>
      <c r="H139" s="3">
        <v>7.5</v>
      </c>
      <c r="I139" s="5">
        <f t="shared" si="27"/>
        <v>319.61887776010047</v>
      </c>
      <c r="K139" t="str">
        <f t="shared" si="28"/>
        <v>Almudena Garcia España_7.5h</v>
      </c>
    </row>
    <row r="140" spans="1:11" hidden="1" x14ac:dyDescent="0.35">
      <c r="A140" s="2" t="s">
        <v>65</v>
      </c>
      <c r="B140" s="2" t="s">
        <v>134</v>
      </c>
      <c r="C140" s="2" t="s">
        <v>56</v>
      </c>
      <c r="D140" s="2" t="s">
        <v>57</v>
      </c>
      <c r="E140" s="2" t="s">
        <v>66</v>
      </c>
      <c r="F140" s="78"/>
      <c r="G140" s="68">
        <v>42.62</v>
      </c>
      <c r="H140" s="3">
        <v>0</v>
      </c>
      <c r="I140" s="5">
        <f t="shared" si="27"/>
        <v>0</v>
      </c>
      <c r="K140" t="str">
        <f t="shared" si="28"/>
        <v>Almudena Garcia España_0h</v>
      </c>
    </row>
    <row r="141" spans="1:11" hidden="1" x14ac:dyDescent="0.35">
      <c r="A141" s="2" t="s">
        <v>65</v>
      </c>
      <c r="B141" s="2" t="s">
        <v>134</v>
      </c>
      <c r="C141" s="2" t="s">
        <v>19</v>
      </c>
      <c r="D141" s="2" t="s">
        <v>20</v>
      </c>
      <c r="E141" s="2" t="s">
        <v>45</v>
      </c>
      <c r="F141" s="78"/>
      <c r="G141" s="68">
        <v>42.62</v>
      </c>
      <c r="H141" s="3">
        <v>0</v>
      </c>
      <c r="I141" s="5">
        <f t="shared" si="27"/>
        <v>0</v>
      </c>
      <c r="K141" t="str">
        <f t="shared" si="28"/>
        <v>Almudena Garcia España_0h</v>
      </c>
    </row>
    <row r="142" spans="1:11" x14ac:dyDescent="0.35">
      <c r="A142" s="2" t="s">
        <v>65</v>
      </c>
      <c r="B142" s="22" t="s">
        <v>90</v>
      </c>
      <c r="C142" s="2" t="s">
        <v>21</v>
      </c>
      <c r="D142" s="2" t="s">
        <v>22</v>
      </c>
      <c r="E142" s="2" t="s">
        <v>14</v>
      </c>
      <c r="F142" s="68" t="str">
        <f t="shared" ref="F142" si="29">B142&amp;"/"&amp;C142&amp;"/"&amp;E142</f>
        <v>WLD-CORE01/P0501-00/ALL</v>
      </c>
      <c r="G142" s="12">
        <v>42.615850368013398</v>
      </c>
      <c r="H142" s="3">
        <v>7</v>
      </c>
      <c r="I142" s="5">
        <f t="shared" si="27"/>
        <v>298.31095257609377</v>
      </c>
      <c r="K142" t="str">
        <f t="shared" si="28"/>
        <v>Almudena Garcia España_7h</v>
      </c>
    </row>
    <row r="143" spans="1:11" hidden="1" x14ac:dyDescent="0.35">
      <c r="A143" s="2" t="s">
        <v>65</v>
      </c>
      <c r="B143" s="2" t="s">
        <v>134</v>
      </c>
      <c r="C143" s="2" t="s">
        <v>12</v>
      </c>
      <c r="D143" s="2" t="s">
        <v>13</v>
      </c>
      <c r="E143" s="2" t="s">
        <v>14</v>
      </c>
      <c r="F143" s="78"/>
      <c r="G143" s="68">
        <v>42.62</v>
      </c>
      <c r="H143" s="3">
        <v>0</v>
      </c>
      <c r="I143" s="5">
        <f t="shared" si="27"/>
        <v>0</v>
      </c>
      <c r="K143" t="str">
        <f t="shared" si="28"/>
        <v>Almudena Garcia España_0h</v>
      </c>
    </row>
    <row r="144" spans="1:11" x14ac:dyDescent="0.35">
      <c r="A144" s="2" t="s">
        <v>65</v>
      </c>
      <c r="B144" s="22" t="s">
        <v>79</v>
      </c>
      <c r="C144" s="2" t="s">
        <v>8</v>
      </c>
      <c r="D144" s="2" t="s">
        <v>9</v>
      </c>
      <c r="E144" s="2" t="s">
        <v>14</v>
      </c>
      <c r="F144" s="68" t="str">
        <f t="shared" ref="F144:F152" si="30">B144&amp;"/"&amp;C144&amp;"/"&amp;E144</f>
        <v>CAN-GEND01/P0202-00/ALL</v>
      </c>
      <c r="G144" s="12">
        <v>42.615850368013398</v>
      </c>
      <c r="H144" s="3">
        <v>2.5</v>
      </c>
      <c r="I144" s="5">
        <f t="shared" si="27"/>
        <v>106.5396259200335</v>
      </c>
      <c r="K144" t="str">
        <f t="shared" si="28"/>
        <v>Almudena Garcia España_2.5h</v>
      </c>
    </row>
    <row r="145" spans="1:11" x14ac:dyDescent="0.35">
      <c r="A145" s="2" t="s">
        <v>65</v>
      </c>
      <c r="B145" s="22" t="s">
        <v>79</v>
      </c>
      <c r="C145" s="2" t="s">
        <v>62</v>
      </c>
      <c r="D145" s="2" t="s">
        <v>63</v>
      </c>
      <c r="E145" s="2" t="s">
        <v>14</v>
      </c>
      <c r="F145" s="68" t="str">
        <f t="shared" si="30"/>
        <v>CAN-GEND01/P0302-00/ALL</v>
      </c>
      <c r="G145" s="12">
        <v>42.615850368013398</v>
      </c>
      <c r="H145" s="3">
        <v>2</v>
      </c>
      <c r="I145" s="5">
        <f t="shared" si="27"/>
        <v>85.231700736026795</v>
      </c>
      <c r="K145" t="str">
        <f t="shared" si="28"/>
        <v>Almudena Garcia España_2h</v>
      </c>
    </row>
    <row r="146" spans="1:11" x14ac:dyDescent="0.35">
      <c r="A146" s="2" t="s">
        <v>65</v>
      </c>
      <c r="B146" s="22" t="s">
        <v>90</v>
      </c>
      <c r="C146" s="2" t="s">
        <v>52</v>
      </c>
      <c r="D146" s="2" t="s">
        <v>53</v>
      </c>
      <c r="E146" s="2" t="s">
        <v>14</v>
      </c>
      <c r="F146" s="68" t="str">
        <f t="shared" si="30"/>
        <v>WLD-CORE01/P0703-00/ALL</v>
      </c>
      <c r="G146" s="12">
        <v>42.615850368013398</v>
      </c>
      <c r="H146" s="3">
        <v>5</v>
      </c>
      <c r="I146" s="5">
        <f t="shared" si="27"/>
        <v>213.079251840067</v>
      </c>
      <c r="K146" t="str">
        <f t="shared" si="28"/>
        <v>Almudena Garcia España_5h</v>
      </c>
    </row>
    <row r="147" spans="1:11" x14ac:dyDescent="0.35">
      <c r="A147" s="2" t="s">
        <v>65</v>
      </c>
      <c r="B147" s="22" t="s">
        <v>81</v>
      </c>
      <c r="C147" s="2" t="s">
        <v>24</v>
      </c>
      <c r="D147" s="2" t="s">
        <v>25</v>
      </c>
      <c r="E147" s="2" t="s">
        <v>39</v>
      </c>
      <c r="F147" s="68" t="str">
        <f t="shared" si="30"/>
        <v>EUR-ASIA01/P0101-00/THA</v>
      </c>
      <c r="G147" s="12">
        <v>42.615850368013398</v>
      </c>
      <c r="H147" s="3">
        <v>2</v>
      </c>
      <c r="I147" s="5">
        <f t="shared" si="27"/>
        <v>85.231700736026795</v>
      </c>
      <c r="K147" t="str">
        <f t="shared" si="28"/>
        <v>Almudena Garcia España_2h</v>
      </c>
    </row>
    <row r="148" spans="1:11" x14ac:dyDescent="0.35">
      <c r="A148" s="2" t="s">
        <v>65</v>
      </c>
      <c r="B148" s="22" t="s">
        <v>80</v>
      </c>
      <c r="C148" s="2" t="s">
        <v>28</v>
      </c>
      <c r="D148" s="2" t="s">
        <v>29</v>
      </c>
      <c r="E148" s="2" t="s">
        <v>14</v>
      </c>
      <c r="F148" s="68" t="str">
        <f t="shared" si="30"/>
        <v>ADM-UNRE01/A0901-00/ALL</v>
      </c>
      <c r="G148" s="12">
        <v>42.615850368013398</v>
      </c>
      <c r="H148" s="3">
        <v>26.5</v>
      </c>
      <c r="I148" s="5">
        <f t="shared" si="27"/>
        <v>1129.320034752355</v>
      </c>
      <c r="K148" t="str">
        <f t="shared" si="28"/>
        <v>Almudena Garcia España_26.5h</v>
      </c>
    </row>
    <row r="149" spans="1:11" x14ac:dyDescent="0.35">
      <c r="A149" s="2" t="s">
        <v>65</v>
      </c>
      <c r="B149" s="22" t="s">
        <v>83</v>
      </c>
      <c r="C149" s="2" t="s">
        <v>70</v>
      </c>
      <c r="D149" s="2" t="s">
        <v>71</v>
      </c>
      <c r="E149" s="2" t="s">
        <v>45</v>
      </c>
      <c r="F149" s="68" t="str">
        <f t="shared" si="30"/>
        <v>CGE-JUST01/P0103-00/BRA</v>
      </c>
      <c r="G149" s="12">
        <v>42.615850368013398</v>
      </c>
      <c r="H149" s="3">
        <v>6.5</v>
      </c>
      <c r="I149" s="5">
        <f t="shared" si="27"/>
        <v>277.00302739208706</v>
      </c>
      <c r="K149" t="str">
        <f t="shared" si="28"/>
        <v>Almudena Garcia España_6.5h</v>
      </c>
    </row>
    <row r="150" spans="1:11" x14ac:dyDescent="0.35">
      <c r="A150" s="2" t="s">
        <v>67</v>
      </c>
      <c r="B150" s="22" t="s">
        <v>80</v>
      </c>
      <c r="C150" s="2" t="s">
        <v>48</v>
      </c>
      <c r="D150" s="2" t="s">
        <v>49</v>
      </c>
      <c r="E150" s="2" t="s">
        <v>14</v>
      </c>
      <c r="F150" s="68" t="str">
        <f t="shared" si="30"/>
        <v>ADM-UNRE01/P0707-00/ALL</v>
      </c>
      <c r="G150" s="80">
        <v>54.58</v>
      </c>
      <c r="H150" s="3">
        <v>4</v>
      </c>
      <c r="I150" s="5">
        <f t="shared" si="27"/>
        <v>218.32</v>
      </c>
      <c r="K150" t="str">
        <f t="shared" si="28"/>
        <v>Izabella Majcher_4h</v>
      </c>
    </row>
    <row r="151" spans="1:11" x14ac:dyDescent="0.35">
      <c r="A151" s="2" t="s">
        <v>67</v>
      </c>
      <c r="B151" s="22" t="s">
        <v>83</v>
      </c>
      <c r="C151" s="2" t="s">
        <v>16</v>
      </c>
      <c r="D151" s="2" t="s">
        <v>17</v>
      </c>
      <c r="E151" s="2" t="s">
        <v>14</v>
      </c>
      <c r="F151" s="68" t="str">
        <f t="shared" si="30"/>
        <v>CGE-JUST01/P0102-00/ALL</v>
      </c>
      <c r="G151" s="80">
        <v>54.58</v>
      </c>
      <c r="H151" s="3">
        <v>11</v>
      </c>
      <c r="I151" s="5">
        <f t="shared" si="27"/>
        <v>600.38</v>
      </c>
      <c r="K151" t="str">
        <f t="shared" si="28"/>
        <v>Izabella Majcher_11h</v>
      </c>
    </row>
    <row r="152" spans="1:11" x14ac:dyDescent="0.35">
      <c r="A152" s="2" t="s">
        <v>67</v>
      </c>
      <c r="B152" s="22" t="s">
        <v>83</v>
      </c>
      <c r="C152" s="2" t="s">
        <v>24</v>
      </c>
      <c r="D152" s="2" t="s">
        <v>25</v>
      </c>
      <c r="E152" s="2" t="s">
        <v>14</v>
      </c>
      <c r="F152" s="68" t="str">
        <f t="shared" si="30"/>
        <v>CGE-JUST01/P0101-00/ALL</v>
      </c>
      <c r="G152" s="80">
        <v>54.58</v>
      </c>
      <c r="H152" s="3">
        <v>36.5</v>
      </c>
      <c r="I152" s="5">
        <f t="shared" si="27"/>
        <v>1992.1699999999998</v>
      </c>
      <c r="K152" t="str">
        <f t="shared" si="28"/>
        <v>Izabella Majcher_36.5h</v>
      </c>
    </row>
    <row r="153" spans="1:11" hidden="1" x14ac:dyDescent="0.35">
      <c r="A153" s="2" t="s">
        <v>67</v>
      </c>
      <c r="B153" s="2" t="s">
        <v>134</v>
      </c>
      <c r="C153" s="2" t="s">
        <v>16</v>
      </c>
      <c r="D153" s="2" t="s">
        <v>17</v>
      </c>
      <c r="E153" s="2" t="s">
        <v>18</v>
      </c>
      <c r="F153" s="78"/>
      <c r="G153" s="68">
        <v>54.58</v>
      </c>
      <c r="H153" s="3">
        <v>0</v>
      </c>
      <c r="I153" s="5">
        <f t="shared" si="27"/>
        <v>0</v>
      </c>
      <c r="K153" t="str">
        <f t="shared" si="28"/>
        <v>Izabella Majcher_0h</v>
      </c>
    </row>
    <row r="154" spans="1:11" x14ac:dyDescent="0.35">
      <c r="A154" s="2" t="s">
        <v>67</v>
      </c>
      <c r="B154" s="22" t="s">
        <v>31</v>
      </c>
      <c r="C154" s="2" t="s">
        <v>19</v>
      </c>
      <c r="D154" s="2" t="s">
        <v>20</v>
      </c>
      <c r="E154" s="2" t="s">
        <v>14</v>
      </c>
      <c r="F154" s="68" t="str">
        <f t="shared" ref="F154:F155" si="31">B154&amp;"/"&amp;C154&amp;"/"&amp;E154</f>
        <v>FCO-VULN02/P0303-00/ALL</v>
      </c>
      <c r="G154" s="80">
        <v>54.58</v>
      </c>
      <c r="H154" s="3">
        <v>4.5</v>
      </c>
      <c r="I154" s="5">
        <f t="shared" si="27"/>
        <v>245.60999999999999</v>
      </c>
      <c r="K154" t="str">
        <f t="shared" si="28"/>
        <v>Izabella Majcher_4.5h</v>
      </c>
    </row>
    <row r="155" spans="1:11" x14ac:dyDescent="0.35">
      <c r="A155" s="2" t="s">
        <v>67</v>
      </c>
      <c r="B155" s="22" t="s">
        <v>83</v>
      </c>
      <c r="C155" s="2" t="s">
        <v>59</v>
      </c>
      <c r="D155" s="2" t="s">
        <v>60</v>
      </c>
      <c r="E155" s="2" t="s">
        <v>50</v>
      </c>
      <c r="F155" s="68" t="str">
        <f t="shared" si="31"/>
        <v>CGE-JUST01/P0401-00/XOT</v>
      </c>
      <c r="G155" s="80">
        <v>54.58</v>
      </c>
      <c r="H155" s="3">
        <v>40</v>
      </c>
      <c r="I155" s="5">
        <f t="shared" si="27"/>
        <v>2183.1999999999998</v>
      </c>
      <c r="K155" t="str">
        <f t="shared" si="28"/>
        <v>Izabella Majcher_40h</v>
      </c>
    </row>
    <row r="156" spans="1:11" hidden="1" x14ac:dyDescent="0.35">
      <c r="A156" s="2" t="s">
        <v>87</v>
      </c>
      <c r="B156" s="2" t="s">
        <v>136</v>
      </c>
      <c r="C156" s="2" t="s">
        <v>56</v>
      </c>
      <c r="D156" s="2" t="s">
        <v>57</v>
      </c>
      <c r="E156" s="2" t="s">
        <v>66</v>
      </c>
      <c r="F156" s="78"/>
      <c r="G156" s="68">
        <v>76.209999999999994</v>
      </c>
      <c r="H156" s="3">
        <v>0</v>
      </c>
      <c r="I156" s="5">
        <f t="shared" si="27"/>
        <v>0</v>
      </c>
      <c r="K156" t="str">
        <f t="shared" si="28"/>
        <v>Audrey Olivier Muralt_0h</v>
      </c>
    </row>
    <row r="157" spans="1:11" hidden="1" x14ac:dyDescent="0.35">
      <c r="A157" s="2" t="s">
        <v>87</v>
      </c>
      <c r="B157" s="2" t="s">
        <v>136</v>
      </c>
      <c r="C157" s="2" t="s">
        <v>24</v>
      </c>
      <c r="D157" s="2" t="s">
        <v>25</v>
      </c>
      <c r="E157" s="2" t="s">
        <v>18</v>
      </c>
      <c r="F157" s="78"/>
      <c r="G157" s="68">
        <v>76.209999999999994</v>
      </c>
      <c r="H157" s="3">
        <v>0</v>
      </c>
      <c r="I157" s="5">
        <f t="shared" si="27"/>
        <v>0</v>
      </c>
      <c r="K157" t="str">
        <f t="shared" si="28"/>
        <v>Audrey Olivier Muralt_0h</v>
      </c>
    </row>
    <row r="158" spans="1:11" hidden="1" x14ac:dyDescent="0.35">
      <c r="A158" s="2" t="s">
        <v>87</v>
      </c>
      <c r="B158" s="2" t="s">
        <v>133</v>
      </c>
      <c r="C158" s="2" t="s">
        <v>12</v>
      </c>
      <c r="D158" s="2" t="s">
        <v>13</v>
      </c>
      <c r="E158" s="2" t="s">
        <v>14</v>
      </c>
      <c r="F158" s="78"/>
      <c r="G158" s="68">
        <v>76.209999999999994</v>
      </c>
      <c r="H158" s="3">
        <v>0</v>
      </c>
      <c r="I158" s="5">
        <f t="shared" si="27"/>
        <v>0</v>
      </c>
      <c r="K158" t="str">
        <f t="shared" si="28"/>
        <v>Audrey Olivier Muralt_0h</v>
      </c>
    </row>
    <row r="159" spans="1:11" hidden="1" x14ac:dyDescent="0.35">
      <c r="A159" s="2" t="s">
        <v>87</v>
      </c>
      <c r="B159" s="2" t="s">
        <v>88</v>
      </c>
      <c r="C159" s="2" t="s">
        <v>12</v>
      </c>
      <c r="D159" s="2" t="s">
        <v>13</v>
      </c>
      <c r="E159" s="2" t="s">
        <v>14</v>
      </c>
      <c r="F159" s="78"/>
      <c r="G159" s="68">
        <v>76.209999999999994</v>
      </c>
      <c r="H159" s="3">
        <v>0</v>
      </c>
      <c r="I159" s="5">
        <f t="shared" si="27"/>
        <v>0</v>
      </c>
      <c r="K159" t="str">
        <f t="shared" si="28"/>
        <v>Audrey Olivier Muralt_0h</v>
      </c>
    </row>
    <row r="160" spans="1:11" hidden="1" x14ac:dyDescent="0.35">
      <c r="A160" s="2" t="s">
        <v>87</v>
      </c>
      <c r="B160" s="2" t="s">
        <v>131</v>
      </c>
      <c r="C160" s="2" t="s">
        <v>46</v>
      </c>
      <c r="D160" s="2" t="s">
        <v>47</v>
      </c>
      <c r="E160" s="2" t="s">
        <v>14</v>
      </c>
      <c r="F160" s="78"/>
      <c r="G160" s="68">
        <v>76.209999999999994</v>
      </c>
      <c r="H160" s="3">
        <v>0</v>
      </c>
      <c r="I160" s="5">
        <f t="shared" si="27"/>
        <v>0</v>
      </c>
      <c r="K160" t="str">
        <f t="shared" si="28"/>
        <v>Audrey Olivier Muralt_0h</v>
      </c>
    </row>
    <row r="161" spans="1:11" hidden="1" x14ac:dyDescent="0.35">
      <c r="A161" s="2" t="s">
        <v>87</v>
      </c>
      <c r="B161" s="2" t="s">
        <v>139</v>
      </c>
      <c r="C161" s="2" t="s">
        <v>19</v>
      </c>
      <c r="D161" s="2" t="s">
        <v>20</v>
      </c>
      <c r="E161" s="2" t="s">
        <v>15</v>
      </c>
      <c r="F161" s="78"/>
      <c r="G161" s="68">
        <v>76.209999999999994</v>
      </c>
      <c r="H161" s="3">
        <v>0</v>
      </c>
      <c r="I161" s="5">
        <f t="shared" si="27"/>
        <v>0</v>
      </c>
      <c r="K161" t="str">
        <f t="shared" si="28"/>
        <v>Audrey Olivier Muralt_0h</v>
      </c>
    </row>
    <row r="162" spans="1:11" hidden="1" x14ac:dyDescent="0.35">
      <c r="A162" s="2" t="s">
        <v>87</v>
      </c>
      <c r="B162" s="2" t="s">
        <v>133</v>
      </c>
      <c r="C162" s="2" t="s">
        <v>28</v>
      </c>
      <c r="D162" s="2" t="s">
        <v>29</v>
      </c>
      <c r="E162" s="2" t="s">
        <v>14</v>
      </c>
      <c r="F162" s="78"/>
      <c r="G162" s="68">
        <v>76.209999999999994</v>
      </c>
      <c r="H162" s="3">
        <v>0</v>
      </c>
      <c r="I162" s="5">
        <f t="shared" si="27"/>
        <v>0</v>
      </c>
      <c r="K162" t="str">
        <f t="shared" si="28"/>
        <v>Audrey Olivier Muralt_0h</v>
      </c>
    </row>
    <row r="163" spans="1:11" hidden="1" x14ac:dyDescent="0.35">
      <c r="A163" s="2" t="s">
        <v>87</v>
      </c>
      <c r="B163" s="2" t="s">
        <v>133</v>
      </c>
      <c r="C163" s="2" t="s">
        <v>43</v>
      </c>
      <c r="D163" s="2" t="s">
        <v>44</v>
      </c>
      <c r="E163" s="2" t="s">
        <v>14</v>
      </c>
      <c r="F163" s="78"/>
      <c r="G163" s="68">
        <v>76.209999999999994</v>
      </c>
      <c r="H163" s="3">
        <v>0</v>
      </c>
      <c r="I163" s="5">
        <f t="shared" si="27"/>
        <v>0</v>
      </c>
      <c r="K163" t="str">
        <f t="shared" si="28"/>
        <v>Audrey Olivier Muralt_0h</v>
      </c>
    </row>
    <row r="164" spans="1:11" hidden="1" x14ac:dyDescent="0.35">
      <c r="A164" s="2" t="s">
        <v>87</v>
      </c>
      <c r="B164" s="2" t="s">
        <v>141</v>
      </c>
      <c r="C164" s="2" t="s">
        <v>19</v>
      </c>
      <c r="D164" s="2" t="s">
        <v>20</v>
      </c>
      <c r="E164" s="2" t="s">
        <v>26</v>
      </c>
      <c r="F164" s="78"/>
      <c r="G164" s="68">
        <v>76.209999999999994</v>
      </c>
      <c r="H164" s="3">
        <v>0</v>
      </c>
      <c r="I164" s="5">
        <f t="shared" si="27"/>
        <v>0</v>
      </c>
      <c r="K164" t="str">
        <f t="shared" si="28"/>
        <v>Audrey Olivier Muralt_0h</v>
      </c>
    </row>
    <row r="165" spans="1:11" hidden="1" x14ac:dyDescent="0.35">
      <c r="A165" s="2" t="s">
        <v>87</v>
      </c>
      <c r="B165" s="2" t="s">
        <v>142</v>
      </c>
      <c r="C165" s="2" t="s">
        <v>21</v>
      </c>
      <c r="D165" s="2" t="s">
        <v>22</v>
      </c>
      <c r="E165" s="2" t="s">
        <v>14</v>
      </c>
      <c r="F165" s="78"/>
      <c r="G165" s="68">
        <v>76.209999999999994</v>
      </c>
      <c r="H165" s="3">
        <v>0</v>
      </c>
      <c r="I165" s="5">
        <f t="shared" si="27"/>
        <v>0</v>
      </c>
      <c r="K165" t="str">
        <f t="shared" si="28"/>
        <v>Audrey Olivier Muralt_0h</v>
      </c>
    </row>
    <row r="166" spans="1:11" hidden="1" x14ac:dyDescent="0.35">
      <c r="A166" s="2" t="s">
        <v>68</v>
      </c>
      <c r="B166" s="2" t="s">
        <v>136</v>
      </c>
      <c r="C166" s="2" t="s">
        <v>24</v>
      </c>
      <c r="D166" s="2" t="s">
        <v>25</v>
      </c>
      <c r="E166" s="2" t="s">
        <v>39</v>
      </c>
      <c r="F166" s="78"/>
      <c r="G166" s="68">
        <v>47.42</v>
      </c>
      <c r="H166" s="3">
        <v>0</v>
      </c>
      <c r="I166" s="5">
        <f t="shared" si="27"/>
        <v>0</v>
      </c>
      <c r="K166" t="str">
        <f t="shared" si="28"/>
        <v>Nid Satjipanon_0h</v>
      </c>
    </row>
    <row r="167" spans="1:11" x14ac:dyDescent="0.35">
      <c r="A167" s="2" t="s">
        <v>68</v>
      </c>
      <c r="B167" s="2" t="s">
        <v>81</v>
      </c>
      <c r="C167" s="2" t="s">
        <v>16</v>
      </c>
      <c r="D167" s="2" t="s">
        <v>17</v>
      </c>
      <c r="E167" s="2" t="s">
        <v>39</v>
      </c>
      <c r="F167" s="68" t="str">
        <f t="shared" ref="F167:F174" si="32">B167&amp;"/"&amp;C167&amp;"/"&amp;E167</f>
        <v>EUR-ASIA01/P0102-00/THA</v>
      </c>
      <c r="G167" s="80">
        <v>47.42</v>
      </c>
      <c r="H167" s="3">
        <v>48</v>
      </c>
      <c r="I167" s="5">
        <f t="shared" si="27"/>
        <v>2276.16</v>
      </c>
      <c r="K167" t="str">
        <f t="shared" si="28"/>
        <v>Nid Satjipanon_48h</v>
      </c>
    </row>
    <row r="168" spans="1:11" x14ac:dyDescent="0.35">
      <c r="A168" s="2" t="s">
        <v>68</v>
      </c>
      <c r="B168" s="2" t="s">
        <v>81</v>
      </c>
      <c r="C168" s="2" t="s">
        <v>16</v>
      </c>
      <c r="D168" s="2" t="s">
        <v>17</v>
      </c>
      <c r="E168" s="2" t="s">
        <v>66</v>
      </c>
      <c r="F168" s="68" t="str">
        <f t="shared" si="32"/>
        <v>EUR-ASIA01/P0102-00/MYS</v>
      </c>
      <c r="G168" s="80">
        <v>47.42</v>
      </c>
      <c r="H168" s="3">
        <v>24</v>
      </c>
      <c r="I168" s="5">
        <f t="shared" si="27"/>
        <v>1138.08</v>
      </c>
      <c r="K168" t="str">
        <f t="shared" si="28"/>
        <v>Nid Satjipanon_24h</v>
      </c>
    </row>
    <row r="169" spans="1:11" x14ac:dyDescent="0.35">
      <c r="A169" s="2" t="s">
        <v>68</v>
      </c>
      <c r="B169" s="2" t="s">
        <v>81</v>
      </c>
      <c r="C169" s="2" t="s">
        <v>16</v>
      </c>
      <c r="D169" s="2" t="s">
        <v>17</v>
      </c>
      <c r="E169" s="2" t="s">
        <v>18</v>
      </c>
      <c r="F169" s="68" t="str">
        <f t="shared" si="32"/>
        <v>EUR-ASIA01/P0102-00/PHL</v>
      </c>
      <c r="G169" s="80">
        <v>47.42</v>
      </c>
      <c r="H169" s="3">
        <v>32</v>
      </c>
      <c r="I169" s="5">
        <f t="shared" si="27"/>
        <v>1517.44</v>
      </c>
      <c r="K169" t="str">
        <f t="shared" si="28"/>
        <v>Nid Satjipanon_32h</v>
      </c>
    </row>
    <row r="170" spans="1:11" x14ac:dyDescent="0.35">
      <c r="A170" s="2" t="s">
        <v>69</v>
      </c>
      <c r="B170" s="2" t="s">
        <v>31</v>
      </c>
      <c r="C170" s="2" t="s">
        <v>19</v>
      </c>
      <c r="D170" s="2" t="s">
        <v>20</v>
      </c>
      <c r="E170" s="2" t="s">
        <v>14</v>
      </c>
      <c r="F170" s="68" t="str">
        <f t="shared" si="32"/>
        <v>FCO-VULN02/P0303-00/ALL</v>
      </c>
      <c r="G170" s="80">
        <v>60.01</v>
      </c>
      <c r="H170" s="3">
        <v>8.5</v>
      </c>
      <c r="I170" s="5">
        <f t="shared" si="27"/>
        <v>510.08499999999998</v>
      </c>
      <c r="K170" t="str">
        <f t="shared" si="28"/>
        <v>Cécile Trochu Grasso_8.5h</v>
      </c>
    </row>
    <row r="171" spans="1:11" x14ac:dyDescent="0.35">
      <c r="A171" s="2" t="s">
        <v>69</v>
      </c>
      <c r="B171" s="22" t="s">
        <v>80</v>
      </c>
      <c r="C171" s="2" t="s">
        <v>12</v>
      </c>
      <c r="D171" s="2" t="s">
        <v>13</v>
      </c>
      <c r="E171" s="2" t="s">
        <v>14</v>
      </c>
      <c r="F171" s="68" t="str">
        <f t="shared" si="32"/>
        <v>ADM-UNRE01/A0902-00/ALL</v>
      </c>
      <c r="G171" s="80">
        <v>60.01</v>
      </c>
      <c r="H171" s="3">
        <v>34.5</v>
      </c>
      <c r="I171" s="5">
        <f t="shared" si="27"/>
        <v>2070.3449999999998</v>
      </c>
      <c r="K171" t="str">
        <f t="shared" si="28"/>
        <v>Cécile Trochu Grasso_34.5h</v>
      </c>
    </row>
    <row r="172" spans="1:11" x14ac:dyDescent="0.35">
      <c r="A172" s="2" t="s">
        <v>69</v>
      </c>
      <c r="B172" s="2" t="s">
        <v>81</v>
      </c>
      <c r="C172" s="2" t="s">
        <v>70</v>
      </c>
      <c r="D172" s="2" t="s">
        <v>71</v>
      </c>
      <c r="E172" s="2" t="s">
        <v>39</v>
      </c>
      <c r="F172" s="68" t="str">
        <f t="shared" si="32"/>
        <v>EUR-ASIA01/P0103-00/THA</v>
      </c>
      <c r="G172" s="80">
        <v>60.01</v>
      </c>
      <c r="H172" s="3">
        <v>3.5</v>
      </c>
      <c r="I172" s="5">
        <f t="shared" si="27"/>
        <v>210.035</v>
      </c>
      <c r="K172" t="str">
        <f t="shared" si="28"/>
        <v>Cécile Trochu Grasso_3.5h</v>
      </c>
    </row>
    <row r="173" spans="1:11" x14ac:dyDescent="0.35">
      <c r="A173" s="2" t="s">
        <v>69</v>
      </c>
      <c r="B173" s="2" t="s">
        <v>81</v>
      </c>
      <c r="C173" s="2" t="s">
        <v>70</v>
      </c>
      <c r="D173" s="2" t="s">
        <v>71</v>
      </c>
      <c r="E173" s="2" t="s">
        <v>18</v>
      </c>
      <c r="F173" s="68" t="str">
        <f t="shared" si="32"/>
        <v>EUR-ASIA01/P0103-00/PHL</v>
      </c>
      <c r="G173" s="80">
        <v>60.01</v>
      </c>
      <c r="H173" s="3">
        <v>3.5</v>
      </c>
      <c r="I173" s="5">
        <f t="shared" si="27"/>
        <v>210.035</v>
      </c>
      <c r="K173" t="str">
        <f t="shared" si="28"/>
        <v>Cécile Trochu Grasso_3.5h</v>
      </c>
    </row>
    <row r="174" spans="1:11" x14ac:dyDescent="0.35">
      <c r="A174" s="2" t="s">
        <v>69</v>
      </c>
      <c r="B174" s="2" t="s">
        <v>81</v>
      </c>
      <c r="C174" s="2" t="s">
        <v>70</v>
      </c>
      <c r="D174" s="2" t="s">
        <v>71</v>
      </c>
      <c r="E174" s="2" t="s">
        <v>66</v>
      </c>
      <c r="F174" s="68" t="str">
        <f t="shared" si="32"/>
        <v>EUR-ASIA01/P0103-00/MYS</v>
      </c>
      <c r="G174" s="80">
        <v>60.01</v>
      </c>
      <c r="H174" s="3">
        <v>3</v>
      </c>
      <c r="I174" s="5">
        <f t="shared" si="27"/>
        <v>180.03</v>
      </c>
      <c r="K174" t="str">
        <f t="shared" si="28"/>
        <v>Cécile Trochu Grasso_3h</v>
      </c>
    </row>
    <row r="175" spans="1:11" hidden="1" x14ac:dyDescent="0.35">
      <c r="A175" s="2" t="s">
        <v>69</v>
      </c>
      <c r="B175" s="2" t="s">
        <v>131</v>
      </c>
      <c r="C175" s="2" t="s">
        <v>8</v>
      </c>
      <c r="D175" s="2" t="s">
        <v>9</v>
      </c>
      <c r="E175" s="2" t="s">
        <v>14</v>
      </c>
      <c r="F175" s="78"/>
      <c r="G175" s="68">
        <v>60.01</v>
      </c>
      <c r="H175" s="3">
        <v>0</v>
      </c>
      <c r="I175" s="5">
        <f t="shared" si="27"/>
        <v>0</v>
      </c>
      <c r="K175" t="str">
        <f t="shared" si="28"/>
        <v>Cécile Trochu Grasso_0h</v>
      </c>
    </row>
    <row r="176" spans="1:11" hidden="1" x14ac:dyDescent="0.35">
      <c r="A176" s="2" t="s">
        <v>69</v>
      </c>
      <c r="B176" s="2" t="s">
        <v>132</v>
      </c>
      <c r="C176" s="2" t="s">
        <v>19</v>
      </c>
      <c r="D176" s="2" t="s">
        <v>20</v>
      </c>
      <c r="E176" s="2" t="s">
        <v>11</v>
      </c>
      <c r="F176" s="78"/>
      <c r="G176" s="68">
        <v>60.01</v>
      </c>
      <c r="H176" s="3">
        <v>0</v>
      </c>
      <c r="I176" s="5">
        <f t="shared" si="27"/>
        <v>0</v>
      </c>
      <c r="K176" t="str">
        <f t="shared" si="28"/>
        <v>Cécile Trochu Grasso_0h</v>
      </c>
    </row>
    <row r="177" spans="1:11" hidden="1" x14ac:dyDescent="0.35">
      <c r="A177" s="2" t="s">
        <v>69</v>
      </c>
      <c r="B177" s="2" t="s">
        <v>134</v>
      </c>
      <c r="C177" s="2" t="s">
        <v>52</v>
      </c>
      <c r="D177" s="2" t="s">
        <v>53</v>
      </c>
      <c r="E177" s="2" t="s">
        <v>14</v>
      </c>
      <c r="F177" s="78"/>
      <c r="G177" s="68">
        <v>60.01</v>
      </c>
      <c r="H177" s="3">
        <v>0</v>
      </c>
      <c r="I177" s="5">
        <f t="shared" si="27"/>
        <v>0</v>
      </c>
      <c r="K177" t="str">
        <f t="shared" si="28"/>
        <v>Cécile Trochu Grasso_0h</v>
      </c>
    </row>
    <row r="178" spans="1:11" hidden="1" x14ac:dyDescent="0.35">
      <c r="A178" s="2" t="s">
        <v>69</v>
      </c>
      <c r="B178" s="2" t="s">
        <v>137</v>
      </c>
      <c r="C178" s="2" t="s">
        <v>8</v>
      </c>
      <c r="D178" s="2" t="s">
        <v>9</v>
      </c>
      <c r="E178" s="2" t="s">
        <v>35</v>
      </c>
      <c r="F178" s="78"/>
      <c r="G178" s="68">
        <v>60.01</v>
      </c>
      <c r="H178" s="3">
        <v>0</v>
      </c>
      <c r="I178" s="5">
        <f t="shared" si="27"/>
        <v>0</v>
      </c>
      <c r="K178" t="str">
        <f t="shared" si="28"/>
        <v>Cécile Trochu Grasso_0h</v>
      </c>
    </row>
    <row r="179" spans="1:11" x14ac:dyDescent="0.35">
      <c r="A179" s="2" t="s">
        <v>69</v>
      </c>
      <c r="B179" s="22" t="s">
        <v>80</v>
      </c>
      <c r="C179" s="2" t="s">
        <v>8</v>
      </c>
      <c r="D179" s="2" t="s">
        <v>9</v>
      </c>
      <c r="E179" s="2" t="s">
        <v>23</v>
      </c>
      <c r="F179" s="68" t="str">
        <f t="shared" ref="F179:F180" si="33">B179&amp;"/"&amp;C179&amp;"/"&amp;E179</f>
        <v>ADM-UNRE01/P0202-00/ZAF</v>
      </c>
      <c r="G179" s="80">
        <v>60.01</v>
      </c>
      <c r="H179" s="3">
        <v>1</v>
      </c>
      <c r="I179" s="5">
        <f t="shared" si="27"/>
        <v>60.01</v>
      </c>
      <c r="K179" t="str">
        <f t="shared" si="28"/>
        <v>Cécile Trochu Grasso_1h</v>
      </c>
    </row>
    <row r="180" spans="1:11" x14ac:dyDescent="0.35">
      <c r="A180" s="2" t="s">
        <v>69</v>
      </c>
      <c r="B180" s="22" t="s">
        <v>80</v>
      </c>
      <c r="C180" s="2" t="s">
        <v>8</v>
      </c>
      <c r="D180" s="2" t="s">
        <v>9</v>
      </c>
      <c r="E180" s="2" t="s">
        <v>11</v>
      </c>
      <c r="F180" s="68" t="str">
        <f t="shared" si="33"/>
        <v>ADM-UNRE01/P0202-00/TGO</v>
      </c>
      <c r="G180" s="80">
        <v>60.01</v>
      </c>
      <c r="H180" s="3">
        <v>1</v>
      </c>
      <c r="I180" s="5">
        <f t="shared" si="27"/>
        <v>60.01</v>
      </c>
      <c r="K180" t="str">
        <f t="shared" si="28"/>
        <v>Cécile Trochu Grasso_1h</v>
      </c>
    </row>
    <row r="181" spans="1:11" hidden="1" x14ac:dyDescent="0.35">
      <c r="A181" s="2" t="s">
        <v>69</v>
      </c>
      <c r="B181" s="2" t="s">
        <v>132</v>
      </c>
      <c r="C181" s="2" t="s">
        <v>59</v>
      </c>
      <c r="D181" s="2" t="s">
        <v>60</v>
      </c>
      <c r="E181" s="2" t="s">
        <v>45</v>
      </c>
      <c r="F181" s="78"/>
      <c r="G181" s="68">
        <v>60.01</v>
      </c>
      <c r="H181" s="3">
        <v>0</v>
      </c>
      <c r="I181" s="5">
        <f t="shared" si="27"/>
        <v>0</v>
      </c>
      <c r="K181" t="str">
        <f t="shared" si="28"/>
        <v>Cécile Trochu Grasso_0h</v>
      </c>
    </row>
    <row r="182" spans="1:11" hidden="1" x14ac:dyDescent="0.35">
      <c r="A182" s="2" t="s">
        <v>69</v>
      </c>
      <c r="B182" s="2" t="s">
        <v>134</v>
      </c>
      <c r="C182" s="2" t="s">
        <v>19</v>
      </c>
      <c r="D182" s="2" t="s">
        <v>20</v>
      </c>
      <c r="E182" s="2" t="s">
        <v>32</v>
      </c>
      <c r="F182" s="78"/>
      <c r="G182" s="68">
        <v>60.01</v>
      </c>
      <c r="H182" s="3">
        <v>0</v>
      </c>
      <c r="I182" s="5">
        <f t="shared" si="27"/>
        <v>0</v>
      </c>
      <c r="K182" t="str">
        <f t="shared" si="28"/>
        <v>Cécile Trochu Grasso_0h</v>
      </c>
    </row>
    <row r="183" spans="1:11" hidden="1" x14ac:dyDescent="0.35">
      <c r="A183" s="2" t="s">
        <v>69</v>
      </c>
      <c r="B183" s="2" t="s">
        <v>143</v>
      </c>
      <c r="C183" s="2" t="s">
        <v>19</v>
      </c>
      <c r="D183" s="2" t="s">
        <v>20</v>
      </c>
      <c r="E183" s="2" t="s">
        <v>34</v>
      </c>
      <c r="F183" s="78"/>
      <c r="G183" s="68">
        <v>60.01</v>
      </c>
      <c r="H183" s="3">
        <v>0</v>
      </c>
      <c r="I183" s="5">
        <f t="shared" si="27"/>
        <v>0</v>
      </c>
      <c r="K183" t="str">
        <f t="shared" si="28"/>
        <v>Cécile Trochu Grasso_0h</v>
      </c>
    </row>
    <row r="184" spans="1:11" hidden="1" x14ac:dyDescent="0.35">
      <c r="A184" s="2" t="s">
        <v>69</v>
      </c>
      <c r="B184" s="2" t="s">
        <v>135</v>
      </c>
      <c r="C184" s="2" t="s">
        <v>19</v>
      </c>
      <c r="D184" s="2" t="s">
        <v>20</v>
      </c>
      <c r="E184" s="2" t="s">
        <v>45</v>
      </c>
      <c r="F184" s="78"/>
      <c r="G184" s="68">
        <v>60.01</v>
      </c>
      <c r="H184" s="3">
        <v>0</v>
      </c>
      <c r="I184" s="5">
        <f t="shared" si="27"/>
        <v>0</v>
      </c>
      <c r="K184" t="str">
        <f t="shared" si="28"/>
        <v>Cécile Trochu Grasso_0h</v>
      </c>
    </row>
    <row r="185" spans="1:11" hidden="1" x14ac:dyDescent="0.35">
      <c r="A185" s="2" t="s">
        <v>69</v>
      </c>
      <c r="B185" s="2" t="s">
        <v>132</v>
      </c>
      <c r="C185" s="2" t="s">
        <v>16</v>
      </c>
      <c r="D185" s="2" t="s">
        <v>17</v>
      </c>
      <c r="E185" s="2" t="s">
        <v>26</v>
      </c>
      <c r="F185" s="78"/>
      <c r="G185" s="68">
        <v>60.01</v>
      </c>
      <c r="H185" s="3">
        <v>0</v>
      </c>
      <c r="I185" s="5">
        <f t="shared" si="27"/>
        <v>0</v>
      </c>
      <c r="K185" t="str">
        <f t="shared" si="28"/>
        <v>Cécile Trochu Grasso_0h</v>
      </c>
    </row>
    <row r="186" spans="1:11" x14ac:dyDescent="0.35">
      <c r="A186" s="2" t="s">
        <v>69</v>
      </c>
      <c r="B186" s="2" t="s">
        <v>31</v>
      </c>
      <c r="C186" s="2" t="s">
        <v>19</v>
      </c>
      <c r="D186" s="2" t="s">
        <v>20</v>
      </c>
      <c r="E186" s="2" t="s">
        <v>32</v>
      </c>
      <c r="F186" s="68" t="str">
        <f t="shared" ref="F186" si="34">B186&amp;"/"&amp;C186&amp;"/"&amp;E186</f>
        <v>FCO-VULN02/P0303-00/GAB</v>
      </c>
      <c r="G186" s="80">
        <v>60.01</v>
      </c>
      <c r="H186" s="3">
        <v>1</v>
      </c>
      <c r="I186" s="5">
        <f t="shared" si="27"/>
        <v>60.01</v>
      </c>
      <c r="K186" t="str">
        <f t="shared" si="28"/>
        <v>Cécile Trochu Grasso_1h</v>
      </c>
    </row>
    <row r="187" spans="1:11" hidden="1" x14ac:dyDescent="0.35">
      <c r="A187" s="2" t="s">
        <v>69</v>
      </c>
      <c r="B187" s="2" t="s">
        <v>132</v>
      </c>
      <c r="C187" s="2" t="s">
        <v>70</v>
      </c>
      <c r="D187" s="2" t="s">
        <v>71</v>
      </c>
      <c r="E187" s="2" t="s">
        <v>39</v>
      </c>
      <c r="F187" s="78"/>
      <c r="G187" s="68">
        <v>60.01</v>
      </c>
      <c r="H187" s="3">
        <v>0</v>
      </c>
      <c r="I187" s="5">
        <f t="shared" si="27"/>
        <v>0</v>
      </c>
      <c r="K187" t="str">
        <f t="shared" si="28"/>
        <v>Cécile Trochu Grasso_0h</v>
      </c>
    </row>
    <row r="188" spans="1:11" hidden="1" x14ac:dyDescent="0.35">
      <c r="A188" s="2" t="s">
        <v>69</v>
      </c>
      <c r="B188" s="2" t="s">
        <v>132</v>
      </c>
      <c r="C188" s="2" t="s">
        <v>8</v>
      </c>
      <c r="D188" s="2" t="s">
        <v>9</v>
      </c>
      <c r="E188" s="2" t="s">
        <v>11</v>
      </c>
      <c r="F188" s="78"/>
      <c r="G188" s="68">
        <v>60.01</v>
      </c>
      <c r="H188" s="3">
        <v>0</v>
      </c>
      <c r="I188" s="5">
        <f t="shared" si="27"/>
        <v>0</v>
      </c>
      <c r="K188" t="str">
        <f t="shared" si="28"/>
        <v>Cécile Trochu Grasso_0h</v>
      </c>
    </row>
    <row r="189" spans="1:11" hidden="1" x14ac:dyDescent="0.35">
      <c r="A189" s="2" t="s">
        <v>69</v>
      </c>
      <c r="B189" s="2" t="s">
        <v>132</v>
      </c>
      <c r="C189" s="2" t="s">
        <v>16</v>
      </c>
      <c r="D189" s="2" t="s">
        <v>17</v>
      </c>
      <c r="E189" s="2" t="s">
        <v>45</v>
      </c>
      <c r="F189" s="78"/>
      <c r="G189" s="68">
        <v>60.01</v>
      </c>
      <c r="H189" s="3">
        <v>0</v>
      </c>
      <c r="I189" s="5">
        <f t="shared" si="27"/>
        <v>0</v>
      </c>
      <c r="K189" t="str">
        <f t="shared" si="28"/>
        <v>Cécile Trochu Grasso_0h</v>
      </c>
    </row>
    <row r="190" spans="1:11" hidden="1" x14ac:dyDescent="0.35">
      <c r="A190" s="2" t="s">
        <v>69</v>
      </c>
      <c r="B190" s="2" t="s">
        <v>132</v>
      </c>
      <c r="C190" s="2" t="s">
        <v>8</v>
      </c>
      <c r="D190" s="2" t="s">
        <v>9</v>
      </c>
      <c r="E190" s="2" t="s">
        <v>23</v>
      </c>
      <c r="F190" s="78"/>
      <c r="G190" s="68">
        <v>60.01</v>
      </c>
      <c r="H190" s="3">
        <v>0</v>
      </c>
      <c r="I190" s="5">
        <f t="shared" si="27"/>
        <v>0</v>
      </c>
      <c r="K190" t="str">
        <f t="shared" si="28"/>
        <v>Cécile Trochu Grasso_0h</v>
      </c>
    </row>
    <row r="191" spans="1:11" hidden="1" x14ac:dyDescent="0.35">
      <c r="A191" s="2" t="s">
        <v>69</v>
      </c>
      <c r="B191" s="2" t="s">
        <v>132</v>
      </c>
      <c r="C191" s="2" t="s">
        <v>8</v>
      </c>
      <c r="D191" s="2" t="s">
        <v>9</v>
      </c>
      <c r="E191" s="2" t="s">
        <v>14</v>
      </c>
      <c r="F191" s="78"/>
      <c r="G191" s="68">
        <v>60.01</v>
      </c>
      <c r="H191" s="3">
        <v>0</v>
      </c>
      <c r="I191" s="5">
        <f t="shared" si="27"/>
        <v>0</v>
      </c>
      <c r="K191" t="str">
        <f t="shared" si="28"/>
        <v>Cécile Trochu Grasso_0h</v>
      </c>
    </row>
    <row r="192" spans="1:11" hidden="1" x14ac:dyDescent="0.35">
      <c r="A192" s="2" t="s">
        <v>69</v>
      </c>
      <c r="B192" s="2" t="s">
        <v>132</v>
      </c>
      <c r="C192" s="2" t="s">
        <v>19</v>
      </c>
      <c r="D192" s="2" t="s">
        <v>20</v>
      </c>
      <c r="E192" s="2" t="s">
        <v>14</v>
      </c>
      <c r="F192" s="78"/>
      <c r="G192" s="68">
        <v>60.01</v>
      </c>
      <c r="H192" s="3">
        <v>0</v>
      </c>
      <c r="I192" s="5">
        <f t="shared" si="27"/>
        <v>0</v>
      </c>
      <c r="K192" t="str">
        <f t="shared" si="28"/>
        <v>Cécile Trochu Grasso_0h</v>
      </c>
    </row>
    <row r="193" spans="1:11" hidden="1" x14ac:dyDescent="0.35">
      <c r="A193" s="2" t="s">
        <v>69</v>
      </c>
      <c r="B193" s="2" t="s">
        <v>132</v>
      </c>
      <c r="C193" s="2" t="s">
        <v>16</v>
      </c>
      <c r="D193" s="2" t="s">
        <v>17</v>
      </c>
      <c r="E193" s="2" t="s">
        <v>39</v>
      </c>
      <c r="F193" s="78"/>
      <c r="G193" s="68">
        <v>60.01</v>
      </c>
      <c r="H193" s="3">
        <v>0</v>
      </c>
      <c r="I193" s="5">
        <f t="shared" si="27"/>
        <v>0</v>
      </c>
      <c r="K193" t="str">
        <f t="shared" si="28"/>
        <v>Cécile Trochu Grasso_0h</v>
      </c>
    </row>
    <row r="194" spans="1:11" hidden="1" x14ac:dyDescent="0.35">
      <c r="A194" s="2" t="s">
        <v>69</v>
      </c>
      <c r="B194" s="2" t="s">
        <v>134</v>
      </c>
      <c r="C194" s="2" t="s">
        <v>16</v>
      </c>
      <c r="D194" s="2" t="s">
        <v>17</v>
      </c>
      <c r="E194" s="2" t="s">
        <v>26</v>
      </c>
      <c r="F194" s="78"/>
      <c r="G194" s="68">
        <v>60.01</v>
      </c>
      <c r="H194" s="3">
        <v>0</v>
      </c>
      <c r="I194" s="5">
        <f t="shared" si="27"/>
        <v>0</v>
      </c>
      <c r="K194" t="str">
        <f t="shared" si="28"/>
        <v>Cécile Trochu Grasso_0h</v>
      </c>
    </row>
    <row r="195" spans="1:11" hidden="1" x14ac:dyDescent="0.35">
      <c r="A195" s="2" t="s">
        <v>69</v>
      </c>
      <c r="B195" s="2" t="s">
        <v>135</v>
      </c>
      <c r="C195" s="2" t="s">
        <v>19</v>
      </c>
      <c r="D195" s="2" t="s">
        <v>20</v>
      </c>
      <c r="E195" s="2" t="s">
        <v>35</v>
      </c>
      <c r="F195" s="78"/>
      <c r="G195" s="68">
        <v>60.01</v>
      </c>
      <c r="H195" s="3">
        <v>0</v>
      </c>
      <c r="I195" s="5">
        <f t="shared" ref="I195:I227" si="35">G195*H195</f>
        <v>0</v>
      </c>
      <c r="K195" t="str">
        <f t="shared" ref="K195:K227" si="36">A195&amp;"_"&amp;H195&amp;"h"</f>
        <v>Cécile Trochu Grasso_0h</v>
      </c>
    </row>
    <row r="196" spans="1:11" x14ac:dyDescent="0.35">
      <c r="A196" s="2" t="s">
        <v>72</v>
      </c>
      <c r="B196" s="22" t="s">
        <v>79</v>
      </c>
      <c r="C196" s="2" t="s">
        <v>8</v>
      </c>
      <c r="D196" s="2" t="s">
        <v>9</v>
      </c>
      <c r="E196" s="2" t="s">
        <v>40</v>
      </c>
      <c r="F196" s="68" t="str">
        <f t="shared" ref="F196:F199" si="37">B196&amp;"/"&amp;C196&amp;"/"&amp;E196</f>
        <v>CAN-GEND01/P0202-00/MEX</v>
      </c>
      <c r="G196" s="80">
        <v>23.73</v>
      </c>
      <c r="H196" s="3">
        <v>18.5</v>
      </c>
      <c r="I196" s="5">
        <f t="shared" si="35"/>
        <v>439.005</v>
      </c>
      <c r="K196" t="str">
        <f t="shared" si="36"/>
        <v>Sara Vera Lopez_18.5h</v>
      </c>
    </row>
    <row r="197" spans="1:11" x14ac:dyDescent="0.35">
      <c r="A197" s="2" t="s">
        <v>72</v>
      </c>
      <c r="B197" s="22" t="s">
        <v>79</v>
      </c>
      <c r="C197" s="2" t="s">
        <v>8</v>
      </c>
      <c r="D197" s="2" t="s">
        <v>9</v>
      </c>
      <c r="E197" s="2" t="s">
        <v>64</v>
      </c>
      <c r="F197" s="68" t="str">
        <f t="shared" si="37"/>
        <v>CAN-GEND01/P0202-00/PAN</v>
      </c>
      <c r="G197" s="80">
        <v>23.73</v>
      </c>
      <c r="H197" s="3">
        <v>29.5</v>
      </c>
      <c r="I197" s="5">
        <f t="shared" si="35"/>
        <v>700.03499999999997</v>
      </c>
      <c r="K197" t="str">
        <f t="shared" si="36"/>
        <v>Sara Vera Lopez_29.5h</v>
      </c>
    </row>
    <row r="198" spans="1:11" x14ac:dyDescent="0.35">
      <c r="A198" s="2" t="s">
        <v>72</v>
      </c>
      <c r="B198" s="22" t="s">
        <v>31</v>
      </c>
      <c r="C198" s="2" t="s">
        <v>19</v>
      </c>
      <c r="D198" s="2" t="s">
        <v>20</v>
      </c>
      <c r="E198" s="2" t="s">
        <v>40</v>
      </c>
      <c r="F198" s="68" t="str">
        <f t="shared" si="37"/>
        <v>FCO-VULN02/P0303-00/MEX</v>
      </c>
      <c r="G198" s="80">
        <v>23.73</v>
      </c>
      <c r="H198" s="3">
        <v>37.5</v>
      </c>
      <c r="I198" s="5">
        <f t="shared" si="35"/>
        <v>889.875</v>
      </c>
      <c r="K198" t="str">
        <f t="shared" si="36"/>
        <v>Sara Vera Lopez_37.5h</v>
      </c>
    </row>
    <row r="199" spans="1:11" x14ac:dyDescent="0.35">
      <c r="A199" s="2" t="s">
        <v>72</v>
      </c>
      <c r="B199" s="22" t="s">
        <v>31</v>
      </c>
      <c r="C199" s="2" t="s">
        <v>19</v>
      </c>
      <c r="D199" s="2" t="s">
        <v>20</v>
      </c>
      <c r="E199" s="2" t="s">
        <v>64</v>
      </c>
      <c r="F199" s="68" t="str">
        <f t="shared" si="37"/>
        <v>FCO-VULN02/P0303-00/PAN</v>
      </c>
      <c r="G199" s="80">
        <v>23.73</v>
      </c>
      <c r="H199" s="3">
        <v>42.5</v>
      </c>
      <c r="I199" s="5">
        <f t="shared" si="35"/>
        <v>1008.525</v>
      </c>
      <c r="K199" t="str">
        <f t="shared" si="36"/>
        <v>Sara Vera Lopez_42.5h</v>
      </c>
    </row>
    <row r="200" spans="1:11" hidden="1" x14ac:dyDescent="0.35">
      <c r="A200" s="2" t="s">
        <v>72</v>
      </c>
      <c r="B200" s="2" t="s">
        <v>135</v>
      </c>
      <c r="C200" s="2" t="s">
        <v>19</v>
      </c>
      <c r="D200" s="2" t="s">
        <v>20</v>
      </c>
      <c r="E200" s="2" t="s">
        <v>40</v>
      </c>
      <c r="F200" s="78"/>
      <c r="G200" s="68">
        <v>23.73</v>
      </c>
      <c r="H200" s="3">
        <v>0</v>
      </c>
      <c r="I200" s="5">
        <f t="shared" si="35"/>
        <v>0</v>
      </c>
      <c r="K200" t="str">
        <f t="shared" si="36"/>
        <v>Sara Vera Lopez_0h</v>
      </c>
    </row>
    <row r="201" spans="1:11" hidden="1" x14ac:dyDescent="0.35">
      <c r="A201" s="2" t="s">
        <v>72</v>
      </c>
      <c r="B201" s="2" t="s">
        <v>135</v>
      </c>
      <c r="C201" s="2" t="s">
        <v>19</v>
      </c>
      <c r="D201" s="2" t="s">
        <v>20</v>
      </c>
      <c r="E201" s="2" t="s">
        <v>64</v>
      </c>
      <c r="F201" s="78"/>
      <c r="G201" s="68">
        <v>23.73</v>
      </c>
      <c r="H201" s="3">
        <v>0</v>
      </c>
      <c r="I201" s="5">
        <f t="shared" si="35"/>
        <v>0</v>
      </c>
      <c r="K201" t="str">
        <f t="shared" si="36"/>
        <v>Sara Vera Lopez_0h</v>
      </c>
    </row>
    <row r="202" spans="1:11" hidden="1" x14ac:dyDescent="0.35">
      <c r="A202" s="2" t="s">
        <v>72</v>
      </c>
      <c r="B202" s="2" t="s">
        <v>135</v>
      </c>
      <c r="C202" s="2" t="s">
        <v>19</v>
      </c>
      <c r="D202" s="2" t="s">
        <v>20</v>
      </c>
      <c r="E202" s="2" t="s">
        <v>40</v>
      </c>
      <c r="F202" s="78"/>
      <c r="G202" s="68">
        <v>23.73</v>
      </c>
      <c r="H202" s="3">
        <v>0</v>
      </c>
      <c r="I202" s="5">
        <f t="shared" si="35"/>
        <v>0</v>
      </c>
      <c r="K202" t="str">
        <f t="shared" si="36"/>
        <v>Sara Vera Lopez_0h</v>
      </c>
    </row>
    <row r="203" spans="1:11" hidden="1" x14ac:dyDescent="0.35">
      <c r="A203" s="2" t="s">
        <v>72</v>
      </c>
      <c r="B203" s="2" t="s">
        <v>135</v>
      </c>
      <c r="C203" s="2" t="s">
        <v>19</v>
      </c>
      <c r="D203" s="2" t="s">
        <v>20</v>
      </c>
      <c r="E203" s="2" t="s">
        <v>64</v>
      </c>
      <c r="F203" s="78"/>
      <c r="G203" s="68">
        <v>23.73</v>
      </c>
      <c r="H203" s="3">
        <v>0</v>
      </c>
      <c r="I203" s="5">
        <f t="shared" si="35"/>
        <v>0</v>
      </c>
      <c r="K203" t="str">
        <f t="shared" si="36"/>
        <v>Sara Vera Lopez_0h</v>
      </c>
    </row>
    <row r="204" spans="1:11" hidden="1" x14ac:dyDescent="0.35">
      <c r="A204" s="2" t="s">
        <v>72</v>
      </c>
      <c r="B204" s="2" t="s">
        <v>135</v>
      </c>
      <c r="C204" s="2" t="s">
        <v>19</v>
      </c>
      <c r="D204" s="2" t="s">
        <v>20</v>
      </c>
      <c r="E204" s="2" t="s">
        <v>50</v>
      </c>
      <c r="F204" s="78"/>
      <c r="G204" s="68">
        <v>23.73</v>
      </c>
      <c r="H204" s="3">
        <v>0</v>
      </c>
      <c r="I204" s="5">
        <f t="shared" si="35"/>
        <v>0</v>
      </c>
      <c r="K204" t="str">
        <f t="shared" si="36"/>
        <v>Sara Vera Lopez_0h</v>
      </c>
    </row>
    <row r="205" spans="1:11" x14ac:dyDescent="0.35">
      <c r="A205" s="2" t="s">
        <v>72</v>
      </c>
      <c r="B205" s="22" t="s">
        <v>31</v>
      </c>
      <c r="C205" s="2" t="s">
        <v>19</v>
      </c>
      <c r="D205" s="2" t="s">
        <v>20</v>
      </c>
      <c r="E205" s="2" t="s">
        <v>50</v>
      </c>
      <c r="F205" s="68" t="str">
        <f t="shared" ref="F205:F209" si="38">B205&amp;"/"&amp;C205&amp;"/"&amp;E205</f>
        <v>FCO-VULN02/P0303-00/XOT</v>
      </c>
      <c r="G205" s="80">
        <v>23.73</v>
      </c>
      <c r="H205" s="3">
        <v>16</v>
      </c>
      <c r="I205" s="5">
        <f t="shared" si="35"/>
        <v>379.68</v>
      </c>
      <c r="K205" t="str">
        <f t="shared" si="36"/>
        <v>Sara Vera Lopez_16h</v>
      </c>
    </row>
    <row r="206" spans="1:11" x14ac:dyDescent="0.35">
      <c r="A206" s="2" t="s">
        <v>73</v>
      </c>
      <c r="B206" s="22" t="s">
        <v>31</v>
      </c>
      <c r="C206" s="2" t="s">
        <v>19</v>
      </c>
      <c r="D206" s="2" t="s">
        <v>20</v>
      </c>
      <c r="E206" s="2" t="s">
        <v>14</v>
      </c>
      <c r="F206" s="68" t="str">
        <f t="shared" si="38"/>
        <v>FCO-VULN02/P0303-00/ALL</v>
      </c>
      <c r="G206" s="80">
        <v>56.28</v>
      </c>
      <c r="H206" s="3">
        <v>16</v>
      </c>
      <c r="I206" s="5">
        <f t="shared" si="35"/>
        <v>900.48</v>
      </c>
      <c r="K206" t="str">
        <f t="shared" si="36"/>
        <v>Jasmine Zik-Ikeorha_16h</v>
      </c>
    </row>
    <row r="207" spans="1:11" x14ac:dyDescent="0.35">
      <c r="A207" s="2" t="s">
        <v>73</v>
      </c>
      <c r="B207" s="22" t="s">
        <v>79</v>
      </c>
      <c r="C207" s="2" t="s">
        <v>46</v>
      </c>
      <c r="D207" s="2" t="s">
        <v>47</v>
      </c>
      <c r="E207" s="2" t="s">
        <v>14</v>
      </c>
      <c r="F207" s="68" t="str">
        <f t="shared" si="38"/>
        <v>CAN-GEND01/P0201-00/ALL</v>
      </c>
      <c r="G207" s="80">
        <v>56.28</v>
      </c>
      <c r="H207" s="3">
        <v>9</v>
      </c>
      <c r="I207" s="5">
        <f t="shared" si="35"/>
        <v>506.52</v>
      </c>
      <c r="K207" t="str">
        <f t="shared" si="36"/>
        <v>Jasmine Zik-Ikeorha_9h</v>
      </c>
    </row>
    <row r="208" spans="1:11" x14ac:dyDescent="0.35">
      <c r="A208" s="2" t="s">
        <v>73</v>
      </c>
      <c r="B208" s="22" t="s">
        <v>80</v>
      </c>
      <c r="C208" s="2" t="s">
        <v>12</v>
      </c>
      <c r="D208" s="2" t="s">
        <v>13</v>
      </c>
      <c r="E208" s="2" t="s">
        <v>14</v>
      </c>
      <c r="F208" s="68" t="str">
        <f t="shared" si="38"/>
        <v>ADM-UNRE01/A0902-00/ALL</v>
      </c>
      <c r="G208" s="80">
        <v>56.28</v>
      </c>
      <c r="H208" s="3">
        <v>11</v>
      </c>
      <c r="I208" s="5">
        <f t="shared" si="35"/>
        <v>619.08000000000004</v>
      </c>
      <c r="K208" t="str">
        <f t="shared" si="36"/>
        <v>Jasmine Zik-Ikeorha_11h</v>
      </c>
    </row>
    <row r="209" spans="1:11" x14ac:dyDescent="0.35">
      <c r="A209" s="2" t="s">
        <v>73</v>
      </c>
      <c r="B209" s="63" t="s">
        <v>90</v>
      </c>
      <c r="C209" s="2" t="s">
        <v>21</v>
      </c>
      <c r="D209" s="2" t="s">
        <v>22</v>
      </c>
      <c r="E209" s="2" t="s">
        <v>14</v>
      </c>
      <c r="F209" s="68" t="str">
        <f t="shared" si="38"/>
        <v>WLD-CORE01/P0501-00/ALL</v>
      </c>
      <c r="G209" s="80">
        <v>56.28</v>
      </c>
      <c r="H209" s="3">
        <v>43</v>
      </c>
      <c r="I209" s="5">
        <f t="shared" si="35"/>
        <v>2420.04</v>
      </c>
      <c r="J209" s="64" t="s">
        <v>145</v>
      </c>
      <c r="K209" t="str">
        <f t="shared" si="36"/>
        <v>Jasmine Zik-Ikeorha_43h</v>
      </c>
    </row>
    <row r="210" spans="1:11" hidden="1" x14ac:dyDescent="0.35">
      <c r="A210" s="2" t="s">
        <v>73</v>
      </c>
      <c r="B210" s="2" t="s">
        <v>132</v>
      </c>
      <c r="C210" s="2" t="s">
        <v>46</v>
      </c>
      <c r="D210" s="2" t="s">
        <v>47</v>
      </c>
      <c r="E210" s="2" t="s">
        <v>14</v>
      </c>
      <c r="F210" s="78"/>
      <c r="G210" s="68">
        <v>56.28</v>
      </c>
      <c r="H210" s="3">
        <v>0</v>
      </c>
      <c r="I210" s="5">
        <f t="shared" si="35"/>
        <v>0</v>
      </c>
      <c r="K210" t="str">
        <f t="shared" si="36"/>
        <v>Jasmine Zik-Ikeorha_0h</v>
      </c>
    </row>
    <row r="211" spans="1:11" hidden="1" x14ac:dyDescent="0.35">
      <c r="A211" s="2" t="s">
        <v>73</v>
      </c>
      <c r="B211" s="2" t="s">
        <v>132</v>
      </c>
      <c r="C211" s="2" t="s">
        <v>19</v>
      </c>
      <c r="D211" s="2" t="s">
        <v>20</v>
      </c>
      <c r="E211" s="2" t="s">
        <v>14</v>
      </c>
      <c r="F211" s="78"/>
      <c r="G211" s="68">
        <v>56.28</v>
      </c>
      <c r="H211" s="3">
        <v>0</v>
      </c>
      <c r="I211" s="5">
        <f t="shared" si="35"/>
        <v>0</v>
      </c>
      <c r="K211" t="str">
        <f t="shared" si="36"/>
        <v>Jasmine Zik-Ikeorha_0h</v>
      </c>
    </row>
    <row r="212" spans="1:11" hidden="1" x14ac:dyDescent="0.35">
      <c r="A212" s="2" t="s">
        <v>73</v>
      </c>
      <c r="B212" s="2" t="s">
        <v>132</v>
      </c>
      <c r="C212" s="2" t="s">
        <v>21</v>
      </c>
      <c r="D212" s="2" t="s">
        <v>22</v>
      </c>
      <c r="E212" s="2" t="s">
        <v>14</v>
      </c>
      <c r="F212" s="78"/>
      <c r="G212" s="68">
        <v>56.28</v>
      </c>
      <c r="H212" s="3">
        <v>0</v>
      </c>
      <c r="I212" s="5">
        <f t="shared" si="35"/>
        <v>0</v>
      </c>
      <c r="K212" t="str">
        <f t="shared" si="36"/>
        <v>Jasmine Zik-Ikeorha_0h</v>
      </c>
    </row>
    <row r="213" spans="1:11" hidden="1" x14ac:dyDescent="0.35">
      <c r="A213" s="2" t="s">
        <v>73</v>
      </c>
      <c r="B213" s="2" t="s">
        <v>132</v>
      </c>
      <c r="C213" s="2" t="s">
        <v>48</v>
      </c>
      <c r="D213" s="2" t="s">
        <v>49</v>
      </c>
      <c r="E213" s="2" t="s">
        <v>50</v>
      </c>
      <c r="F213" s="78"/>
      <c r="G213" s="68">
        <v>56.28</v>
      </c>
      <c r="H213" s="3">
        <v>0</v>
      </c>
      <c r="I213" s="5">
        <f t="shared" si="35"/>
        <v>0</v>
      </c>
      <c r="K213" t="str">
        <f t="shared" si="36"/>
        <v>Jasmine Zik-Ikeorha_0h</v>
      </c>
    </row>
    <row r="214" spans="1:11" hidden="1" x14ac:dyDescent="0.35">
      <c r="A214" s="2" t="s">
        <v>73</v>
      </c>
      <c r="B214" s="2" t="s">
        <v>132</v>
      </c>
      <c r="C214" s="2" t="s">
        <v>12</v>
      </c>
      <c r="D214" s="2" t="s">
        <v>13</v>
      </c>
      <c r="E214" s="2" t="s">
        <v>14</v>
      </c>
      <c r="F214" s="78"/>
      <c r="G214" s="68">
        <v>56.28</v>
      </c>
      <c r="H214" s="3">
        <v>0</v>
      </c>
      <c r="I214" s="5">
        <f t="shared" si="35"/>
        <v>0</v>
      </c>
      <c r="K214" t="str">
        <f t="shared" si="36"/>
        <v>Jasmine Zik-Ikeorha_0h</v>
      </c>
    </row>
    <row r="215" spans="1:11" hidden="1" x14ac:dyDescent="0.35">
      <c r="A215" s="2" t="s">
        <v>73</v>
      </c>
      <c r="B215" s="2" t="s">
        <v>132</v>
      </c>
      <c r="C215" s="2" t="s">
        <v>21</v>
      </c>
      <c r="D215" s="2" t="s">
        <v>22</v>
      </c>
      <c r="E215" s="2" t="s">
        <v>11</v>
      </c>
      <c r="F215" s="78"/>
      <c r="G215" s="68">
        <v>56.28</v>
      </c>
      <c r="H215" s="3">
        <v>0</v>
      </c>
      <c r="I215" s="5">
        <f t="shared" si="35"/>
        <v>0</v>
      </c>
      <c r="K215" t="str">
        <f t="shared" si="36"/>
        <v>Jasmine Zik-Ikeorha_0h</v>
      </c>
    </row>
    <row r="216" spans="1:11" hidden="1" x14ac:dyDescent="0.35">
      <c r="A216" s="2" t="s">
        <v>73</v>
      </c>
      <c r="B216" s="2" t="s">
        <v>132</v>
      </c>
      <c r="C216" s="2" t="s">
        <v>21</v>
      </c>
      <c r="D216" s="2" t="s">
        <v>22</v>
      </c>
      <c r="E216" s="2" t="s">
        <v>23</v>
      </c>
      <c r="F216" s="78"/>
      <c r="G216" s="68">
        <v>56.28</v>
      </c>
      <c r="H216" s="3">
        <v>0</v>
      </c>
      <c r="I216" s="5">
        <f t="shared" si="35"/>
        <v>0</v>
      </c>
      <c r="K216" t="str">
        <f t="shared" si="36"/>
        <v>Jasmine Zik-Ikeorha_0h</v>
      </c>
    </row>
    <row r="217" spans="1:11" hidden="1" x14ac:dyDescent="0.35">
      <c r="A217" s="2" t="s">
        <v>73</v>
      </c>
      <c r="B217" s="2" t="s">
        <v>134</v>
      </c>
      <c r="C217" s="2" t="s">
        <v>59</v>
      </c>
      <c r="D217" s="2" t="s">
        <v>60</v>
      </c>
      <c r="E217" s="2" t="s">
        <v>45</v>
      </c>
      <c r="F217" s="78"/>
      <c r="G217" s="68">
        <v>56.28</v>
      </c>
      <c r="H217" s="3">
        <v>0</v>
      </c>
      <c r="I217" s="5">
        <f t="shared" si="35"/>
        <v>0</v>
      </c>
      <c r="K217" t="str">
        <f t="shared" si="36"/>
        <v>Jasmine Zik-Ikeorha_0h</v>
      </c>
    </row>
    <row r="218" spans="1:11" hidden="1" x14ac:dyDescent="0.35">
      <c r="A218" s="2" t="s">
        <v>73</v>
      </c>
      <c r="B218" s="2" t="s">
        <v>134</v>
      </c>
      <c r="C218" s="2" t="s">
        <v>70</v>
      </c>
      <c r="D218" s="2" t="s">
        <v>71</v>
      </c>
      <c r="E218" s="2" t="s">
        <v>18</v>
      </c>
      <c r="F218" s="78"/>
      <c r="G218" s="68">
        <v>56.28</v>
      </c>
      <c r="H218" s="3">
        <v>0</v>
      </c>
      <c r="I218" s="5">
        <f t="shared" si="35"/>
        <v>0</v>
      </c>
      <c r="K218" t="str">
        <f t="shared" si="36"/>
        <v>Jasmine Zik-Ikeorha_0h</v>
      </c>
    </row>
    <row r="219" spans="1:11" hidden="1" x14ac:dyDescent="0.35">
      <c r="A219" s="2" t="s">
        <v>73</v>
      </c>
      <c r="B219" s="2" t="s">
        <v>134</v>
      </c>
      <c r="C219" s="2" t="s">
        <v>19</v>
      </c>
      <c r="D219" s="2" t="s">
        <v>20</v>
      </c>
      <c r="E219" s="2" t="s">
        <v>50</v>
      </c>
      <c r="F219" s="78"/>
      <c r="G219" s="68">
        <v>56.28</v>
      </c>
      <c r="H219" s="3">
        <v>0</v>
      </c>
      <c r="I219" s="5">
        <f t="shared" si="35"/>
        <v>0</v>
      </c>
      <c r="K219" t="str">
        <f t="shared" si="36"/>
        <v>Jasmine Zik-Ikeorha_0h</v>
      </c>
    </row>
    <row r="220" spans="1:11" hidden="1" x14ac:dyDescent="0.35">
      <c r="A220" s="2" t="s">
        <v>73</v>
      </c>
      <c r="B220" s="2" t="s">
        <v>134</v>
      </c>
      <c r="C220" s="2" t="s">
        <v>16</v>
      </c>
      <c r="D220" s="2" t="s">
        <v>17</v>
      </c>
      <c r="E220" s="2" t="s">
        <v>18</v>
      </c>
      <c r="F220" s="78"/>
      <c r="G220" s="68">
        <v>56.28</v>
      </c>
      <c r="H220" s="3">
        <v>0</v>
      </c>
      <c r="I220" s="5">
        <f t="shared" si="35"/>
        <v>0</v>
      </c>
      <c r="K220" t="str">
        <f t="shared" si="36"/>
        <v>Jasmine Zik-Ikeorha_0h</v>
      </c>
    </row>
    <row r="221" spans="1:11" hidden="1" x14ac:dyDescent="0.35">
      <c r="A221" s="2" t="s">
        <v>73</v>
      </c>
      <c r="B221" s="2" t="s">
        <v>134</v>
      </c>
      <c r="C221" s="2" t="s">
        <v>48</v>
      </c>
      <c r="D221" s="2" t="s">
        <v>49</v>
      </c>
      <c r="E221" s="2" t="s">
        <v>14</v>
      </c>
      <c r="F221" s="78"/>
      <c r="G221" s="68">
        <v>56.28</v>
      </c>
      <c r="H221" s="3">
        <v>0</v>
      </c>
      <c r="I221" s="5">
        <f t="shared" si="35"/>
        <v>0</v>
      </c>
      <c r="K221" t="str">
        <f t="shared" si="36"/>
        <v>Jasmine Zik-Ikeorha_0h</v>
      </c>
    </row>
    <row r="222" spans="1:11" hidden="1" x14ac:dyDescent="0.35">
      <c r="A222" s="2" t="s">
        <v>73</v>
      </c>
      <c r="B222" s="2" t="s">
        <v>134</v>
      </c>
      <c r="C222" s="2" t="s">
        <v>16</v>
      </c>
      <c r="D222" s="2" t="s">
        <v>17</v>
      </c>
      <c r="E222" s="2" t="s">
        <v>39</v>
      </c>
      <c r="F222" s="78"/>
      <c r="G222" s="68">
        <v>56.28</v>
      </c>
      <c r="H222" s="3">
        <v>0</v>
      </c>
      <c r="I222" s="5">
        <f t="shared" si="35"/>
        <v>0</v>
      </c>
      <c r="K222" t="str">
        <f t="shared" si="36"/>
        <v>Jasmine Zik-Ikeorha_0h</v>
      </c>
    </row>
    <row r="223" spans="1:11" x14ac:dyDescent="0.35">
      <c r="A223" s="2" t="s">
        <v>73</v>
      </c>
      <c r="B223" s="22" t="s">
        <v>81</v>
      </c>
      <c r="C223" s="2" t="s">
        <v>19</v>
      </c>
      <c r="D223" s="2" t="s">
        <v>20</v>
      </c>
      <c r="E223" s="2" t="s">
        <v>18</v>
      </c>
      <c r="F223" s="68" t="str">
        <f t="shared" ref="F223:F227" si="39">B223&amp;"/"&amp;C223&amp;"/"&amp;E223</f>
        <v>EUR-ASIA01/P0303-00/PHL</v>
      </c>
      <c r="G223" s="80">
        <v>56.28</v>
      </c>
      <c r="H223" s="3">
        <v>4</v>
      </c>
      <c r="I223" s="5">
        <f t="shared" si="35"/>
        <v>225.12</v>
      </c>
      <c r="K223" t="str">
        <f t="shared" si="36"/>
        <v>Jasmine Zik-Ikeorha_4h</v>
      </c>
    </row>
    <row r="224" spans="1:11" x14ac:dyDescent="0.35">
      <c r="A224" s="2" t="s">
        <v>73</v>
      </c>
      <c r="B224" s="22" t="s">
        <v>79</v>
      </c>
      <c r="C224" s="2" t="s">
        <v>8</v>
      </c>
      <c r="D224" s="2" t="s">
        <v>9</v>
      </c>
      <c r="E224" s="2" t="s">
        <v>15</v>
      </c>
      <c r="F224" s="68" t="str">
        <f t="shared" si="39"/>
        <v>CAN-GEND01/P0202-00/MDV</v>
      </c>
      <c r="G224" s="80">
        <v>56.28</v>
      </c>
      <c r="H224" s="3">
        <v>4</v>
      </c>
      <c r="I224" s="5">
        <f t="shared" si="35"/>
        <v>225.12</v>
      </c>
      <c r="K224" t="str">
        <f t="shared" si="36"/>
        <v>Jasmine Zik-Ikeorha_4h</v>
      </c>
    </row>
    <row r="225" spans="1:11" x14ac:dyDescent="0.35">
      <c r="A225" s="2" t="s">
        <v>73</v>
      </c>
      <c r="B225" s="22" t="s">
        <v>80</v>
      </c>
      <c r="C225" s="2" t="s">
        <v>46</v>
      </c>
      <c r="D225" s="2" t="s">
        <v>47</v>
      </c>
      <c r="E225" s="2" t="s">
        <v>11</v>
      </c>
      <c r="F225" s="68" t="str">
        <f t="shared" si="39"/>
        <v>ADM-UNRE01/P0201-00/TGO</v>
      </c>
      <c r="G225" s="80">
        <v>56.28</v>
      </c>
      <c r="H225" s="3">
        <v>2</v>
      </c>
      <c r="I225" s="5">
        <f t="shared" si="35"/>
        <v>112.56</v>
      </c>
      <c r="K225" t="str">
        <f t="shared" si="36"/>
        <v>Jasmine Zik-Ikeorha_2h</v>
      </c>
    </row>
    <row r="226" spans="1:11" x14ac:dyDescent="0.35">
      <c r="A226" s="2" t="s">
        <v>73</v>
      </c>
      <c r="B226" s="22" t="s">
        <v>79</v>
      </c>
      <c r="C226" s="2" t="s">
        <v>8</v>
      </c>
      <c r="D226" s="2" t="s">
        <v>9</v>
      </c>
      <c r="E226" s="2" t="s">
        <v>10</v>
      </c>
      <c r="F226" s="68" t="str">
        <f t="shared" si="39"/>
        <v>CAN-GEND01/P0202-00/MAR</v>
      </c>
      <c r="G226" s="80">
        <v>56.28</v>
      </c>
      <c r="H226" s="3">
        <v>4</v>
      </c>
      <c r="I226" s="5">
        <f t="shared" si="35"/>
        <v>225.12</v>
      </c>
      <c r="K226" t="str">
        <f t="shared" si="36"/>
        <v>Jasmine Zik-Ikeorha_4h</v>
      </c>
    </row>
    <row r="227" spans="1:11" x14ac:dyDescent="0.35">
      <c r="A227" s="2" t="s">
        <v>73</v>
      </c>
      <c r="B227" s="22" t="s">
        <v>80</v>
      </c>
      <c r="C227" s="2" t="s">
        <v>28</v>
      </c>
      <c r="D227" s="2" t="s">
        <v>29</v>
      </c>
      <c r="E227" s="2" t="s">
        <v>14</v>
      </c>
      <c r="F227" s="68" t="str">
        <f t="shared" si="39"/>
        <v>ADM-UNRE01/A0901-00/ALL</v>
      </c>
      <c r="G227" s="80">
        <v>56.28</v>
      </c>
      <c r="H227" s="3">
        <v>11</v>
      </c>
      <c r="I227" s="5">
        <f t="shared" si="35"/>
        <v>619.08000000000004</v>
      </c>
      <c r="K227" t="str">
        <f t="shared" si="36"/>
        <v>Jasmine Zik-Ikeorha_11h</v>
      </c>
    </row>
    <row r="229" spans="1:11" x14ac:dyDescent="0.35">
      <c r="H229" s="43">
        <f>SUM(H3:H228)</f>
        <v>1532</v>
      </c>
      <c r="I229" s="52">
        <f>SUM(I3:I228)</f>
        <v>75874.961170738999</v>
      </c>
    </row>
  </sheetData>
  <autoFilter ref="A2:H227" xr:uid="{0801D7AC-1591-4AF5-9232-490168876F9E}">
    <filterColumn colId="7">
      <filters>
        <filter val="1.00"/>
        <filter val="1.50"/>
        <filter val="10.00"/>
        <filter val="11.00"/>
        <filter val="12.00"/>
        <filter val="13.00"/>
        <filter val="14.00"/>
        <filter val="16.00"/>
        <filter val="18.50"/>
        <filter val="2.00"/>
        <filter val="2.50"/>
        <filter val="20.00"/>
        <filter val="24.00"/>
        <filter val="25.00"/>
        <filter val="26.50"/>
        <filter val="29.50"/>
        <filter val="3.00"/>
        <filter val="3.50"/>
        <filter val="32.00"/>
        <filter val="34.50"/>
        <filter val="36.50"/>
        <filter val="37.50"/>
        <filter val="38.00"/>
        <filter val="4.00"/>
        <filter val="4.50"/>
        <filter val="40.00"/>
        <filter val="42.00"/>
        <filter val="42.50"/>
        <filter val="43.00"/>
        <filter val="44.00"/>
        <filter val="48.00"/>
        <filter val="5.00"/>
        <filter val="52.00"/>
        <filter val="57.00"/>
        <filter val="6.00"/>
        <filter val="6.50"/>
        <filter val="60.00"/>
        <filter val="7.00"/>
        <filter val="7.50"/>
        <filter val="72.00"/>
        <filter val="74.00"/>
        <filter val="79.00"/>
        <filter val="8.00"/>
        <filter val="8.50"/>
        <filter val="9.00"/>
      </filters>
    </filterColumn>
  </autoFilter>
  <mergeCells count="6">
    <mergeCell ref="G1:G2"/>
    <mergeCell ref="A1:A2"/>
    <mergeCell ref="B1:B2"/>
    <mergeCell ref="C1:C2"/>
    <mergeCell ref="D1:D2"/>
    <mergeCell ref="E1:E2"/>
  </mergeCells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04D50-33E9-4FAB-B378-FBA8D41F6CE5}">
  <dimension ref="A1:O121"/>
  <sheetViews>
    <sheetView topLeftCell="A51" workbookViewId="0">
      <selection activeCell="B83" sqref="B83"/>
    </sheetView>
  </sheetViews>
  <sheetFormatPr defaultRowHeight="14.5" x14ac:dyDescent="0.35"/>
  <cols>
    <col min="1" max="1" width="18.26953125" bestFit="1" customWidth="1"/>
    <col min="2" max="2" width="13.54296875" bestFit="1" customWidth="1"/>
    <col min="3" max="3" width="12.1796875" bestFit="1" customWidth="1"/>
    <col min="4" max="4" width="43.7265625" bestFit="1" customWidth="1"/>
    <col min="5" max="5" width="12.1796875" bestFit="1" customWidth="1"/>
    <col min="6" max="6" width="26.453125" bestFit="1" customWidth="1"/>
    <col min="7" max="7" width="15.81640625" style="79" bestFit="1" customWidth="1"/>
    <col min="8" max="8" width="20.54296875" bestFit="1" customWidth="1"/>
    <col min="9" max="9" width="10.81640625" style="5" bestFit="1" customWidth="1"/>
    <col min="11" max="11" width="24" bestFit="1" customWidth="1"/>
  </cols>
  <sheetData>
    <row r="1" spans="1:11" x14ac:dyDescent="0.35">
      <c r="A1" s="131" t="s">
        <v>0</v>
      </c>
      <c r="B1" s="131" t="s">
        <v>1</v>
      </c>
      <c r="C1" s="131" t="s">
        <v>2</v>
      </c>
      <c r="D1" s="131" t="s">
        <v>3</v>
      </c>
      <c r="E1" s="131" t="s">
        <v>4</v>
      </c>
      <c r="G1" s="132" t="s">
        <v>5</v>
      </c>
      <c r="H1" s="45" t="s">
        <v>148</v>
      </c>
    </row>
    <row r="2" spans="1:11" x14ac:dyDescent="0.35">
      <c r="A2" s="131"/>
      <c r="B2" s="131"/>
      <c r="C2" s="131"/>
      <c r="D2" s="131"/>
      <c r="E2" s="131"/>
      <c r="F2" s="9" t="s">
        <v>78</v>
      </c>
      <c r="G2" s="132"/>
      <c r="H2" s="1" t="s">
        <v>6</v>
      </c>
    </row>
    <row r="3" spans="1:11" x14ac:dyDescent="0.35">
      <c r="A3" s="2" t="s">
        <v>7</v>
      </c>
      <c r="B3" s="22" t="s">
        <v>80</v>
      </c>
      <c r="C3" s="2" t="s">
        <v>8</v>
      </c>
      <c r="D3" s="2" t="s">
        <v>9</v>
      </c>
      <c r="E3" s="2" t="s">
        <v>35</v>
      </c>
      <c r="F3" s="21" t="str">
        <f t="shared" ref="F3:F67" si="0">B3&amp;"/"&amp;C3&amp;"/"&amp;E3</f>
        <v>ADM-UNRE01/P0202-00/RWA</v>
      </c>
      <c r="G3" s="79">
        <v>55.48</v>
      </c>
      <c r="H3" s="3">
        <v>2</v>
      </c>
      <c r="I3" s="5">
        <f>G3*H3</f>
        <v>110.96</v>
      </c>
      <c r="K3" t="str">
        <f t="shared" ref="K3:K67" si="1">A3&amp;"_"&amp;H3&amp;"h"</f>
        <v>Luce Ahouangnimon_2h</v>
      </c>
    </row>
    <row r="4" spans="1:11" x14ac:dyDescent="0.35">
      <c r="A4" s="2" t="s">
        <v>7</v>
      </c>
      <c r="B4" s="2" t="s">
        <v>79</v>
      </c>
      <c r="C4" s="2" t="s">
        <v>8</v>
      </c>
      <c r="D4" s="2" t="s">
        <v>9</v>
      </c>
      <c r="E4" s="2" t="s">
        <v>14</v>
      </c>
      <c r="F4" s="21" t="str">
        <f t="shared" si="0"/>
        <v>CAN-GEND01/P0202-00/ALL</v>
      </c>
      <c r="G4" s="79">
        <v>55.48</v>
      </c>
      <c r="H4" s="3">
        <v>32</v>
      </c>
      <c r="I4" s="5">
        <f t="shared" ref="I4:I68" si="2">G4*H4</f>
        <v>1775.36</v>
      </c>
      <c r="K4" t="str">
        <f t="shared" si="1"/>
        <v>Luce Ahouangnimon_32h</v>
      </c>
    </row>
    <row r="5" spans="1:11" x14ac:dyDescent="0.35">
      <c r="A5" s="2" t="s">
        <v>7</v>
      </c>
      <c r="B5" s="2" t="s">
        <v>81</v>
      </c>
      <c r="C5" s="2" t="s">
        <v>16</v>
      </c>
      <c r="D5" s="2" t="s">
        <v>17</v>
      </c>
      <c r="E5" s="2" t="s">
        <v>18</v>
      </c>
      <c r="F5" s="21" t="str">
        <f t="shared" si="0"/>
        <v>EUR-ASIA01/P0102-00/PHL</v>
      </c>
      <c r="G5" s="79">
        <v>55.48</v>
      </c>
      <c r="H5" s="3">
        <v>6</v>
      </c>
      <c r="I5" s="5">
        <f t="shared" si="2"/>
        <v>332.88</v>
      </c>
      <c r="K5" t="str">
        <f t="shared" si="1"/>
        <v>Luce Ahouangnimon_6h</v>
      </c>
    </row>
    <row r="6" spans="1:11" x14ac:dyDescent="0.35">
      <c r="A6" s="2" t="s">
        <v>7</v>
      </c>
      <c r="B6" s="2" t="s">
        <v>79</v>
      </c>
      <c r="C6" s="2" t="s">
        <v>8</v>
      </c>
      <c r="D6" s="2" t="s">
        <v>9</v>
      </c>
      <c r="E6" s="2" t="s">
        <v>10</v>
      </c>
      <c r="F6" s="21" t="str">
        <f t="shared" si="0"/>
        <v>CAN-GEND01/P0202-00/MAR</v>
      </c>
      <c r="G6" s="79">
        <v>55.48</v>
      </c>
      <c r="H6" s="3">
        <v>20</v>
      </c>
      <c r="I6" s="5">
        <f t="shared" si="2"/>
        <v>1109.5999999999999</v>
      </c>
      <c r="K6" t="str">
        <f t="shared" si="1"/>
        <v>Luce Ahouangnimon_20h</v>
      </c>
    </row>
    <row r="7" spans="1:11" x14ac:dyDescent="0.35">
      <c r="A7" s="2" t="s">
        <v>7</v>
      </c>
      <c r="B7" s="2" t="s">
        <v>79</v>
      </c>
      <c r="C7" s="2" t="s">
        <v>8</v>
      </c>
      <c r="D7" s="2" t="s">
        <v>9</v>
      </c>
      <c r="E7" s="2" t="s">
        <v>11</v>
      </c>
      <c r="F7" s="21" t="str">
        <f t="shared" si="0"/>
        <v>CAN-GEND01/P0202-00/TGO</v>
      </c>
      <c r="G7" s="79">
        <v>55.48</v>
      </c>
      <c r="H7" s="3">
        <v>19</v>
      </c>
      <c r="I7" s="5">
        <f t="shared" si="2"/>
        <v>1054.1199999999999</v>
      </c>
      <c r="K7" t="str">
        <f t="shared" si="1"/>
        <v>Luce Ahouangnimon_19h</v>
      </c>
    </row>
    <row r="8" spans="1:11" x14ac:dyDescent="0.35">
      <c r="A8" s="2" t="s">
        <v>7</v>
      </c>
      <c r="B8" s="22" t="s">
        <v>79</v>
      </c>
      <c r="C8" s="2" t="s">
        <v>8</v>
      </c>
      <c r="D8" s="2" t="s">
        <v>9</v>
      </c>
      <c r="E8" s="2" t="s">
        <v>14</v>
      </c>
      <c r="F8" s="21" t="str">
        <f t="shared" si="0"/>
        <v>CAN-GEND01/P0202-00/ALL</v>
      </c>
      <c r="G8" s="79">
        <v>55.48</v>
      </c>
      <c r="H8" s="3">
        <v>6</v>
      </c>
      <c r="I8" s="5">
        <f t="shared" si="2"/>
        <v>332.88</v>
      </c>
      <c r="K8" t="str">
        <f t="shared" si="1"/>
        <v>Luce Ahouangnimon_6h</v>
      </c>
    </row>
    <row r="9" spans="1:11" x14ac:dyDescent="0.35">
      <c r="A9" s="2" t="s">
        <v>7</v>
      </c>
      <c r="B9" s="22" t="s">
        <v>80</v>
      </c>
      <c r="C9" s="2" t="s">
        <v>12</v>
      </c>
      <c r="D9" s="2" t="s">
        <v>13</v>
      </c>
      <c r="E9" s="2" t="s">
        <v>14</v>
      </c>
      <c r="F9" s="21" t="str">
        <f t="shared" si="0"/>
        <v>ADM-UNRE01/A0902-00/ALL</v>
      </c>
      <c r="G9" s="79">
        <v>55.48</v>
      </c>
      <c r="H9" s="76">
        <v>4</v>
      </c>
      <c r="I9" s="5">
        <f t="shared" si="2"/>
        <v>221.92</v>
      </c>
      <c r="K9" t="str">
        <f t="shared" si="1"/>
        <v>Luce Ahouangnimon_4h</v>
      </c>
    </row>
    <row r="10" spans="1:11" x14ac:dyDescent="0.35">
      <c r="A10" s="2" t="s">
        <v>7</v>
      </c>
      <c r="B10" s="2" t="s">
        <v>31</v>
      </c>
      <c r="C10" s="2" t="s">
        <v>19</v>
      </c>
      <c r="D10" s="2" t="s">
        <v>20</v>
      </c>
      <c r="E10" s="2" t="s">
        <v>11</v>
      </c>
      <c r="F10" s="21" t="str">
        <f t="shared" si="0"/>
        <v>FCO-VULN02/P0303-00/TGO</v>
      </c>
      <c r="G10" s="79">
        <v>55.48</v>
      </c>
      <c r="H10" s="3">
        <v>7</v>
      </c>
      <c r="I10" s="5">
        <f t="shared" si="2"/>
        <v>388.35999999999996</v>
      </c>
      <c r="K10" t="str">
        <f t="shared" si="1"/>
        <v>Luce Ahouangnimon_7h</v>
      </c>
    </row>
    <row r="11" spans="1:11" x14ac:dyDescent="0.35">
      <c r="A11" s="2" t="s">
        <v>27</v>
      </c>
      <c r="B11" s="2" t="s">
        <v>80</v>
      </c>
      <c r="C11" s="2" t="s">
        <v>12</v>
      </c>
      <c r="D11" s="2" t="s">
        <v>13</v>
      </c>
      <c r="E11" s="2" t="s">
        <v>14</v>
      </c>
      <c r="F11" s="21" t="str">
        <f t="shared" si="0"/>
        <v>ADM-UNRE01/A0902-00/ALL</v>
      </c>
      <c r="G11" s="82">
        <v>38.299999999999997</v>
      </c>
      <c r="H11" s="76">
        <v>124</v>
      </c>
      <c r="I11" s="5">
        <f t="shared" si="2"/>
        <v>4749.2</v>
      </c>
      <c r="K11" t="str">
        <f t="shared" si="1"/>
        <v>Linda Asamoah_124h</v>
      </c>
    </row>
    <row r="12" spans="1:11" x14ac:dyDescent="0.35">
      <c r="A12" s="2" t="s">
        <v>30</v>
      </c>
      <c r="B12" s="2" t="s">
        <v>31</v>
      </c>
      <c r="C12" s="2" t="s">
        <v>19</v>
      </c>
      <c r="D12" s="2" t="s">
        <v>20</v>
      </c>
      <c r="E12" s="2" t="s">
        <v>34</v>
      </c>
      <c r="F12" s="21" t="str">
        <f t="shared" si="0"/>
        <v>FCO-VULN02/P0303-00/BEN</v>
      </c>
      <c r="G12" s="79">
        <v>35.1</v>
      </c>
      <c r="H12" s="3">
        <v>10</v>
      </c>
      <c r="I12" s="5">
        <f t="shared" si="2"/>
        <v>351</v>
      </c>
      <c r="K12" t="str">
        <f t="shared" si="1"/>
        <v>Juvenal Babona_10h</v>
      </c>
    </row>
    <row r="13" spans="1:11" x14ac:dyDescent="0.35">
      <c r="A13" s="2" t="s">
        <v>30</v>
      </c>
      <c r="B13" s="2" t="s">
        <v>31</v>
      </c>
      <c r="C13" s="2" t="s">
        <v>19</v>
      </c>
      <c r="D13" s="2" t="s">
        <v>20</v>
      </c>
      <c r="E13" s="2" t="s">
        <v>35</v>
      </c>
      <c r="F13" s="21" t="str">
        <f t="shared" si="0"/>
        <v>FCO-VULN02/P0303-00/RWA</v>
      </c>
      <c r="G13" s="79">
        <v>35.1</v>
      </c>
      <c r="H13" s="3">
        <v>41</v>
      </c>
      <c r="I13" s="5">
        <f t="shared" si="2"/>
        <v>1439.1000000000001</v>
      </c>
      <c r="K13" t="str">
        <f t="shared" si="1"/>
        <v>Juvenal Babona_41h</v>
      </c>
    </row>
    <row r="14" spans="1:11" x14ac:dyDescent="0.35">
      <c r="A14" s="2" t="s">
        <v>30</v>
      </c>
      <c r="B14" s="2" t="s">
        <v>31</v>
      </c>
      <c r="C14" s="2" t="s">
        <v>19</v>
      </c>
      <c r="D14" s="2" t="s">
        <v>20</v>
      </c>
      <c r="E14" s="2" t="s">
        <v>50</v>
      </c>
      <c r="F14" s="21" t="str">
        <f t="shared" si="0"/>
        <v>FCO-VULN02/P0303-00/XOT</v>
      </c>
      <c r="G14" s="79">
        <v>35.1</v>
      </c>
      <c r="H14" s="3">
        <v>45</v>
      </c>
      <c r="I14" s="5">
        <f t="shared" si="2"/>
        <v>1579.5</v>
      </c>
      <c r="K14" t="str">
        <f t="shared" si="1"/>
        <v>Juvenal Babona_45h</v>
      </c>
    </row>
    <row r="15" spans="1:11" x14ac:dyDescent="0.35">
      <c r="A15" s="2" t="s">
        <v>30</v>
      </c>
      <c r="B15" s="2" t="s">
        <v>31</v>
      </c>
      <c r="C15" s="2" t="s">
        <v>19</v>
      </c>
      <c r="D15" s="2" t="s">
        <v>20</v>
      </c>
      <c r="E15" s="2" t="s">
        <v>32</v>
      </c>
      <c r="F15" s="21" t="str">
        <f t="shared" si="0"/>
        <v>FCO-VULN02/P0303-00/GAB</v>
      </c>
      <c r="G15" s="79">
        <v>35.1</v>
      </c>
      <c r="H15" s="3">
        <v>27</v>
      </c>
      <c r="I15" s="5">
        <f t="shared" si="2"/>
        <v>947.7</v>
      </c>
      <c r="K15" t="str">
        <f t="shared" si="1"/>
        <v>Juvenal Babona_27h</v>
      </c>
    </row>
    <row r="16" spans="1:11" x14ac:dyDescent="0.35">
      <c r="A16" s="2" t="s">
        <v>30</v>
      </c>
      <c r="B16" s="2" t="s">
        <v>31</v>
      </c>
      <c r="C16" s="2" t="s">
        <v>19</v>
      </c>
      <c r="D16" s="2" t="s">
        <v>20</v>
      </c>
      <c r="E16" s="2" t="s">
        <v>14</v>
      </c>
      <c r="F16" s="21" t="str">
        <f t="shared" si="0"/>
        <v>FCO-VULN02/P0303-00/ALL</v>
      </c>
      <c r="G16" s="79">
        <v>35.1</v>
      </c>
      <c r="H16" s="3">
        <v>39</v>
      </c>
      <c r="I16" s="5">
        <f t="shared" si="2"/>
        <v>1368.9</v>
      </c>
      <c r="K16" t="str">
        <f t="shared" si="1"/>
        <v>Juvenal Babona_39h</v>
      </c>
    </row>
    <row r="17" spans="1:11" x14ac:dyDescent="0.35">
      <c r="A17" s="2" t="s">
        <v>30</v>
      </c>
      <c r="B17" s="2" t="s">
        <v>31</v>
      </c>
      <c r="C17" s="2" t="s">
        <v>19</v>
      </c>
      <c r="D17" s="2" t="s">
        <v>20</v>
      </c>
      <c r="E17" s="2" t="s">
        <v>33</v>
      </c>
      <c r="F17" s="21" t="str">
        <f t="shared" si="0"/>
        <v>FCO-VULN02/P0303-00/NER</v>
      </c>
      <c r="G17" s="79">
        <v>35.1</v>
      </c>
      <c r="H17" s="3">
        <v>6</v>
      </c>
      <c r="I17" s="5">
        <f t="shared" si="2"/>
        <v>210.60000000000002</v>
      </c>
      <c r="K17" t="str">
        <f t="shared" si="1"/>
        <v>Juvenal Babona_6h</v>
      </c>
    </row>
    <row r="18" spans="1:11" x14ac:dyDescent="0.35">
      <c r="A18" s="2" t="s">
        <v>36</v>
      </c>
      <c r="B18" s="2" t="s">
        <v>81</v>
      </c>
      <c r="C18" s="2" t="s">
        <v>24</v>
      </c>
      <c r="D18" s="2" t="s">
        <v>25</v>
      </c>
      <c r="E18" s="2" t="s">
        <v>39</v>
      </c>
      <c r="F18" s="21" t="str">
        <f t="shared" si="0"/>
        <v>EUR-ASIA01/P0101-00/THA</v>
      </c>
      <c r="G18" s="79">
        <v>99.73</v>
      </c>
      <c r="H18" s="3">
        <v>11</v>
      </c>
      <c r="I18" s="5">
        <f t="shared" si="2"/>
        <v>1097.03</v>
      </c>
      <c r="K18" t="str">
        <f t="shared" si="1"/>
        <v>Barbara Bernath_11h</v>
      </c>
    </row>
    <row r="19" spans="1:11" x14ac:dyDescent="0.35">
      <c r="A19" s="2" t="s">
        <v>36</v>
      </c>
      <c r="B19" s="22" t="s">
        <v>80</v>
      </c>
      <c r="C19" s="2" t="s">
        <v>12</v>
      </c>
      <c r="D19" s="2" t="s">
        <v>13</v>
      </c>
      <c r="E19" s="2" t="s">
        <v>14</v>
      </c>
      <c r="F19" s="21" t="str">
        <f t="shared" si="0"/>
        <v>ADM-UNRE01/A0902-00/ALL</v>
      </c>
      <c r="G19" s="79">
        <v>99.73</v>
      </c>
      <c r="H19" s="76">
        <v>33</v>
      </c>
      <c r="I19" s="5">
        <f t="shared" si="2"/>
        <v>3291.09</v>
      </c>
      <c r="K19" t="str">
        <f t="shared" si="1"/>
        <v>Barbara Bernath_33h</v>
      </c>
    </row>
    <row r="20" spans="1:11" x14ac:dyDescent="0.35">
      <c r="A20" s="2" t="s">
        <v>36</v>
      </c>
      <c r="B20" s="22" t="s">
        <v>80</v>
      </c>
      <c r="C20" s="2" t="s">
        <v>37</v>
      </c>
      <c r="D20" s="2" t="s">
        <v>38</v>
      </c>
      <c r="E20" s="2" t="s">
        <v>14</v>
      </c>
      <c r="F20" s="21" t="str">
        <f t="shared" si="0"/>
        <v>ADM-UNRE01/A0902-01/ALL</v>
      </c>
      <c r="G20" s="79">
        <v>99.73</v>
      </c>
      <c r="H20" s="76">
        <v>1</v>
      </c>
      <c r="I20" s="5">
        <f t="shared" si="2"/>
        <v>99.73</v>
      </c>
      <c r="K20" t="str">
        <f t="shared" si="1"/>
        <v>Barbara Bernath_1h</v>
      </c>
    </row>
    <row r="21" spans="1:11" x14ac:dyDescent="0.35">
      <c r="A21" s="2" t="s">
        <v>36</v>
      </c>
      <c r="B21" s="2" t="s">
        <v>97</v>
      </c>
      <c r="C21" s="2" t="s">
        <v>170</v>
      </c>
      <c r="D21" s="2" t="s">
        <v>60</v>
      </c>
      <c r="E21" s="2" t="s">
        <v>45</v>
      </c>
      <c r="F21" s="21" t="str">
        <f t="shared" ref="F21" si="3">B21&amp;"/"&amp;C21&amp;"/"&amp;E21</f>
        <v>UNP-BRAZ01/P0401-06/BRA</v>
      </c>
      <c r="G21" s="79">
        <v>99.73</v>
      </c>
      <c r="H21" s="3">
        <v>1.1000000000000001</v>
      </c>
      <c r="I21" s="5">
        <f t="shared" ref="I21" si="4">G21*H21</f>
        <v>109.70300000000002</v>
      </c>
      <c r="K21" t="str">
        <f t="shared" ref="K21" si="5">A21&amp;"_"&amp;H21&amp;"h"</f>
        <v>Barbara Bernath_1.1h</v>
      </c>
    </row>
    <row r="22" spans="1:11" x14ac:dyDescent="0.35">
      <c r="A22" s="2" t="s">
        <v>36</v>
      </c>
      <c r="B22" s="2" t="s">
        <v>97</v>
      </c>
      <c r="C22" s="2" t="s">
        <v>101</v>
      </c>
      <c r="D22" s="2" t="s">
        <v>60</v>
      </c>
      <c r="E22" s="2" t="s">
        <v>45</v>
      </c>
      <c r="F22" s="21" t="str">
        <f t="shared" si="0"/>
        <v>UNP-BRAZ01/P0401-05/BRA</v>
      </c>
      <c r="G22" s="79">
        <v>99.73</v>
      </c>
      <c r="H22" s="3">
        <v>4.9000000000000004</v>
      </c>
      <c r="I22" s="5">
        <f t="shared" si="2"/>
        <v>488.67700000000008</v>
      </c>
      <c r="K22" t="str">
        <f t="shared" si="1"/>
        <v>Barbara Bernath_4.9h</v>
      </c>
    </row>
    <row r="23" spans="1:11" x14ac:dyDescent="0.35">
      <c r="A23" s="2" t="s">
        <v>36</v>
      </c>
      <c r="B23" s="2" t="s">
        <v>81</v>
      </c>
      <c r="C23" s="2" t="s">
        <v>16</v>
      </c>
      <c r="D23" s="2" t="s">
        <v>17</v>
      </c>
      <c r="E23" s="2" t="s">
        <v>18</v>
      </c>
      <c r="F23" s="21" t="str">
        <f t="shared" si="0"/>
        <v>EUR-ASIA01/P0102-00/PHL</v>
      </c>
      <c r="G23" s="79">
        <v>99.73</v>
      </c>
      <c r="H23" s="3">
        <v>1</v>
      </c>
      <c r="I23" s="5">
        <f t="shared" si="2"/>
        <v>99.73</v>
      </c>
      <c r="K23" t="str">
        <f t="shared" si="1"/>
        <v>Barbara Bernath_1h</v>
      </c>
    </row>
    <row r="24" spans="1:11" x14ac:dyDescent="0.35">
      <c r="A24" s="2" t="s">
        <v>36</v>
      </c>
      <c r="B24" s="2" t="s">
        <v>31</v>
      </c>
      <c r="C24" s="2" t="s">
        <v>19</v>
      </c>
      <c r="D24" s="2" t="s">
        <v>20</v>
      </c>
      <c r="E24" s="2" t="s">
        <v>14</v>
      </c>
      <c r="F24" s="21" t="str">
        <f t="shared" si="0"/>
        <v>FCO-VULN02/P0303-00/ALL</v>
      </c>
      <c r="G24" s="79">
        <v>99.73</v>
      </c>
      <c r="H24" s="3">
        <v>13</v>
      </c>
      <c r="I24" s="5">
        <f t="shared" si="2"/>
        <v>1296.49</v>
      </c>
      <c r="K24" t="str">
        <f t="shared" si="1"/>
        <v>Barbara Bernath_13h</v>
      </c>
    </row>
    <row r="25" spans="1:11" x14ac:dyDescent="0.35">
      <c r="A25" s="2" t="s">
        <v>36</v>
      </c>
      <c r="B25" s="2" t="s">
        <v>83</v>
      </c>
      <c r="C25" s="2" t="s">
        <v>24</v>
      </c>
      <c r="D25" s="2" t="s">
        <v>25</v>
      </c>
      <c r="E25" s="2" t="s">
        <v>14</v>
      </c>
      <c r="F25" s="21" t="str">
        <f t="shared" si="0"/>
        <v>CGE-JUST01/P0101-00/ALL</v>
      </c>
      <c r="G25" s="79">
        <v>99.73</v>
      </c>
      <c r="H25" s="3">
        <v>41</v>
      </c>
      <c r="I25" s="5">
        <f t="shared" si="2"/>
        <v>4088.9300000000003</v>
      </c>
      <c r="K25" t="str">
        <f t="shared" si="1"/>
        <v>Barbara Bernath_41h</v>
      </c>
    </row>
    <row r="26" spans="1:11" x14ac:dyDescent="0.35">
      <c r="A26" s="2" t="s">
        <v>36</v>
      </c>
      <c r="B26" s="2" t="s">
        <v>31</v>
      </c>
      <c r="C26" s="2" t="s">
        <v>19</v>
      </c>
      <c r="D26" s="2" t="s">
        <v>20</v>
      </c>
      <c r="E26" s="2" t="s">
        <v>40</v>
      </c>
      <c r="F26" s="21" t="str">
        <f t="shared" si="0"/>
        <v>FCO-VULN02/P0303-00/MEX</v>
      </c>
      <c r="G26" s="79">
        <v>99.73</v>
      </c>
      <c r="H26" s="3">
        <v>4</v>
      </c>
      <c r="I26" s="5">
        <f t="shared" si="2"/>
        <v>398.92</v>
      </c>
      <c r="K26" t="str">
        <f t="shared" si="1"/>
        <v>Barbara Bernath_4h</v>
      </c>
    </row>
    <row r="27" spans="1:11" x14ac:dyDescent="0.35">
      <c r="A27" s="2" t="s">
        <v>36</v>
      </c>
      <c r="B27" s="22" t="s">
        <v>80</v>
      </c>
      <c r="C27" s="2" t="s">
        <v>28</v>
      </c>
      <c r="D27" s="2" t="s">
        <v>29</v>
      </c>
      <c r="E27" s="2" t="s">
        <v>14</v>
      </c>
      <c r="F27" s="21" t="str">
        <f t="shared" si="0"/>
        <v>ADM-UNRE01/A0901-00/ALL</v>
      </c>
      <c r="G27" s="79">
        <v>99.73</v>
      </c>
      <c r="H27" s="76">
        <v>5</v>
      </c>
      <c r="I27" s="5">
        <f t="shared" si="2"/>
        <v>498.65000000000003</v>
      </c>
      <c r="K27" t="str">
        <f t="shared" si="1"/>
        <v>Barbara Bernath_5h</v>
      </c>
    </row>
    <row r="28" spans="1:11" x14ac:dyDescent="0.35">
      <c r="A28" s="2" t="s">
        <v>36</v>
      </c>
      <c r="B28" s="22" t="s">
        <v>90</v>
      </c>
      <c r="C28" s="2" t="s">
        <v>21</v>
      </c>
      <c r="D28" s="2" t="s">
        <v>22</v>
      </c>
      <c r="E28" s="2" t="s">
        <v>14</v>
      </c>
      <c r="F28" s="21" t="str">
        <f t="shared" si="0"/>
        <v>WLD-CORE01/P0501-00/ALL</v>
      </c>
      <c r="G28" s="79">
        <v>99.73</v>
      </c>
      <c r="H28" s="3">
        <v>2</v>
      </c>
      <c r="I28" s="5">
        <f t="shared" si="2"/>
        <v>199.46</v>
      </c>
      <c r="K28" t="str">
        <f t="shared" si="1"/>
        <v>Barbara Bernath_2h</v>
      </c>
    </row>
    <row r="29" spans="1:11" x14ac:dyDescent="0.35">
      <c r="A29" s="2" t="s">
        <v>36</v>
      </c>
      <c r="B29" s="2" t="s">
        <v>81</v>
      </c>
      <c r="C29" s="2" t="s">
        <v>56</v>
      </c>
      <c r="D29" s="2" t="s">
        <v>57</v>
      </c>
      <c r="E29" s="2" t="s">
        <v>66</v>
      </c>
      <c r="F29" s="21" t="str">
        <f t="shared" si="0"/>
        <v>EUR-ASIA01/P0601-00/MYS</v>
      </c>
      <c r="G29" s="79">
        <v>99.73</v>
      </c>
      <c r="H29" s="3">
        <v>1</v>
      </c>
      <c r="I29" s="5">
        <f t="shared" si="2"/>
        <v>99.73</v>
      </c>
      <c r="K29" t="str">
        <f t="shared" si="1"/>
        <v>Barbara Bernath_1h</v>
      </c>
    </row>
    <row r="30" spans="1:11" x14ac:dyDescent="0.35">
      <c r="A30" s="2" t="s">
        <v>36</v>
      </c>
      <c r="B30" s="2" t="s">
        <v>79</v>
      </c>
      <c r="C30" s="2" t="s">
        <v>8</v>
      </c>
      <c r="D30" s="2" t="s">
        <v>9</v>
      </c>
      <c r="E30" s="2" t="s">
        <v>14</v>
      </c>
      <c r="F30" s="21" t="str">
        <f t="shared" si="0"/>
        <v>CAN-GEND01/P0202-00/ALL</v>
      </c>
      <c r="G30" s="79">
        <v>99.73</v>
      </c>
      <c r="H30" s="3">
        <v>6</v>
      </c>
      <c r="I30" s="5">
        <f t="shared" si="2"/>
        <v>598.38</v>
      </c>
      <c r="K30" t="str">
        <f t="shared" si="1"/>
        <v>Barbara Bernath_6h</v>
      </c>
    </row>
    <row r="31" spans="1:11" x14ac:dyDescent="0.35">
      <c r="A31" s="2" t="s">
        <v>36</v>
      </c>
      <c r="B31" s="2" t="s">
        <v>31</v>
      </c>
      <c r="C31" s="2" t="s">
        <v>59</v>
      </c>
      <c r="D31" s="2" t="s">
        <v>60</v>
      </c>
      <c r="E31" s="2" t="s">
        <v>50</v>
      </c>
      <c r="F31" s="21" t="str">
        <f t="shared" si="0"/>
        <v>FCO-VULN02/P0401-00/XOT</v>
      </c>
      <c r="G31" s="79">
        <v>99.73</v>
      </c>
      <c r="H31" s="3">
        <v>2</v>
      </c>
      <c r="I31" s="5">
        <f t="shared" si="2"/>
        <v>199.46</v>
      </c>
      <c r="K31" t="str">
        <f t="shared" si="1"/>
        <v>Barbara Bernath_2h</v>
      </c>
    </row>
    <row r="32" spans="1:11" x14ac:dyDescent="0.35">
      <c r="A32" s="2" t="s">
        <v>36</v>
      </c>
      <c r="B32" s="22" t="s">
        <v>80</v>
      </c>
      <c r="C32" s="2" t="s">
        <v>43</v>
      </c>
      <c r="D32" s="2" t="s">
        <v>44</v>
      </c>
      <c r="E32" s="2" t="s">
        <v>14</v>
      </c>
      <c r="F32" s="21" t="str">
        <f t="shared" si="0"/>
        <v>ADM-UNRE01/P0702-00/ALL</v>
      </c>
      <c r="G32" s="79">
        <v>99.73</v>
      </c>
      <c r="H32" s="76">
        <v>3</v>
      </c>
      <c r="I32" s="5">
        <f t="shared" si="2"/>
        <v>299.19</v>
      </c>
      <c r="K32" t="str">
        <f t="shared" si="1"/>
        <v>Barbara Bernath_3h</v>
      </c>
    </row>
    <row r="33" spans="1:11" x14ac:dyDescent="0.35">
      <c r="A33" s="2" t="s">
        <v>36</v>
      </c>
      <c r="B33" s="2" t="s">
        <v>31</v>
      </c>
      <c r="C33" s="2" t="s">
        <v>19</v>
      </c>
      <c r="D33" s="2" t="s">
        <v>20</v>
      </c>
      <c r="E33" s="2" t="s">
        <v>23</v>
      </c>
      <c r="F33" s="21" t="str">
        <f t="shared" si="0"/>
        <v>FCO-VULN02/P0303-00/ZAF</v>
      </c>
      <c r="G33" s="79">
        <v>99.73</v>
      </c>
      <c r="H33" s="3">
        <v>3</v>
      </c>
      <c r="I33" s="5">
        <f t="shared" si="2"/>
        <v>299.19</v>
      </c>
      <c r="K33" t="str">
        <f t="shared" si="1"/>
        <v>Barbara Bernath_3h</v>
      </c>
    </row>
    <row r="34" spans="1:11" x14ac:dyDescent="0.35">
      <c r="A34" s="2" t="s">
        <v>36</v>
      </c>
      <c r="B34" s="2" t="s">
        <v>31</v>
      </c>
      <c r="C34" s="2" t="s">
        <v>19</v>
      </c>
      <c r="D34" s="2" t="s">
        <v>20</v>
      </c>
      <c r="E34" s="2" t="s">
        <v>10</v>
      </c>
      <c r="F34" s="21" t="str">
        <f t="shared" si="0"/>
        <v>FCO-VULN02/P0303-00/MAR</v>
      </c>
      <c r="G34" s="79">
        <v>99.73</v>
      </c>
      <c r="H34" s="3">
        <v>2</v>
      </c>
      <c r="I34" s="5">
        <f t="shared" si="2"/>
        <v>199.46</v>
      </c>
      <c r="K34" t="str">
        <f t="shared" si="1"/>
        <v>Barbara Bernath_2h</v>
      </c>
    </row>
    <row r="35" spans="1:11" x14ac:dyDescent="0.35">
      <c r="A35" s="2" t="s">
        <v>36</v>
      </c>
      <c r="B35" s="2" t="s">
        <v>31</v>
      </c>
      <c r="C35" s="2" t="s">
        <v>19</v>
      </c>
      <c r="D35" s="2" t="s">
        <v>20</v>
      </c>
      <c r="E35" s="2" t="s">
        <v>50</v>
      </c>
      <c r="F35" s="21" t="str">
        <f t="shared" si="0"/>
        <v>FCO-VULN02/P0303-00/XOT</v>
      </c>
      <c r="G35" s="79">
        <v>99.73</v>
      </c>
      <c r="H35" s="3">
        <v>2</v>
      </c>
      <c r="I35" s="5">
        <f t="shared" si="2"/>
        <v>199.46</v>
      </c>
      <c r="K35" t="str">
        <f t="shared" si="1"/>
        <v>Barbara Bernath_2h</v>
      </c>
    </row>
    <row r="36" spans="1:11" x14ac:dyDescent="0.35">
      <c r="A36" s="2" t="s">
        <v>36</v>
      </c>
      <c r="B36" s="2" t="s">
        <v>79</v>
      </c>
      <c r="C36" s="2" t="s">
        <v>8</v>
      </c>
      <c r="D36" s="2" t="s">
        <v>9</v>
      </c>
      <c r="E36" s="2" t="s">
        <v>35</v>
      </c>
      <c r="F36" s="21" t="str">
        <f t="shared" si="0"/>
        <v>CAN-GEND01/P0202-00/RWA</v>
      </c>
      <c r="G36" s="79">
        <v>99.73</v>
      </c>
      <c r="H36" s="3">
        <v>2</v>
      </c>
      <c r="I36" s="5">
        <f t="shared" si="2"/>
        <v>199.46</v>
      </c>
      <c r="K36" t="str">
        <f t="shared" si="1"/>
        <v>Barbara Bernath_2h</v>
      </c>
    </row>
    <row r="37" spans="1:11" x14ac:dyDescent="0.35">
      <c r="A37" s="2" t="s">
        <v>36</v>
      </c>
      <c r="B37" s="2" t="s">
        <v>83</v>
      </c>
      <c r="C37" s="2" t="s">
        <v>48</v>
      </c>
      <c r="D37" s="2" t="s">
        <v>49</v>
      </c>
      <c r="E37" s="2" t="s">
        <v>14</v>
      </c>
      <c r="F37" s="21" t="str">
        <f t="shared" si="0"/>
        <v>CGE-JUST01/P0707-00/ALL</v>
      </c>
      <c r="G37" s="79">
        <v>99.73</v>
      </c>
      <c r="H37" s="3">
        <v>2</v>
      </c>
      <c r="I37" s="5">
        <f t="shared" si="2"/>
        <v>199.46</v>
      </c>
      <c r="K37" t="str">
        <f t="shared" si="1"/>
        <v>Barbara Bernath_2h</v>
      </c>
    </row>
    <row r="38" spans="1:11" x14ac:dyDescent="0.35">
      <c r="A38" s="2" t="s">
        <v>36</v>
      </c>
      <c r="B38" s="2" t="s">
        <v>81</v>
      </c>
      <c r="C38" s="2" t="s">
        <v>19</v>
      </c>
      <c r="D38" s="2" t="s">
        <v>20</v>
      </c>
      <c r="E38" s="2" t="s">
        <v>18</v>
      </c>
      <c r="F38" s="21" t="str">
        <f t="shared" si="0"/>
        <v>EUR-ASIA01/P0303-00/PHL</v>
      </c>
      <c r="G38" s="79">
        <v>99.73</v>
      </c>
      <c r="H38" s="3">
        <v>1</v>
      </c>
      <c r="I38" s="5">
        <f t="shared" si="2"/>
        <v>99.73</v>
      </c>
      <c r="K38" t="str">
        <f t="shared" si="1"/>
        <v>Barbara Bernath_1h</v>
      </c>
    </row>
    <row r="39" spans="1:11" x14ac:dyDescent="0.35">
      <c r="A39" s="2" t="s">
        <v>36</v>
      </c>
      <c r="B39" s="2" t="s">
        <v>80</v>
      </c>
      <c r="C39" s="2" t="s">
        <v>52</v>
      </c>
      <c r="D39" s="2" t="s">
        <v>53</v>
      </c>
      <c r="E39" s="2" t="s">
        <v>14</v>
      </c>
      <c r="F39" s="21" t="str">
        <f t="shared" si="0"/>
        <v>ADM-UNRE01/P0703-00/ALL</v>
      </c>
      <c r="G39" s="79">
        <v>99.73</v>
      </c>
      <c r="H39" s="76">
        <v>2</v>
      </c>
      <c r="I39" s="5">
        <f t="shared" si="2"/>
        <v>199.46</v>
      </c>
      <c r="K39" t="str">
        <f t="shared" si="1"/>
        <v>Barbara Bernath_2h</v>
      </c>
    </row>
    <row r="40" spans="1:11" x14ac:dyDescent="0.35">
      <c r="A40" s="2" t="s">
        <v>36</v>
      </c>
      <c r="B40" s="22" t="s">
        <v>96</v>
      </c>
      <c r="C40" s="2" t="s">
        <v>24</v>
      </c>
      <c r="D40" s="2" t="s">
        <v>25</v>
      </c>
      <c r="E40" s="2" t="s">
        <v>26</v>
      </c>
      <c r="F40" s="21" t="str">
        <f t="shared" si="0"/>
        <v>PLO-MDGR01/P0101-00/MDG</v>
      </c>
      <c r="G40" s="79">
        <v>99.73</v>
      </c>
      <c r="H40" s="3">
        <v>1</v>
      </c>
      <c r="I40" s="5">
        <f t="shared" si="2"/>
        <v>99.73</v>
      </c>
      <c r="K40" t="str">
        <f t="shared" si="1"/>
        <v>Barbara Bernath_1h</v>
      </c>
    </row>
    <row r="41" spans="1:11" x14ac:dyDescent="0.35">
      <c r="A41" s="2" t="s">
        <v>51</v>
      </c>
      <c r="B41" s="2" t="s">
        <v>31</v>
      </c>
      <c r="C41" s="2" t="s">
        <v>19</v>
      </c>
      <c r="D41" s="2" t="s">
        <v>20</v>
      </c>
      <c r="E41" s="2" t="s">
        <v>14</v>
      </c>
      <c r="F41" s="21" t="str">
        <f t="shared" si="0"/>
        <v>FCO-VULN02/P0303-00/ALL</v>
      </c>
      <c r="G41" s="79">
        <v>57.57</v>
      </c>
      <c r="H41" s="3">
        <v>35</v>
      </c>
      <c r="I41" s="5">
        <f t="shared" si="2"/>
        <v>2014.95</v>
      </c>
      <c r="K41" t="str">
        <f t="shared" si="1"/>
        <v>Benjamin Buckland_35h</v>
      </c>
    </row>
    <row r="42" spans="1:11" x14ac:dyDescent="0.35">
      <c r="A42" s="2" t="s">
        <v>51</v>
      </c>
      <c r="B42" s="2" t="s">
        <v>98</v>
      </c>
      <c r="C42" s="2" t="s">
        <v>46</v>
      </c>
      <c r="D42" s="2" t="s">
        <v>47</v>
      </c>
      <c r="E42" s="2" t="s">
        <v>15</v>
      </c>
      <c r="F42" s="21" t="str">
        <f t="shared" si="0"/>
        <v>OPC-MLDV01/P0201-00/MDV</v>
      </c>
      <c r="G42" s="79">
        <v>57.57</v>
      </c>
      <c r="H42" s="3">
        <v>7</v>
      </c>
      <c r="I42" s="5">
        <f t="shared" si="2"/>
        <v>402.99</v>
      </c>
      <c r="K42" t="str">
        <f t="shared" si="1"/>
        <v>Benjamin Buckland_7h</v>
      </c>
    </row>
    <row r="43" spans="1:11" x14ac:dyDescent="0.35">
      <c r="A43" s="2" t="s">
        <v>51</v>
      </c>
      <c r="B43" s="2" t="s">
        <v>79</v>
      </c>
      <c r="C43" s="2" t="s">
        <v>46</v>
      </c>
      <c r="D43" s="2" t="s">
        <v>47</v>
      </c>
      <c r="E43" s="2" t="s">
        <v>23</v>
      </c>
      <c r="F43" s="21" t="str">
        <f t="shared" si="0"/>
        <v>CAN-GEND01/P0201-00/ZAF</v>
      </c>
      <c r="G43" s="79">
        <v>57.57</v>
      </c>
      <c r="H43" s="3">
        <v>14</v>
      </c>
      <c r="I43" s="5">
        <f t="shared" si="2"/>
        <v>805.98</v>
      </c>
      <c r="K43" t="str">
        <f t="shared" si="1"/>
        <v>Benjamin Buckland_14h</v>
      </c>
    </row>
    <row r="44" spans="1:11" x14ac:dyDescent="0.35">
      <c r="A44" s="2" t="s">
        <v>51</v>
      </c>
      <c r="B44" s="2" t="s">
        <v>83</v>
      </c>
      <c r="C44" s="2" t="s">
        <v>19</v>
      </c>
      <c r="D44" s="2" t="s">
        <v>20</v>
      </c>
      <c r="E44" s="2" t="s">
        <v>26</v>
      </c>
      <c r="F44" s="21" t="str">
        <f t="shared" si="0"/>
        <v>CGE-JUST01/P0303-00/MDG</v>
      </c>
      <c r="G44" s="79">
        <v>57.57</v>
      </c>
      <c r="H44" s="3">
        <v>7</v>
      </c>
      <c r="I44" s="5">
        <f t="shared" si="2"/>
        <v>402.99</v>
      </c>
      <c r="K44" t="str">
        <f t="shared" si="1"/>
        <v>Benjamin Buckland_7h</v>
      </c>
    </row>
    <row r="45" spans="1:11" x14ac:dyDescent="0.35">
      <c r="A45" s="2" t="s">
        <v>51</v>
      </c>
      <c r="B45" s="22" t="s">
        <v>81</v>
      </c>
      <c r="C45" s="2" t="s">
        <v>19</v>
      </c>
      <c r="D45" s="2" t="s">
        <v>20</v>
      </c>
      <c r="E45" s="2" t="s">
        <v>18</v>
      </c>
      <c r="F45" s="21" t="str">
        <f t="shared" si="0"/>
        <v>EUR-ASIA01/P0303-00/PHL</v>
      </c>
      <c r="G45" s="79">
        <v>57.57</v>
      </c>
      <c r="H45" s="3">
        <v>14</v>
      </c>
      <c r="I45" s="5">
        <f t="shared" si="2"/>
        <v>805.98</v>
      </c>
      <c r="K45" t="str">
        <f t="shared" si="1"/>
        <v>Benjamin Buckland_14h</v>
      </c>
    </row>
    <row r="46" spans="1:11" x14ac:dyDescent="0.35">
      <c r="A46" s="2" t="s">
        <v>51</v>
      </c>
      <c r="B46" s="2" t="s">
        <v>31</v>
      </c>
      <c r="C46" s="2" t="s">
        <v>19</v>
      </c>
      <c r="D46" s="2" t="s">
        <v>20</v>
      </c>
      <c r="E46" s="2" t="s">
        <v>26</v>
      </c>
      <c r="F46" s="21" t="str">
        <f t="shared" si="0"/>
        <v>FCO-VULN02/P0303-00/MDG</v>
      </c>
      <c r="G46" s="79">
        <v>57.57</v>
      </c>
      <c r="H46" s="3">
        <v>5</v>
      </c>
      <c r="I46" s="5">
        <f t="shared" si="2"/>
        <v>287.85000000000002</v>
      </c>
      <c r="K46" t="str">
        <f t="shared" si="1"/>
        <v>Benjamin Buckland_5h</v>
      </c>
    </row>
    <row r="47" spans="1:11" x14ac:dyDescent="0.35">
      <c r="A47" s="2" t="s">
        <v>51</v>
      </c>
      <c r="B47" s="2" t="s">
        <v>31</v>
      </c>
      <c r="C47" s="2" t="s">
        <v>19</v>
      </c>
      <c r="D47" s="2" t="s">
        <v>20</v>
      </c>
      <c r="E47" s="2" t="s">
        <v>23</v>
      </c>
      <c r="F47" s="21" t="str">
        <f t="shared" si="0"/>
        <v>FCO-VULN02/P0303-00/ZAF</v>
      </c>
      <c r="G47" s="79">
        <v>57.57</v>
      </c>
      <c r="H47" s="3">
        <v>4</v>
      </c>
      <c r="I47" s="5">
        <f t="shared" si="2"/>
        <v>230.28</v>
      </c>
      <c r="K47" t="str">
        <f t="shared" si="1"/>
        <v>Benjamin Buckland_4h</v>
      </c>
    </row>
    <row r="48" spans="1:11" x14ac:dyDescent="0.35">
      <c r="A48" s="2" t="s">
        <v>51</v>
      </c>
      <c r="B48" s="22" t="s">
        <v>80</v>
      </c>
      <c r="C48" s="2" t="s">
        <v>43</v>
      </c>
      <c r="D48" s="2" t="s">
        <v>44</v>
      </c>
      <c r="E48" s="2" t="s">
        <v>14</v>
      </c>
      <c r="F48" s="21" t="str">
        <f t="shared" si="0"/>
        <v>ADM-UNRE01/P0702-00/ALL</v>
      </c>
      <c r="G48" s="79">
        <v>57.57</v>
      </c>
      <c r="H48" s="76">
        <v>3</v>
      </c>
      <c r="I48" s="5">
        <f t="shared" si="2"/>
        <v>172.71</v>
      </c>
      <c r="K48" t="str">
        <f t="shared" si="1"/>
        <v>Benjamin Buckland_3h</v>
      </c>
    </row>
    <row r="49" spans="1:11" x14ac:dyDescent="0.35">
      <c r="A49" s="2" t="s">
        <v>51</v>
      </c>
      <c r="B49" s="22" t="s">
        <v>90</v>
      </c>
      <c r="C49" s="2" t="s">
        <v>21</v>
      </c>
      <c r="D49" s="2" t="s">
        <v>22</v>
      </c>
      <c r="E49" s="2" t="s">
        <v>14</v>
      </c>
      <c r="F49" s="21" t="str">
        <f t="shared" si="0"/>
        <v>WLD-CORE01/P0501-00/ALL</v>
      </c>
      <c r="G49" s="79">
        <v>57.57</v>
      </c>
      <c r="H49" s="3">
        <v>7</v>
      </c>
      <c r="I49" s="5">
        <f t="shared" si="2"/>
        <v>402.99</v>
      </c>
      <c r="K49" t="str">
        <f t="shared" si="1"/>
        <v>Benjamin Buckland_7h</v>
      </c>
    </row>
    <row r="50" spans="1:11" x14ac:dyDescent="0.35">
      <c r="A50" s="2" t="s">
        <v>51</v>
      </c>
      <c r="B50" s="22" t="s">
        <v>31</v>
      </c>
      <c r="C50" s="2" t="s">
        <v>19</v>
      </c>
      <c r="D50" s="2" t="s">
        <v>20</v>
      </c>
      <c r="E50" s="2" t="s">
        <v>14</v>
      </c>
      <c r="F50" s="21" t="str">
        <f t="shared" si="0"/>
        <v>FCO-VULN02/P0303-00/ALL</v>
      </c>
      <c r="G50" s="79">
        <v>57.57</v>
      </c>
      <c r="H50" s="3">
        <v>3</v>
      </c>
      <c r="I50" s="5">
        <f t="shared" si="2"/>
        <v>172.71</v>
      </c>
      <c r="K50" t="str">
        <f t="shared" si="1"/>
        <v>Benjamin Buckland_3h</v>
      </c>
    </row>
    <row r="51" spans="1:11" x14ac:dyDescent="0.35">
      <c r="A51" s="2" t="s">
        <v>51</v>
      </c>
      <c r="B51" s="2" t="s">
        <v>31</v>
      </c>
      <c r="C51" s="2" t="s">
        <v>19</v>
      </c>
      <c r="D51" s="2" t="s">
        <v>20</v>
      </c>
      <c r="E51" s="2" t="s">
        <v>35</v>
      </c>
      <c r="F51" s="21" t="str">
        <f t="shared" si="0"/>
        <v>FCO-VULN02/P0303-00/RWA</v>
      </c>
      <c r="G51" s="79">
        <v>57.57</v>
      </c>
      <c r="H51" s="3">
        <v>1</v>
      </c>
      <c r="I51" s="5">
        <f t="shared" si="2"/>
        <v>57.57</v>
      </c>
      <c r="K51" t="str">
        <f t="shared" si="1"/>
        <v>Benjamin Buckland_1h</v>
      </c>
    </row>
    <row r="52" spans="1:11" x14ac:dyDescent="0.35">
      <c r="A52" s="2" t="s">
        <v>54</v>
      </c>
      <c r="B52" s="2" t="s">
        <v>81</v>
      </c>
      <c r="C52" s="2" t="s">
        <v>12</v>
      </c>
      <c r="D52" s="2" t="s">
        <v>13</v>
      </c>
      <c r="E52" s="2" t="s">
        <v>14</v>
      </c>
      <c r="F52" s="21" t="str">
        <f t="shared" si="0"/>
        <v>EUR-ASIA01/A0902-00/ALL</v>
      </c>
      <c r="G52" s="12">
        <v>76.094154535797969</v>
      </c>
      <c r="H52" s="3">
        <v>14</v>
      </c>
      <c r="I52" s="5">
        <f t="shared" si="2"/>
        <v>1065.3181635011715</v>
      </c>
      <c r="K52" t="str">
        <f t="shared" si="1"/>
        <v>Margaret Bünzli_14h</v>
      </c>
    </row>
    <row r="53" spans="1:11" x14ac:dyDescent="0.35">
      <c r="A53" s="2" t="s">
        <v>54</v>
      </c>
      <c r="B53" s="2" t="s">
        <v>80</v>
      </c>
      <c r="C53" s="2" t="s">
        <v>28</v>
      </c>
      <c r="D53" s="2" t="s">
        <v>29</v>
      </c>
      <c r="E53" s="2" t="s">
        <v>14</v>
      </c>
      <c r="F53" s="21" t="str">
        <f t="shared" si="0"/>
        <v>ADM-UNRE01/A0901-00/ALL</v>
      </c>
      <c r="G53" s="12">
        <v>76.094154535797969</v>
      </c>
      <c r="H53" s="3">
        <v>5</v>
      </c>
      <c r="I53" s="5">
        <f t="shared" si="2"/>
        <v>380.47077267898987</v>
      </c>
      <c r="K53" t="str">
        <f t="shared" si="1"/>
        <v>Margaret Bünzli_5h</v>
      </c>
    </row>
    <row r="54" spans="1:11" x14ac:dyDescent="0.35">
      <c r="A54" s="2" t="s">
        <v>54</v>
      </c>
      <c r="B54" s="2" t="s">
        <v>80</v>
      </c>
      <c r="C54" s="2" t="s">
        <v>37</v>
      </c>
      <c r="D54" s="2" t="s">
        <v>38</v>
      </c>
      <c r="E54" s="2" t="s">
        <v>14</v>
      </c>
      <c r="F54" s="21" t="str">
        <f t="shared" si="0"/>
        <v>ADM-UNRE01/A0902-01/ALL</v>
      </c>
      <c r="G54" s="12">
        <v>76.094154535797969</v>
      </c>
      <c r="H54" s="76">
        <v>22</v>
      </c>
      <c r="I54" s="5">
        <f t="shared" si="2"/>
        <v>1674.0713997875553</v>
      </c>
      <c r="K54" t="str">
        <f t="shared" si="1"/>
        <v>Margaret Bünzli_22h</v>
      </c>
    </row>
    <row r="55" spans="1:11" x14ac:dyDescent="0.35">
      <c r="A55" s="2" t="s">
        <v>54</v>
      </c>
      <c r="B55" s="2" t="s">
        <v>80</v>
      </c>
      <c r="C55" s="2" t="s">
        <v>12</v>
      </c>
      <c r="D55" s="2" t="s">
        <v>13</v>
      </c>
      <c r="E55" s="2" t="s">
        <v>14</v>
      </c>
      <c r="F55" s="21" t="str">
        <f t="shared" si="0"/>
        <v>ADM-UNRE01/A0902-00/ALL</v>
      </c>
      <c r="G55" s="12">
        <v>76.094154535797969</v>
      </c>
      <c r="H55" s="76">
        <v>82</v>
      </c>
      <c r="I55" s="5">
        <f t="shared" si="2"/>
        <v>6239.7206719354335</v>
      </c>
      <c r="K55" t="str">
        <f t="shared" si="1"/>
        <v>Margaret Bünzli_82h</v>
      </c>
    </row>
    <row r="56" spans="1:11" x14ac:dyDescent="0.35">
      <c r="A56" s="2" t="s">
        <v>54</v>
      </c>
      <c r="B56" s="2" t="s">
        <v>79</v>
      </c>
      <c r="C56" s="2" t="s">
        <v>12</v>
      </c>
      <c r="D56" s="2" t="s">
        <v>13</v>
      </c>
      <c r="E56" s="2" t="s">
        <v>14</v>
      </c>
      <c r="F56" s="21" t="str">
        <f t="shared" si="0"/>
        <v>CAN-GEND01/A0902-00/ALL</v>
      </c>
      <c r="G56" s="12">
        <v>76.094154535797969</v>
      </c>
      <c r="H56" s="3">
        <v>1</v>
      </c>
      <c r="I56" s="5">
        <f t="shared" si="2"/>
        <v>76.094154535797969</v>
      </c>
      <c r="K56" t="str">
        <f t="shared" si="1"/>
        <v>Margaret Bünzli_1h</v>
      </c>
    </row>
    <row r="57" spans="1:11" x14ac:dyDescent="0.35">
      <c r="A57" s="2" t="s">
        <v>55</v>
      </c>
      <c r="B57" s="2" t="s">
        <v>83</v>
      </c>
      <c r="C57" s="2" t="s">
        <v>24</v>
      </c>
      <c r="D57" s="2" t="s">
        <v>25</v>
      </c>
      <c r="E57" s="2" t="s">
        <v>14</v>
      </c>
      <c r="F57" s="21" t="str">
        <f t="shared" si="0"/>
        <v>CGE-JUST01/P0101-00/ALL</v>
      </c>
      <c r="G57" s="79">
        <v>58.38</v>
      </c>
      <c r="H57" s="3">
        <v>126</v>
      </c>
      <c r="I57" s="5">
        <f t="shared" si="2"/>
        <v>7355.88</v>
      </c>
      <c r="K57" t="str">
        <f t="shared" si="1"/>
        <v>Valentina Cadelo_126h</v>
      </c>
    </row>
    <row r="58" spans="1:11" x14ac:dyDescent="0.35">
      <c r="A58" s="2" t="s">
        <v>55</v>
      </c>
      <c r="B58" s="2" t="s">
        <v>31</v>
      </c>
      <c r="C58" s="2" t="s">
        <v>19</v>
      </c>
      <c r="D58" s="2" t="s">
        <v>20</v>
      </c>
      <c r="E58" s="2" t="s">
        <v>14</v>
      </c>
      <c r="F58" s="21" t="str">
        <f t="shared" si="0"/>
        <v>FCO-VULN02/P0303-00/ALL</v>
      </c>
      <c r="G58" s="79">
        <v>58.38</v>
      </c>
      <c r="H58" s="3">
        <v>8</v>
      </c>
      <c r="I58" s="5">
        <f t="shared" si="2"/>
        <v>467.04</v>
      </c>
      <c r="K58" t="str">
        <f t="shared" si="1"/>
        <v>Valentina Cadelo_8h</v>
      </c>
    </row>
    <row r="59" spans="1:11" x14ac:dyDescent="0.35">
      <c r="A59" s="2" t="s">
        <v>55</v>
      </c>
      <c r="B59" s="22" t="s">
        <v>80</v>
      </c>
      <c r="C59" s="2" t="s">
        <v>12</v>
      </c>
      <c r="D59" s="2" t="s">
        <v>13</v>
      </c>
      <c r="E59" s="2" t="s">
        <v>14</v>
      </c>
      <c r="F59" s="21" t="str">
        <f t="shared" si="0"/>
        <v>ADM-UNRE01/A0902-00/ALL</v>
      </c>
      <c r="G59" s="79">
        <v>58.38</v>
      </c>
      <c r="H59" s="76">
        <v>7</v>
      </c>
      <c r="I59" s="5">
        <f t="shared" si="2"/>
        <v>408.66</v>
      </c>
      <c r="K59" t="str">
        <f t="shared" si="1"/>
        <v>Valentina Cadelo_7h</v>
      </c>
    </row>
    <row r="60" spans="1:11" x14ac:dyDescent="0.35">
      <c r="A60" s="2" t="s">
        <v>55</v>
      </c>
      <c r="B60" s="22" t="s">
        <v>83</v>
      </c>
      <c r="C60" s="2" t="s">
        <v>48</v>
      </c>
      <c r="D60" s="2" t="s">
        <v>49</v>
      </c>
      <c r="E60" s="2" t="s">
        <v>14</v>
      </c>
      <c r="F60" s="21" t="str">
        <f t="shared" si="0"/>
        <v>CGE-JUST01/P0707-00/ALL</v>
      </c>
      <c r="G60" s="79">
        <v>58.38</v>
      </c>
      <c r="H60" s="3">
        <v>5</v>
      </c>
      <c r="I60" s="5">
        <f t="shared" si="2"/>
        <v>291.90000000000003</v>
      </c>
      <c r="K60" t="str">
        <f t="shared" si="1"/>
        <v>Valentina Cadelo_5h</v>
      </c>
    </row>
    <row r="61" spans="1:11" x14ac:dyDescent="0.35">
      <c r="A61" s="2" t="s">
        <v>55</v>
      </c>
      <c r="B61" s="2" t="s">
        <v>79</v>
      </c>
      <c r="C61" s="2" t="s">
        <v>8</v>
      </c>
      <c r="D61" s="2" t="s">
        <v>9</v>
      </c>
      <c r="E61" s="2" t="s">
        <v>14</v>
      </c>
      <c r="F61" s="21" t="str">
        <f t="shared" si="0"/>
        <v>CAN-GEND01/P0202-00/ALL</v>
      </c>
      <c r="G61" s="79">
        <v>58.38</v>
      </c>
      <c r="H61" s="3">
        <v>10</v>
      </c>
      <c r="I61" s="5">
        <f t="shared" si="2"/>
        <v>583.80000000000007</v>
      </c>
      <c r="K61" t="str">
        <f t="shared" si="1"/>
        <v>Valentina Cadelo_10h</v>
      </c>
    </row>
    <row r="62" spans="1:11" x14ac:dyDescent="0.35">
      <c r="A62" s="2" t="s">
        <v>58</v>
      </c>
      <c r="B62" s="2" t="s">
        <v>31</v>
      </c>
      <c r="C62" s="2" t="s">
        <v>19</v>
      </c>
      <c r="D62" s="2" t="s">
        <v>20</v>
      </c>
      <c r="E62" s="2" t="s">
        <v>45</v>
      </c>
      <c r="F62" s="21" t="str">
        <f t="shared" si="0"/>
        <v>FCO-VULN02/P0303-00/BRA</v>
      </c>
      <c r="G62" s="79">
        <v>32.44</v>
      </c>
      <c r="H62" s="3">
        <v>76</v>
      </c>
      <c r="I62" s="5">
        <f t="shared" si="2"/>
        <v>2465.4399999999996</v>
      </c>
      <c r="K62" t="str">
        <f t="shared" si="1"/>
        <v>Sylvia Dias_76h</v>
      </c>
    </row>
    <row r="63" spans="1:11" x14ac:dyDescent="0.35">
      <c r="A63" s="2" t="s">
        <v>58</v>
      </c>
      <c r="B63" s="22" t="s">
        <v>83</v>
      </c>
      <c r="C63" s="2" t="s">
        <v>59</v>
      </c>
      <c r="D63" s="2" t="s">
        <v>60</v>
      </c>
      <c r="E63" s="2" t="s">
        <v>45</v>
      </c>
      <c r="F63" s="21" t="str">
        <f t="shared" si="0"/>
        <v>CGE-JUST01/P0401-00/BRA</v>
      </c>
      <c r="G63" s="79">
        <v>32.44</v>
      </c>
      <c r="H63" s="3">
        <v>34</v>
      </c>
      <c r="I63" s="5">
        <f t="shared" si="2"/>
        <v>1102.96</v>
      </c>
      <c r="K63" t="str">
        <f t="shared" si="1"/>
        <v>Sylvia Dias_34h</v>
      </c>
    </row>
    <row r="64" spans="1:11" x14ac:dyDescent="0.35">
      <c r="A64" s="2" t="s">
        <v>58</v>
      </c>
      <c r="B64" s="22" t="s">
        <v>83</v>
      </c>
      <c r="C64" s="2" t="s">
        <v>16</v>
      </c>
      <c r="D64" s="2" t="s">
        <v>17</v>
      </c>
      <c r="E64" s="2" t="s">
        <v>45</v>
      </c>
      <c r="F64" s="21" t="str">
        <f t="shared" si="0"/>
        <v>CGE-JUST01/P0102-00/BRA</v>
      </c>
      <c r="G64" s="79">
        <v>32.44</v>
      </c>
      <c r="H64" s="3">
        <v>34</v>
      </c>
      <c r="I64" s="5">
        <f t="shared" si="2"/>
        <v>1102.96</v>
      </c>
      <c r="K64" t="str">
        <f t="shared" si="1"/>
        <v>Sylvia Dias_34h</v>
      </c>
    </row>
    <row r="65" spans="1:15" x14ac:dyDescent="0.35">
      <c r="A65" s="2" t="s">
        <v>58</v>
      </c>
      <c r="B65" s="2" t="s">
        <v>79</v>
      </c>
      <c r="C65" s="2" t="s">
        <v>8</v>
      </c>
      <c r="D65" s="2" t="s">
        <v>9</v>
      </c>
      <c r="E65" s="2" t="s">
        <v>45</v>
      </c>
      <c r="F65" s="21" t="str">
        <f t="shared" si="0"/>
        <v>CAN-GEND01/P0202-00/BRA</v>
      </c>
      <c r="G65" s="79">
        <v>32.44</v>
      </c>
      <c r="H65" s="3">
        <v>17</v>
      </c>
      <c r="I65" s="5">
        <f t="shared" si="2"/>
        <v>551.48</v>
      </c>
      <c r="K65" t="str">
        <f t="shared" si="1"/>
        <v>Sylvia Dias_17h</v>
      </c>
    </row>
    <row r="66" spans="1:15" x14ac:dyDescent="0.35">
      <c r="A66" s="2" t="s">
        <v>58</v>
      </c>
      <c r="B66" s="63" t="s">
        <v>83</v>
      </c>
      <c r="C66" s="2" t="s">
        <v>12</v>
      </c>
      <c r="D66" s="2" t="s">
        <v>13</v>
      </c>
      <c r="E66" s="2" t="s">
        <v>14</v>
      </c>
      <c r="F66" s="21" t="str">
        <f t="shared" si="0"/>
        <v>CGE-JUST01/A0902-00/ALL</v>
      </c>
      <c r="G66" s="79">
        <v>32.44</v>
      </c>
      <c r="H66" s="3">
        <v>7</v>
      </c>
      <c r="I66" s="5">
        <f t="shared" si="2"/>
        <v>227.07999999999998</v>
      </c>
      <c r="K66" t="str">
        <f t="shared" si="1"/>
        <v>Sylvia Dias_7h</v>
      </c>
    </row>
    <row r="67" spans="1:15" x14ac:dyDescent="0.35">
      <c r="A67" s="2" t="s">
        <v>61</v>
      </c>
      <c r="B67" s="2" t="s">
        <v>98</v>
      </c>
      <c r="C67" s="2" t="s">
        <v>8</v>
      </c>
      <c r="D67" s="2" t="s">
        <v>9</v>
      </c>
      <c r="E67" s="2" t="s">
        <v>15</v>
      </c>
      <c r="F67" s="21" t="str">
        <f t="shared" si="0"/>
        <v>OPC-MLDV01/P0202-00/MDV</v>
      </c>
      <c r="G67" s="79">
        <v>57.57</v>
      </c>
      <c r="H67" s="3">
        <v>7</v>
      </c>
      <c r="I67" s="5">
        <f t="shared" si="2"/>
        <v>402.99</v>
      </c>
      <c r="K67" t="str">
        <f t="shared" si="1"/>
        <v>Veronica Filippeschi_7h</v>
      </c>
    </row>
    <row r="68" spans="1:15" x14ac:dyDescent="0.35">
      <c r="A68" s="2" t="s">
        <v>61</v>
      </c>
      <c r="B68" s="22" t="s">
        <v>80</v>
      </c>
      <c r="C68" s="2" t="s">
        <v>8</v>
      </c>
      <c r="D68" s="2" t="s">
        <v>9</v>
      </c>
      <c r="E68" s="2" t="s">
        <v>35</v>
      </c>
      <c r="F68" s="21" t="str">
        <f t="shared" ref="F68:F119" si="6">B68&amp;"/"&amp;C68&amp;"/"&amp;E68</f>
        <v>ADM-UNRE01/P0202-00/RWA</v>
      </c>
      <c r="G68" s="79">
        <v>57.57</v>
      </c>
      <c r="H68" s="3">
        <v>1.5</v>
      </c>
      <c r="I68" s="5">
        <f t="shared" si="2"/>
        <v>86.355000000000004</v>
      </c>
      <c r="K68" t="str">
        <f t="shared" ref="K68:K119" si="7">A68&amp;"_"&amp;H68&amp;"h"</f>
        <v>Veronica Filippeschi_1.5h</v>
      </c>
    </row>
    <row r="69" spans="1:15" x14ac:dyDescent="0.35">
      <c r="A69" s="2" t="s">
        <v>61</v>
      </c>
      <c r="B69" s="2" t="s">
        <v>79</v>
      </c>
      <c r="C69" s="2" t="s">
        <v>8</v>
      </c>
      <c r="D69" s="2" t="s">
        <v>9</v>
      </c>
      <c r="E69" s="2" t="s">
        <v>14</v>
      </c>
      <c r="F69" s="21" t="str">
        <f t="shared" si="6"/>
        <v>CAN-GEND01/P0202-00/ALL</v>
      </c>
      <c r="G69" s="79">
        <v>57.57</v>
      </c>
      <c r="H69" s="3">
        <v>18.5</v>
      </c>
      <c r="I69" s="5">
        <f t="shared" ref="I69:I119" si="8">G69*H69</f>
        <v>1065.0450000000001</v>
      </c>
      <c r="K69" t="str">
        <f t="shared" si="7"/>
        <v>Veronica Filippeschi_18.5h</v>
      </c>
    </row>
    <row r="70" spans="1:15" x14ac:dyDescent="0.35">
      <c r="A70" s="2" t="s">
        <v>61</v>
      </c>
      <c r="B70" s="2" t="s">
        <v>79</v>
      </c>
      <c r="C70" s="2" t="s">
        <v>8</v>
      </c>
      <c r="D70" s="2" t="s">
        <v>9</v>
      </c>
      <c r="E70" s="2" t="s">
        <v>40</v>
      </c>
      <c r="F70" s="21" t="str">
        <f t="shared" si="6"/>
        <v>CAN-GEND01/P0202-00/MEX</v>
      </c>
      <c r="G70" s="79">
        <v>57.57</v>
      </c>
      <c r="H70" s="3">
        <v>65.5</v>
      </c>
      <c r="I70" s="5">
        <f t="shared" si="8"/>
        <v>3770.835</v>
      </c>
      <c r="K70" t="str">
        <f t="shared" si="7"/>
        <v>Veronica Filippeschi_65.5h</v>
      </c>
    </row>
    <row r="71" spans="1:15" x14ac:dyDescent="0.35">
      <c r="A71" s="2" t="s">
        <v>61</v>
      </c>
      <c r="B71" s="22" t="s">
        <v>80</v>
      </c>
      <c r="C71" s="2" t="s">
        <v>48</v>
      </c>
      <c r="D71" s="2" t="s">
        <v>49</v>
      </c>
      <c r="E71" s="2" t="s">
        <v>14</v>
      </c>
      <c r="F71" s="21" t="str">
        <f t="shared" si="6"/>
        <v>ADM-UNRE01/P0707-00/ALL</v>
      </c>
      <c r="G71" s="79">
        <v>57.57</v>
      </c>
      <c r="H71" s="76">
        <v>2</v>
      </c>
      <c r="I71" s="5">
        <f t="shared" si="8"/>
        <v>115.14</v>
      </c>
      <c r="K71" t="str">
        <f t="shared" si="7"/>
        <v>Veronica Filippeschi_2h</v>
      </c>
    </row>
    <row r="72" spans="1:15" x14ac:dyDescent="0.35">
      <c r="A72" s="2" t="s">
        <v>61</v>
      </c>
      <c r="B72" s="22" t="s">
        <v>80</v>
      </c>
      <c r="C72" s="2" t="s">
        <v>12</v>
      </c>
      <c r="D72" s="2" t="s">
        <v>13</v>
      </c>
      <c r="E72" s="2" t="s">
        <v>14</v>
      </c>
      <c r="F72" s="21" t="str">
        <f t="shared" si="6"/>
        <v>ADM-UNRE01/A0902-00/ALL</v>
      </c>
      <c r="G72" s="79">
        <v>57.57</v>
      </c>
      <c r="H72" s="76">
        <v>3.5</v>
      </c>
      <c r="I72" s="5">
        <f t="shared" si="8"/>
        <v>201.495</v>
      </c>
      <c r="K72" t="str">
        <f t="shared" si="7"/>
        <v>Veronica Filippeschi_3.5h</v>
      </c>
    </row>
    <row r="73" spans="1:15" x14ac:dyDescent="0.35">
      <c r="A73" s="2" t="s">
        <v>61</v>
      </c>
      <c r="B73" s="22" t="s">
        <v>80</v>
      </c>
      <c r="C73" s="2" t="s">
        <v>52</v>
      </c>
      <c r="D73" s="2" t="s">
        <v>53</v>
      </c>
      <c r="E73" s="2" t="s">
        <v>14</v>
      </c>
      <c r="F73" s="21" t="str">
        <f t="shared" si="6"/>
        <v>ADM-UNRE01/P0703-00/ALL</v>
      </c>
      <c r="G73" s="79">
        <v>57.57</v>
      </c>
      <c r="H73" s="76">
        <v>2</v>
      </c>
      <c r="I73" s="5">
        <f t="shared" si="8"/>
        <v>115.14</v>
      </c>
      <c r="K73" t="str">
        <f t="shared" si="7"/>
        <v>Veronica Filippeschi_2h</v>
      </c>
    </row>
    <row r="74" spans="1:15" x14ac:dyDescent="0.35">
      <c r="A74" s="2" t="s">
        <v>61</v>
      </c>
      <c r="B74" s="2" t="s">
        <v>82</v>
      </c>
      <c r="C74" s="2" t="s">
        <v>8</v>
      </c>
      <c r="D74" s="2" t="s">
        <v>9</v>
      </c>
      <c r="E74" s="2" t="s">
        <v>23</v>
      </c>
      <c r="F74" s="21" t="str">
        <f t="shared" si="6"/>
        <v>VGE-GEND01/P0202-00/ZAF</v>
      </c>
      <c r="G74" s="79">
        <v>57.57</v>
      </c>
      <c r="H74" s="3">
        <v>5</v>
      </c>
      <c r="I74" s="5">
        <f t="shared" si="8"/>
        <v>287.85000000000002</v>
      </c>
      <c r="K74" t="str">
        <f t="shared" si="7"/>
        <v>Veronica Filippeschi_5h</v>
      </c>
    </row>
    <row r="75" spans="1:15" x14ac:dyDescent="0.35">
      <c r="A75" s="2" t="s">
        <v>61</v>
      </c>
      <c r="B75" s="2" t="s">
        <v>79</v>
      </c>
      <c r="C75" s="2" t="s">
        <v>8</v>
      </c>
      <c r="D75" s="2" t="s">
        <v>9</v>
      </c>
      <c r="E75" s="2" t="s">
        <v>10</v>
      </c>
      <c r="F75" s="21" t="str">
        <f t="shared" si="6"/>
        <v>CAN-GEND01/P0202-00/MAR</v>
      </c>
      <c r="G75" s="79">
        <v>57.57</v>
      </c>
      <c r="H75" s="3">
        <v>3</v>
      </c>
      <c r="I75" s="5">
        <f t="shared" si="8"/>
        <v>172.71</v>
      </c>
      <c r="K75" t="str">
        <f t="shared" si="7"/>
        <v>Veronica Filippeschi_3h</v>
      </c>
    </row>
    <row r="76" spans="1:15" x14ac:dyDescent="0.35">
      <c r="A76" s="2" t="s">
        <v>65</v>
      </c>
      <c r="B76" s="22" t="s">
        <v>80</v>
      </c>
      <c r="C76" s="2" t="s">
        <v>43</v>
      </c>
      <c r="D76" s="2" t="s">
        <v>44</v>
      </c>
      <c r="E76" s="2" t="s">
        <v>14</v>
      </c>
      <c r="F76" s="21" t="str">
        <f t="shared" si="6"/>
        <v>ADM-UNRE01/P0702-00/ALL</v>
      </c>
      <c r="G76" s="12">
        <v>42.615850368013398</v>
      </c>
      <c r="H76" s="76">
        <v>47</v>
      </c>
      <c r="I76" s="5">
        <f t="shared" si="8"/>
        <v>2002.9449672966298</v>
      </c>
      <c r="K76" t="str">
        <f t="shared" si="7"/>
        <v>Almudena Garcia España_47h</v>
      </c>
    </row>
    <row r="77" spans="1:15" x14ac:dyDescent="0.35">
      <c r="A77" s="2" t="s">
        <v>65</v>
      </c>
      <c r="B77" s="2" t="s">
        <v>90</v>
      </c>
      <c r="C77" s="2" t="s">
        <v>43</v>
      </c>
      <c r="D77" s="2" t="s">
        <v>44</v>
      </c>
      <c r="E77" s="2" t="s">
        <v>14</v>
      </c>
      <c r="F77" s="21" t="str">
        <f t="shared" si="6"/>
        <v>WLD-CORE01/P0702-00/ALL</v>
      </c>
      <c r="G77" s="12">
        <v>42.615850368013398</v>
      </c>
      <c r="H77" s="3">
        <v>21.5</v>
      </c>
      <c r="I77" s="5">
        <f t="shared" si="8"/>
        <v>916.24078291228807</v>
      </c>
      <c r="K77" t="str">
        <f t="shared" si="7"/>
        <v>Almudena Garcia España_21.5h</v>
      </c>
    </row>
    <row r="78" spans="1:15" x14ac:dyDescent="0.35">
      <c r="A78" s="2" t="s">
        <v>65</v>
      </c>
      <c r="B78" s="22" t="s">
        <v>83</v>
      </c>
      <c r="C78" s="2" t="s">
        <v>24</v>
      </c>
      <c r="D78" s="2" t="s">
        <v>25</v>
      </c>
      <c r="E78" s="2" t="s">
        <v>14</v>
      </c>
      <c r="F78" s="21" t="str">
        <f t="shared" si="6"/>
        <v>CGE-JUST01/P0101-00/ALL</v>
      </c>
      <c r="G78" s="12">
        <v>42.615850368013398</v>
      </c>
      <c r="H78" s="3">
        <v>10</v>
      </c>
      <c r="I78" s="5">
        <f t="shared" si="8"/>
        <v>426.158503680134</v>
      </c>
      <c r="K78" t="str">
        <f t="shared" si="7"/>
        <v>Almudena Garcia España_10h</v>
      </c>
    </row>
    <row r="79" spans="1:15" x14ac:dyDescent="0.35">
      <c r="A79" s="2" t="s">
        <v>65</v>
      </c>
      <c r="B79" s="22" t="s">
        <v>83</v>
      </c>
      <c r="C79" s="2" t="s">
        <v>70</v>
      </c>
      <c r="D79" s="2" t="s">
        <v>71</v>
      </c>
      <c r="E79" s="2" t="s">
        <v>45</v>
      </c>
      <c r="F79" s="24" t="str">
        <f t="shared" si="6"/>
        <v>CGE-JUST01/P0103-00/BRA</v>
      </c>
      <c r="G79" s="12">
        <v>42.615850368013398</v>
      </c>
      <c r="H79" s="3">
        <v>6.5</v>
      </c>
      <c r="I79" s="5">
        <f t="shared" si="8"/>
        <v>277.00302739208706</v>
      </c>
      <c r="K79" t="str">
        <f t="shared" si="7"/>
        <v>Almudena Garcia España_6.5h</v>
      </c>
      <c r="M79" s="30" t="s">
        <v>157</v>
      </c>
      <c r="N79" s="30"/>
      <c r="O79" s="30"/>
    </row>
    <row r="80" spans="1:15" x14ac:dyDescent="0.35">
      <c r="A80" s="2" t="s">
        <v>65</v>
      </c>
      <c r="B80" s="2" t="s">
        <v>79</v>
      </c>
      <c r="C80" s="2" t="s">
        <v>46</v>
      </c>
      <c r="D80" s="2" t="s">
        <v>47</v>
      </c>
      <c r="E80" s="2" t="s">
        <v>14</v>
      </c>
      <c r="F80" s="21" t="str">
        <f t="shared" si="6"/>
        <v>CAN-GEND01/P0201-00/ALL</v>
      </c>
      <c r="G80" s="12">
        <v>42.615850368013398</v>
      </c>
      <c r="H80" s="3">
        <v>9</v>
      </c>
      <c r="I80" s="5">
        <f t="shared" si="8"/>
        <v>383.54265331212059</v>
      </c>
      <c r="K80" t="str">
        <f t="shared" si="7"/>
        <v>Almudena Garcia España_9h</v>
      </c>
    </row>
    <row r="81" spans="1:11" x14ac:dyDescent="0.35">
      <c r="A81" s="2" t="s">
        <v>65</v>
      </c>
      <c r="B81" s="2" t="s">
        <v>81</v>
      </c>
      <c r="C81" s="2" t="s">
        <v>56</v>
      </c>
      <c r="D81" s="2" t="s">
        <v>57</v>
      </c>
      <c r="E81" s="2" t="s">
        <v>66</v>
      </c>
      <c r="F81" s="21" t="str">
        <f t="shared" si="6"/>
        <v>EUR-ASIA01/P0601-00/MYS</v>
      </c>
      <c r="G81" s="12">
        <v>42.615850368013398</v>
      </c>
      <c r="H81" s="3">
        <v>4</v>
      </c>
      <c r="I81" s="5">
        <f t="shared" si="8"/>
        <v>170.46340147205359</v>
      </c>
      <c r="K81" t="str">
        <f t="shared" si="7"/>
        <v>Almudena Garcia España_4h</v>
      </c>
    </row>
    <row r="82" spans="1:11" x14ac:dyDescent="0.35">
      <c r="A82" s="2" t="s">
        <v>65</v>
      </c>
      <c r="B82" s="22" t="s">
        <v>82</v>
      </c>
      <c r="C82" s="2" t="s">
        <v>24</v>
      </c>
      <c r="D82" s="2" t="s">
        <v>25</v>
      </c>
      <c r="E82" s="2" t="s">
        <v>35</v>
      </c>
      <c r="F82" s="21" t="str">
        <f t="shared" si="6"/>
        <v>VGE-GEND01/P0101-00/RWA</v>
      </c>
      <c r="G82" s="12">
        <v>42.615850368013398</v>
      </c>
      <c r="H82" s="3">
        <v>1</v>
      </c>
      <c r="I82" s="5">
        <f t="shared" si="8"/>
        <v>42.615850368013398</v>
      </c>
      <c r="K82" t="str">
        <f t="shared" si="7"/>
        <v>Almudena Garcia España_1h</v>
      </c>
    </row>
    <row r="83" spans="1:11" x14ac:dyDescent="0.35">
      <c r="A83" s="2" t="s">
        <v>65</v>
      </c>
      <c r="B83" s="2" t="s">
        <v>31</v>
      </c>
      <c r="C83" s="2" t="s">
        <v>62</v>
      </c>
      <c r="D83" s="2" t="s">
        <v>63</v>
      </c>
      <c r="E83" s="2" t="s">
        <v>14</v>
      </c>
      <c r="F83" s="21" t="str">
        <f t="shared" si="6"/>
        <v>FCO-VULN02/P0302-00/ALL</v>
      </c>
      <c r="G83" s="12">
        <v>42.62</v>
      </c>
      <c r="H83" s="3">
        <v>4</v>
      </c>
      <c r="I83" s="5">
        <f t="shared" si="8"/>
        <v>170.48</v>
      </c>
      <c r="K83" t="str">
        <f t="shared" si="7"/>
        <v>Almudena Garcia España_4h</v>
      </c>
    </row>
    <row r="84" spans="1:11" x14ac:dyDescent="0.35">
      <c r="A84" s="2" t="s">
        <v>65</v>
      </c>
      <c r="B84" s="2" t="s">
        <v>79</v>
      </c>
      <c r="C84" s="2" t="s">
        <v>8</v>
      </c>
      <c r="D84" s="2" t="s">
        <v>9</v>
      </c>
      <c r="E84" s="2" t="s">
        <v>40</v>
      </c>
      <c r="F84" s="21" t="str">
        <f t="shared" si="6"/>
        <v>CAN-GEND01/P0202-00/MEX</v>
      </c>
      <c r="G84" s="12">
        <v>42.615850368013398</v>
      </c>
      <c r="H84" s="3">
        <v>3</v>
      </c>
      <c r="I84" s="5">
        <f t="shared" si="8"/>
        <v>127.84755110404019</v>
      </c>
      <c r="K84" t="str">
        <f t="shared" si="7"/>
        <v>Almudena Garcia España_3h</v>
      </c>
    </row>
    <row r="85" spans="1:11" x14ac:dyDescent="0.35">
      <c r="A85" s="2" t="s">
        <v>65</v>
      </c>
      <c r="B85" s="2" t="s">
        <v>90</v>
      </c>
      <c r="C85" s="2" t="s">
        <v>52</v>
      </c>
      <c r="D85" s="2" t="s">
        <v>53</v>
      </c>
      <c r="E85" s="2" t="s">
        <v>14</v>
      </c>
      <c r="F85" s="21" t="str">
        <f t="shared" si="6"/>
        <v>WLD-CORE01/P0703-00/ALL</v>
      </c>
      <c r="G85" s="12">
        <v>42.615850368013398</v>
      </c>
      <c r="H85" s="3">
        <v>2</v>
      </c>
      <c r="I85" s="5">
        <f t="shared" si="8"/>
        <v>85.231700736026795</v>
      </c>
      <c r="K85" t="str">
        <f t="shared" si="7"/>
        <v>Almudena Garcia España_2h</v>
      </c>
    </row>
    <row r="86" spans="1:11" x14ac:dyDescent="0.35">
      <c r="A86" s="2" t="s">
        <v>68</v>
      </c>
      <c r="B86" s="2" t="s">
        <v>81</v>
      </c>
      <c r="C86" s="2" t="s">
        <v>16</v>
      </c>
      <c r="D86" s="2" t="s">
        <v>17</v>
      </c>
      <c r="E86" s="2" t="s">
        <v>39</v>
      </c>
      <c r="F86" s="21" t="str">
        <f t="shared" si="6"/>
        <v>EUR-ASIA01/P0102-00/THA</v>
      </c>
      <c r="G86" s="79">
        <v>47.42</v>
      </c>
      <c r="H86" s="3">
        <v>80</v>
      </c>
      <c r="I86" s="5">
        <f t="shared" si="8"/>
        <v>3793.6000000000004</v>
      </c>
      <c r="K86" t="str">
        <f t="shared" si="7"/>
        <v>Nid Satjipanon_80h</v>
      </c>
    </row>
    <row r="87" spans="1:11" x14ac:dyDescent="0.35">
      <c r="A87" s="2" t="s">
        <v>68</v>
      </c>
      <c r="B87" s="2" t="s">
        <v>81</v>
      </c>
      <c r="C87" s="2" t="s">
        <v>16</v>
      </c>
      <c r="D87" s="2" t="s">
        <v>17</v>
      </c>
      <c r="E87" s="2" t="s">
        <v>66</v>
      </c>
      <c r="F87" s="21" t="str">
        <f t="shared" si="6"/>
        <v>EUR-ASIA01/P0102-00/MYS</v>
      </c>
      <c r="G87" s="79">
        <v>47.42</v>
      </c>
      <c r="H87" s="3">
        <v>56</v>
      </c>
      <c r="I87" s="5">
        <f t="shared" si="8"/>
        <v>2655.52</v>
      </c>
      <c r="K87" t="str">
        <f t="shared" si="7"/>
        <v>Nid Satjipanon_56h</v>
      </c>
    </row>
    <row r="88" spans="1:11" x14ac:dyDescent="0.35">
      <c r="A88" s="2" t="s">
        <v>68</v>
      </c>
      <c r="B88" s="2" t="s">
        <v>81</v>
      </c>
      <c r="C88" s="2" t="s">
        <v>16</v>
      </c>
      <c r="D88" s="2" t="s">
        <v>17</v>
      </c>
      <c r="E88" s="2" t="s">
        <v>18</v>
      </c>
      <c r="F88" s="21" t="str">
        <f t="shared" si="6"/>
        <v>EUR-ASIA01/P0102-00/PHL</v>
      </c>
      <c r="G88" s="79">
        <v>47.42</v>
      </c>
      <c r="H88" s="3">
        <v>40</v>
      </c>
      <c r="I88" s="5">
        <f t="shared" si="8"/>
        <v>1896.8000000000002</v>
      </c>
      <c r="K88" t="str">
        <f t="shared" si="7"/>
        <v>Nid Satjipanon_40h</v>
      </c>
    </row>
    <row r="89" spans="1:11" x14ac:dyDescent="0.35">
      <c r="A89" s="2" t="s">
        <v>69</v>
      </c>
      <c r="B89" s="2" t="s">
        <v>83</v>
      </c>
      <c r="C89" s="2" t="s">
        <v>59</v>
      </c>
      <c r="D89" s="2" t="s">
        <v>60</v>
      </c>
      <c r="E89" s="2" t="s">
        <v>45</v>
      </c>
      <c r="F89" s="21" t="str">
        <f t="shared" si="6"/>
        <v>CGE-JUST01/P0401-00/BRA</v>
      </c>
      <c r="G89" s="79">
        <v>60.01</v>
      </c>
      <c r="H89" s="3">
        <v>11</v>
      </c>
      <c r="I89" s="5">
        <f t="shared" si="8"/>
        <v>660.11</v>
      </c>
      <c r="K89" t="str">
        <f t="shared" si="7"/>
        <v>Cécile Trochu Grasso_11h</v>
      </c>
    </row>
    <row r="90" spans="1:11" x14ac:dyDescent="0.35">
      <c r="A90" s="2" t="s">
        <v>69</v>
      </c>
      <c r="B90" s="2" t="s">
        <v>83</v>
      </c>
      <c r="C90" s="2" t="s">
        <v>24</v>
      </c>
      <c r="D90" s="2" t="s">
        <v>25</v>
      </c>
      <c r="E90" s="2" t="s">
        <v>14</v>
      </c>
      <c r="F90" s="21" t="str">
        <f t="shared" si="6"/>
        <v>CGE-JUST01/P0101-00/ALL</v>
      </c>
      <c r="G90" s="79">
        <v>60.01</v>
      </c>
      <c r="H90" s="3">
        <v>0.5</v>
      </c>
      <c r="I90" s="5">
        <f t="shared" si="8"/>
        <v>30.004999999999999</v>
      </c>
      <c r="K90" t="str">
        <f t="shared" si="7"/>
        <v>Cécile Trochu Grasso_0.5h</v>
      </c>
    </row>
    <row r="91" spans="1:11" x14ac:dyDescent="0.35">
      <c r="A91" s="2" t="s">
        <v>69</v>
      </c>
      <c r="B91" s="2" t="s">
        <v>83</v>
      </c>
      <c r="C91" s="2" t="s">
        <v>70</v>
      </c>
      <c r="D91" s="2" t="s">
        <v>71</v>
      </c>
      <c r="E91" s="2" t="s">
        <v>14</v>
      </c>
      <c r="F91" s="21" t="str">
        <f t="shared" si="6"/>
        <v>CGE-JUST01/P0103-00/ALL</v>
      </c>
      <c r="G91" s="79">
        <v>60.01</v>
      </c>
      <c r="H91" s="3">
        <v>6.5</v>
      </c>
      <c r="I91" s="5">
        <f t="shared" si="8"/>
        <v>390.065</v>
      </c>
      <c r="K91" t="str">
        <f t="shared" si="7"/>
        <v>Cécile Trochu Grasso_6.5h</v>
      </c>
    </row>
    <row r="92" spans="1:11" x14ac:dyDescent="0.35">
      <c r="A92" s="2" t="s">
        <v>69</v>
      </c>
      <c r="B92" s="2" t="s">
        <v>81</v>
      </c>
      <c r="C92" s="2" t="s">
        <v>70</v>
      </c>
      <c r="D92" s="2" t="s">
        <v>71</v>
      </c>
      <c r="E92" s="2" t="s">
        <v>66</v>
      </c>
      <c r="F92" s="21" t="str">
        <f t="shared" si="6"/>
        <v>EUR-ASIA01/P0103-00/MYS</v>
      </c>
      <c r="G92" s="79">
        <v>60.01</v>
      </c>
      <c r="H92" s="3">
        <v>16.5</v>
      </c>
      <c r="I92" s="5">
        <f t="shared" si="8"/>
        <v>990.16499999999996</v>
      </c>
      <c r="K92" t="str">
        <f t="shared" si="7"/>
        <v>Cécile Trochu Grasso_16.5h</v>
      </c>
    </row>
    <row r="93" spans="1:11" x14ac:dyDescent="0.35">
      <c r="A93" s="2" t="s">
        <v>69</v>
      </c>
      <c r="B93" s="2" t="s">
        <v>81</v>
      </c>
      <c r="C93" s="2" t="s">
        <v>70</v>
      </c>
      <c r="D93" s="2" t="s">
        <v>71</v>
      </c>
      <c r="E93" s="2" t="s">
        <v>18</v>
      </c>
      <c r="F93" s="21" t="str">
        <f t="shared" si="6"/>
        <v>EUR-ASIA01/P0103-00/PHL</v>
      </c>
      <c r="G93" s="79">
        <v>60.01</v>
      </c>
      <c r="H93" s="3">
        <v>15</v>
      </c>
      <c r="I93" s="5">
        <f t="shared" si="8"/>
        <v>900.15</v>
      </c>
      <c r="K93" t="str">
        <f t="shared" si="7"/>
        <v>Cécile Trochu Grasso_15h</v>
      </c>
    </row>
    <row r="94" spans="1:11" x14ac:dyDescent="0.35">
      <c r="A94" s="2" t="s">
        <v>69</v>
      </c>
      <c r="B94" s="2" t="s">
        <v>81</v>
      </c>
      <c r="C94" s="2" t="s">
        <v>70</v>
      </c>
      <c r="D94" s="2" t="s">
        <v>71</v>
      </c>
      <c r="E94" s="2" t="s">
        <v>39</v>
      </c>
      <c r="F94" s="21" t="str">
        <f t="shared" si="6"/>
        <v>EUR-ASIA01/P0103-00/THA</v>
      </c>
      <c r="G94" s="79">
        <v>60.01</v>
      </c>
      <c r="H94" s="3">
        <v>17.5</v>
      </c>
      <c r="I94" s="5">
        <f t="shared" si="8"/>
        <v>1050.175</v>
      </c>
      <c r="K94" t="str">
        <f t="shared" si="7"/>
        <v>Cécile Trochu Grasso_17.5h</v>
      </c>
    </row>
    <row r="95" spans="1:11" x14ac:dyDescent="0.35">
      <c r="A95" s="2" t="s">
        <v>69</v>
      </c>
      <c r="B95" s="22" t="s">
        <v>80</v>
      </c>
      <c r="C95" s="2" t="s">
        <v>12</v>
      </c>
      <c r="D95" s="2" t="s">
        <v>13</v>
      </c>
      <c r="E95" s="2" t="s">
        <v>14</v>
      </c>
      <c r="F95" s="21" t="str">
        <f t="shared" si="6"/>
        <v>ADM-UNRE01/A0902-00/ALL</v>
      </c>
      <c r="G95" s="79">
        <v>60.01</v>
      </c>
      <c r="H95" s="76">
        <v>46</v>
      </c>
      <c r="I95" s="5">
        <f t="shared" si="8"/>
        <v>2760.46</v>
      </c>
      <c r="K95" t="str">
        <f t="shared" si="7"/>
        <v>Cécile Trochu Grasso_46h</v>
      </c>
    </row>
    <row r="96" spans="1:11" x14ac:dyDescent="0.35">
      <c r="A96" s="2" t="s">
        <v>69</v>
      </c>
      <c r="B96" s="22" t="s">
        <v>80</v>
      </c>
      <c r="C96" s="2" t="s">
        <v>12</v>
      </c>
      <c r="D96" s="2" t="s">
        <v>13</v>
      </c>
      <c r="E96" s="2" t="s">
        <v>14</v>
      </c>
      <c r="F96" s="21" t="str">
        <f t="shared" si="6"/>
        <v>ADM-UNRE01/A0902-00/ALL</v>
      </c>
      <c r="G96" s="79">
        <v>60.01</v>
      </c>
      <c r="H96" s="76">
        <v>13</v>
      </c>
      <c r="I96" s="5">
        <f t="shared" si="8"/>
        <v>780.13</v>
      </c>
      <c r="K96" t="str">
        <f t="shared" si="7"/>
        <v>Cécile Trochu Grasso_13h</v>
      </c>
    </row>
    <row r="97" spans="1:11" x14ac:dyDescent="0.35">
      <c r="A97" s="2" t="s">
        <v>69</v>
      </c>
      <c r="B97" s="22" t="s">
        <v>83</v>
      </c>
      <c r="C97" s="2" t="s">
        <v>59</v>
      </c>
      <c r="D97" s="2" t="s">
        <v>60</v>
      </c>
      <c r="E97" s="2" t="s">
        <v>45</v>
      </c>
      <c r="F97" s="21" t="str">
        <f t="shared" si="6"/>
        <v>CGE-JUST01/P0401-00/BRA</v>
      </c>
      <c r="G97" s="79">
        <v>60.01</v>
      </c>
      <c r="H97" s="3">
        <v>1.5</v>
      </c>
      <c r="I97" s="5">
        <f t="shared" si="8"/>
        <v>90.015000000000001</v>
      </c>
      <c r="K97" t="str">
        <f t="shared" si="7"/>
        <v>Cécile Trochu Grasso_1.5h</v>
      </c>
    </row>
    <row r="98" spans="1:11" x14ac:dyDescent="0.35">
      <c r="A98" s="2" t="s">
        <v>69</v>
      </c>
      <c r="B98" s="22" t="s">
        <v>80</v>
      </c>
      <c r="C98" s="2" t="s">
        <v>8</v>
      </c>
      <c r="D98" s="2" t="s">
        <v>9</v>
      </c>
      <c r="E98" s="2" t="s">
        <v>23</v>
      </c>
      <c r="F98" s="21" t="str">
        <f t="shared" si="6"/>
        <v>ADM-UNRE01/P0202-00/ZAF</v>
      </c>
      <c r="G98" s="79">
        <v>60.01</v>
      </c>
      <c r="H98" s="3">
        <v>1.5</v>
      </c>
      <c r="I98" s="5">
        <f t="shared" si="8"/>
        <v>90.015000000000001</v>
      </c>
      <c r="K98" t="str">
        <f t="shared" si="7"/>
        <v>Cécile Trochu Grasso_1.5h</v>
      </c>
    </row>
    <row r="99" spans="1:11" x14ac:dyDescent="0.35">
      <c r="A99" s="2" t="s">
        <v>69</v>
      </c>
      <c r="B99" s="2" t="s">
        <v>31</v>
      </c>
      <c r="C99" s="2" t="s">
        <v>19</v>
      </c>
      <c r="D99" s="2" t="s">
        <v>20</v>
      </c>
      <c r="E99" s="2" t="s">
        <v>14</v>
      </c>
      <c r="F99" s="21" t="str">
        <f t="shared" si="6"/>
        <v>FCO-VULN02/P0303-00/ALL</v>
      </c>
      <c r="G99" s="79">
        <v>60.01</v>
      </c>
      <c r="H99" s="3">
        <v>2</v>
      </c>
      <c r="I99" s="5">
        <f t="shared" si="8"/>
        <v>120.02</v>
      </c>
      <c r="K99" t="str">
        <f t="shared" si="7"/>
        <v>Cécile Trochu Grasso_2h</v>
      </c>
    </row>
    <row r="100" spans="1:11" x14ac:dyDescent="0.35">
      <c r="A100" s="2" t="s">
        <v>69</v>
      </c>
      <c r="B100" s="2" t="s">
        <v>79</v>
      </c>
      <c r="C100" s="2" t="s">
        <v>8</v>
      </c>
      <c r="D100" s="2" t="s">
        <v>9</v>
      </c>
      <c r="E100" s="2" t="s">
        <v>14</v>
      </c>
      <c r="F100" s="21" t="str">
        <f t="shared" si="6"/>
        <v>CAN-GEND01/P0202-00/ALL</v>
      </c>
      <c r="G100" s="79">
        <v>60.01</v>
      </c>
      <c r="H100" s="3">
        <v>2</v>
      </c>
      <c r="I100" s="5">
        <f t="shared" si="8"/>
        <v>120.02</v>
      </c>
      <c r="K100" t="str">
        <f t="shared" si="7"/>
        <v>Cécile Trochu Grasso_2h</v>
      </c>
    </row>
    <row r="101" spans="1:11" x14ac:dyDescent="0.35">
      <c r="A101" s="2" t="s">
        <v>69</v>
      </c>
      <c r="B101" s="22" t="s">
        <v>80</v>
      </c>
      <c r="C101" s="2" t="s">
        <v>8</v>
      </c>
      <c r="D101" s="2" t="s">
        <v>9</v>
      </c>
      <c r="E101" s="2" t="s">
        <v>11</v>
      </c>
      <c r="F101" s="21" t="str">
        <f t="shared" si="6"/>
        <v>ADM-UNRE01/P0202-00/TGO</v>
      </c>
      <c r="G101" s="79">
        <v>60.01</v>
      </c>
      <c r="H101" s="3">
        <v>2</v>
      </c>
      <c r="I101" s="5">
        <f t="shared" si="8"/>
        <v>120.02</v>
      </c>
      <c r="K101" t="str">
        <f t="shared" si="7"/>
        <v>Cécile Trochu Grasso_2h</v>
      </c>
    </row>
    <row r="102" spans="1:11" x14ac:dyDescent="0.35">
      <c r="A102" s="2" t="s">
        <v>69</v>
      </c>
      <c r="B102" s="2" t="s">
        <v>83</v>
      </c>
      <c r="C102" s="2" t="s">
        <v>16</v>
      </c>
      <c r="D102" s="2" t="s">
        <v>17</v>
      </c>
      <c r="E102" s="2" t="s">
        <v>45</v>
      </c>
      <c r="F102" s="21" t="str">
        <f t="shared" si="6"/>
        <v>CGE-JUST01/P0102-00/BRA</v>
      </c>
      <c r="G102" s="79">
        <v>60.01</v>
      </c>
      <c r="H102" s="3">
        <v>3</v>
      </c>
      <c r="I102" s="5">
        <f t="shared" si="8"/>
        <v>180.03</v>
      </c>
      <c r="K102" t="str">
        <f t="shared" si="7"/>
        <v>Cécile Trochu Grasso_3h</v>
      </c>
    </row>
    <row r="103" spans="1:11" x14ac:dyDescent="0.35">
      <c r="A103" s="2" t="s">
        <v>69</v>
      </c>
      <c r="B103" s="22" t="s">
        <v>80</v>
      </c>
      <c r="C103" s="2" t="s">
        <v>52</v>
      </c>
      <c r="D103" s="2" t="s">
        <v>53</v>
      </c>
      <c r="E103" s="2" t="s">
        <v>14</v>
      </c>
      <c r="F103" s="21" t="str">
        <f t="shared" si="6"/>
        <v>ADM-UNRE01/P0703-00/ALL</v>
      </c>
      <c r="G103" s="79">
        <v>60.01</v>
      </c>
      <c r="H103" s="76">
        <v>2</v>
      </c>
      <c r="I103" s="5">
        <f t="shared" si="8"/>
        <v>120.02</v>
      </c>
      <c r="K103" t="str">
        <f t="shared" si="7"/>
        <v>Cécile Trochu Grasso_2h</v>
      </c>
    </row>
    <row r="104" spans="1:11" x14ac:dyDescent="0.35">
      <c r="A104" s="2" t="s">
        <v>72</v>
      </c>
      <c r="B104" s="2" t="s">
        <v>79</v>
      </c>
      <c r="C104" s="2" t="s">
        <v>8</v>
      </c>
      <c r="D104" s="2" t="s">
        <v>9</v>
      </c>
      <c r="E104" s="2" t="s">
        <v>40</v>
      </c>
      <c r="F104" s="21" t="str">
        <f t="shared" si="6"/>
        <v>CAN-GEND01/P0202-00/MEX</v>
      </c>
      <c r="G104" s="79">
        <v>23.73</v>
      </c>
      <c r="H104" s="3">
        <v>38.5</v>
      </c>
      <c r="I104" s="5">
        <f t="shared" si="8"/>
        <v>913.60500000000002</v>
      </c>
      <c r="K104" t="str">
        <f t="shared" si="7"/>
        <v>Sara Vera Lopez_38.5h</v>
      </c>
    </row>
    <row r="105" spans="1:11" x14ac:dyDescent="0.35">
      <c r="A105" s="2" t="s">
        <v>72</v>
      </c>
      <c r="B105" s="2" t="s">
        <v>79</v>
      </c>
      <c r="C105" s="2" t="s">
        <v>8</v>
      </c>
      <c r="D105" s="2" t="s">
        <v>9</v>
      </c>
      <c r="E105" s="2" t="s">
        <v>64</v>
      </c>
      <c r="F105" s="21" t="str">
        <f t="shared" si="6"/>
        <v>CAN-GEND01/P0202-00/PAN</v>
      </c>
      <c r="G105" s="79">
        <v>23.73</v>
      </c>
      <c r="H105" s="3">
        <v>16.5</v>
      </c>
      <c r="I105" s="5">
        <f t="shared" si="8"/>
        <v>391.54500000000002</v>
      </c>
      <c r="K105" t="str">
        <f t="shared" si="7"/>
        <v>Sara Vera Lopez_16.5h</v>
      </c>
    </row>
    <row r="106" spans="1:11" x14ac:dyDescent="0.35">
      <c r="A106" s="2" t="s">
        <v>72</v>
      </c>
      <c r="B106" s="2" t="s">
        <v>31</v>
      </c>
      <c r="C106" s="2" t="s">
        <v>19</v>
      </c>
      <c r="D106" s="2" t="s">
        <v>20</v>
      </c>
      <c r="E106" s="2" t="s">
        <v>40</v>
      </c>
      <c r="F106" s="21" t="str">
        <f t="shared" si="6"/>
        <v>FCO-VULN02/P0303-00/MEX</v>
      </c>
      <c r="G106" s="79">
        <v>23.73</v>
      </c>
      <c r="H106" s="3">
        <v>72</v>
      </c>
      <c r="I106" s="5">
        <f t="shared" si="8"/>
        <v>1708.56</v>
      </c>
      <c r="K106" t="str">
        <f t="shared" si="7"/>
        <v>Sara Vera Lopez_72h</v>
      </c>
    </row>
    <row r="107" spans="1:11" x14ac:dyDescent="0.35">
      <c r="A107" s="2" t="s">
        <v>72</v>
      </c>
      <c r="B107" s="2" t="s">
        <v>31</v>
      </c>
      <c r="C107" s="2" t="s">
        <v>19</v>
      </c>
      <c r="D107" s="2" t="s">
        <v>20</v>
      </c>
      <c r="E107" s="2" t="s">
        <v>64</v>
      </c>
      <c r="F107" s="21" t="str">
        <f t="shared" si="6"/>
        <v>FCO-VULN02/P0303-00/PAN</v>
      </c>
      <c r="G107" s="79">
        <v>23.73</v>
      </c>
      <c r="H107" s="3">
        <v>24</v>
      </c>
      <c r="I107" s="5">
        <f t="shared" si="8"/>
        <v>569.52</v>
      </c>
      <c r="K107" t="str">
        <f t="shared" si="7"/>
        <v>Sara Vera Lopez_24h</v>
      </c>
    </row>
    <row r="108" spans="1:11" x14ac:dyDescent="0.35">
      <c r="A108" s="2" t="s">
        <v>72</v>
      </c>
      <c r="B108" s="2" t="s">
        <v>31</v>
      </c>
      <c r="C108" s="2" t="s">
        <v>8</v>
      </c>
      <c r="D108" s="2" t="s">
        <v>9</v>
      </c>
      <c r="E108" s="2" t="s">
        <v>64</v>
      </c>
      <c r="F108" s="21" t="str">
        <f t="shared" si="6"/>
        <v>FCO-VULN02/P0202-00/PAN</v>
      </c>
      <c r="G108" s="79">
        <v>23.73</v>
      </c>
      <c r="H108" s="3">
        <v>6</v>
      </c>
      <c r="I108" s="5">
        <f t="shared" si="8"/>
        <v>142.38</v>
      </c>
      <c r="K108" t="str">
        <f t="shared" si="7"/>
        <v>Sara Vera Lopez_6h</v>
      </c>
    </row>
    <row r="109" spans="1:11" x14ac:dyDescent="0.35">
      <c r="A109" s="2" t="s">
        <v>72</v>
      </c>
      <c r="B109" s="2" t="s">
        <v>31</v>
      </c>
      <c r="C109" s="2" t="s">
        <v>19</v>
      </c>
      <c r="D109" s="2" t="s">
        <v>20</v>
      </c>
      <c r="E109" s="2" t="s">
        <v>50</v>
      </c>
      <c r="F109" s="21" t="str">
        <f t="shared" si="6"/>
        <v>FCO-VULN02/P0303-00/XOT</v>
      </c>
      <c r="G109" s="79">
        <v>23.73</v>
      </c>
      <c r="H109" s="3">
        <v>6</v>
      </c>
      <c r="I109" s="5">
        <f t="shared" si="8"/>
        <v>142.38</v>
      </c>
      <c r="K109" t="str">
        <f t="shared" si="7"/>
        <v>Sara Vera Lopez_6h</v>
      </c>
    </row>
    <row r="110" spans="1:11" x14ac:dyDescent="0.35">
      <c r="A110" s="2" t="s">
        <v>72</v>
      </c>
      <c r="B110" s="2" t="s">
        <v>31</v>
      </c>
      <c r="C110" s="2" t="s">
        <v>8</v>
      </c>
      <c r="D110" s="2" t="s">
        <v>9</v>
      </c>
      <c r="E110" s="2" t="s">
        <v>40</v>
      </c>
      <c r="F110" s="21" t="str">
        <f t="shared" si="6"/>
        <v>FCO-VULN02/P0202-00/MEX</v>
      </c>
      <c r="G110" s="79">
        <v>23.73</v>
      </c>
      <c r="H110" s="3">
        <v>5</v>
      </c>
      <c r="I110" s="5">
        <f t="shared" si="8"/>
        <v>118.65</v>
      </c>
      <c r="K110" t="str">
        <f t="shared" si="7"/>
        <v>Sara Vera Lopez_5h</v>
      </c>
    </row>
    <row r="111" spans="1:11" x14ac:dyDescent="0.35">
      <c r="A111" s="2" t="s">
        <v>73</v>
      </c>
      <c r="B111" s="2" t="s">
        <v>79</v>
      </c>
      <c r="C111" s="2" t="s">
        <v>46</v>
      </c>
      <c r="D111" s="2" t="s">
        <v>47</v>
      </c>
      <c r="E111" s="2" t="s">
        <v>14</v>
      </c>
      <c r="F111" s="21" t="str">
        <f t="shared" si="6"/>
        <v>CAN-GEND01/P0201-00/ALL</v>
      </c>
      <c r="G111" s="79">
        <v>56.28</v>
      </c>
      <c r="H111" s="3">
        <v>13</v>
      </c>
      <c r="I111" s="5">
        <f t="shared" si="8"/>
        <v>731.64</v>
      </c>
      <c r="K111" t="str">
        <f t="shared" si="7"/>
        <v>Jasmine Zik-Ikeorha_13h</v>
      </c>
    </row>
    <row r="112" spans="1:11" x14ac:dyDescent="0.35">
      <c r="A112" s="2" t="s">
        <v>73</v>
      </c>
      <c r="B112" s="2" t="s">
        <v>31</v>
      </c>
      <c r="C112" s="2" t="s">
        <v>19</v>
      </c>
      <c r="D112" s="2" t="s">
        <v>20</v>
      </c>
      <c r="E112" s="2" t="s">
        <v>10</v>
      </c>
      <c r="F112" s="21" t="str">
        <f t="shared" si="6"/>
        <v>FCO-VULN02/P0303-00/MAR</v>
      </c>
      <c r="G112" s="79">
        <v>56.28</v>
      </c>
      <c r="H112" s="3">
        <v>13</v>
      </c>
      <c r="I112" s="5">
        <f t="shared" si="8"/>
        <v>731.64</v>
      </c>
      <c r="K112" t="str">
        <f t="shared" si="7"/>
        <v>Jasmine Zik-Ikeorha_13h</v>
      </c>
    </row>
    <row r="113" spans="1:11" x14ac:dyDescent="0.35">
      <c r="A113" s="2" t="s">
        <v>73</v>
      </c>
      <c r="B113" s="2" t="s">
        <v>90</v>
      </c>
      <c r="C113" s="2" t="s">
        <v>21</v>
      </c>
      <c r="D113" s="2" t="s">
        <v>22</v>
      </c>
      <c r="E113" s="2" t="s">
        <v>14</v>
      </c>
      <c r="F113" s="21" t="str">
        <f t="shared" si="6"/>
        <v>WLD-CORE01/P0501-00/ALL</v>
      </c>
      <c r="G113" s="79">
        <v>56.28</v>
      </c>
      <c r="H113" s="3">
        <v>38.5</v>
      </c>
      <c r="I113" s="5">
        <f t="shared" si="8"/>
        <v>2166.7800000000002</v>
      </c>
      <c r="K113" t="str">
        <f t="shared" si="7"/>
        <v>Jasmine Zik-Ikeorha_38.5h</v>
      </c>
    </row>
    <row r="114" spans="1:11" x14ac:dyDescent="0.35">
      <c r="A114" s="2" t="s">
        <v>73</v>
      </c>
      <c r="B114" s="22" t="s">
        <v>80</v>
      </c>
      <c r="C114" s="2" t="s">
        <v>21</v>
      </c>
      <c r="D114" s="2" t="s">
        <v>22</v>
      </c>
      <c r="E114" s="2" t="s">
        <v>14</v>
      </c>
      <c r="F114" s="21" t="str">
        <f t="shared" si="6"/>
        <v>ADM-UNRE01/P0501-00/ALL</v>
      </c>
      <c r="G114" s="79">
        <v>56.28</v>
      </c>
      <c r="H114" s="3">
        <v>44.5</v>
      </c>
      <c r="I114" s="5">
        <f t="shared" si="8"/>
        <v>2504.46</v>
      </c>
      <c r="K114" t="str">
        <f t="shared" si="7"/>
        <v>Jasmine Zik-Ikeorha_44.5h</v>
      </c>
    </row>
    <row r="115" spans="1:11" x14ac:dyDescent="0.35">
      <c r="A115" s="2" t="s">
        <v>73</v>
      </c>
      <c r="B115" s="2" t="s">
        <v>81</v>
      </c>
      <c r="C115" s="2" t="s">
        <v>16</v>
      </c>
      <c r="D115" s="2" t="s">
        <v>17</v>
      </c>
      <c r="E115" s="2" t="s">
        <v>66</v>
      </c>
      <c r="F115" s="21" t="str">
        <f t="shared" si="6"/>
        <v>EUR-ASIA01/P0102-00/MYS</v>
      </c>
      <c r="G115" s="79">
        <v>56.28</v>
      </c>
      <c r="H115" s="3">
        <v>14</v>
      </c>
      <c r="I115" s="5">
        <f t="shared" si="8"/>
        <v>787.92000000000007</v>
      </c>
      <c r="K115" t="str">
        <f t="shared" si="7"/>
        <v>Jasmine Zik-Ikeorha_14h</v>
      </c>
    </row>
    <row r="116" spans="1:11" x14ac:dyDescent="0.35">
      <c r="A116" s="2" t="s">
        <v>73</v>
      </c>
      <c r="B116" s="2" t="s">
        <v>81</v>
      </c>
      <c r="C116" s="2" t="s">
        <v>70</v>
      </c>
      <c r="D116" s="2" t="s">
        <v>71</v>
      </c>
      <c r="E116" s="2" t="s">
        <v>18</v>
      </c>
      <c r="F116" s="21" t="str">
        <f t="shared" si="6"/>
        <v>EUR-ASIA01/P0103-00/PHL</v>
      </c>
      <c r="G116" s="79">
        <v>56.28</v>
      </c>
      <c r="H116" s="3">
        <v>5</v>
      </c>
      <c r="I116" s="5">
        <f t="shared" si="8"/>
        <v>281.39999999999998</v>
      </c>
      <c r="K116" t="str">
        <f t="shared" si="7"/>
        <v>Jasmine Zik-Ikeorha_5h</v>
      </c>
    </row>
    <row r="117" spans="1:11" x14ac:dyDescent="0.35">
      <c r="A117" s="2" t="s">
        <v>73</v>
      </c>
      <c r="B117" s="2" t="s">
        <v>80</v>
      </c>
      <c r="C117" s="2" t="s">
        <v>12</v>
      </c>
      <c r="D117" s="2" t="s">
        <v>13</v>
      </c>
      <c r="E117" s="2" t="s">
        <v>14</v>
      </c>
      <c r="F117" s="21" t="str">
        <f t="shared" si="6"/>
        <v>ADM-UNRE01/A0902-00/ALL</v>
      </c>
      <c r="G117" s="79">
        <v>56.28</v>
      </c>
      <c r="H117" s="76">
        <v>8</v>
      </c>
      <c r="I117" s="5">
        <f t="shared" si="8"/>
        <v>450.24</v>
      </c>
      <c r="K117" t="str">
        <f t="shared" si="7"/>
        <v>Jasmine Zik-Ikeorha_8h</v>
      </c>
    </row>
    <row r="118" spans="1:11" x14ac:dyDescent="0.35">
      <c r="A118" s="2" t="s">
        <v>73</v>
      </c>
      <c r="B118" s="22" t="s">
        <v>83</v>
      </c>
      <c r="C118" s="2" t="s">
        <v>19</v>
      </c>
      <c r="D118" s="2" t="s">
        <v>20</v>
      </c>
      <c r="E118" s="2" t="s">
        <v>50</v>
      </c>
      <c r="F118" s="21" t="str">
        <f t="shared" si="6"/>
        <v>CGE-JUST01/P0303-00/XOT</v>
      </c>
      <c r="G118" s="79">
        <v>56.28</v>
      </c>
      <c r="H118" s="3">
        <v>18</v>
      </c>
      <c r="I118" s="5">
        <f t="shared" si="8"/>
        <v>1013.04</v>
      </c>
      <c r="K118" t="str">
        <f t="shared" si="7"/>
        <v>Jasmine Zik-Ikeorha_18h</v>
      </c>
    </row>
    <row r="119" spans="1:11" x14ac:dyDescent="0.35">
      <c r="A119" s="2" t="s">
        <v>73</v>
      </c>
      <c r="B119" s="22" t="s">
        <v>80</v>
      </c>
      <c r="C119" s="2" t="s">
        <v>12</v>
      </c>
      <c r="D119" s="2" t="s">
        <v>13</v>
      </c>
      <c r="E119" s="2" t="s">
        <v>14</v>
      </c>
      <c r="F119" s="21" t="str">
        <f t="shared" si="6"/>
        <v>ADM-UNRE01/A0902-00/ALL</v>
      </c>
      <c r="G119" s="79">
        <v>56.28</v>
      </c>
      <c r="H119" s="76">
        <v>10</v>
      </c>
      <c r="I119" s="5">
        <f t="shared" si="8"/>
        <v>562.79999999999995</v>
      </c>
      <c r="K119" t="str">
        <f t="shared" si="7"/>
        <v>Jasmine Zik-Ikeorha_10h</v>
      </c>
    </row>
    <row r="121" spans="1:11" x14ac:dyDescent="0.35">
      <c r="H121" s="44">
        <f>SUM(H3:H120)</f>
        <v>1944</v>
      </c>
      <c r="I121" s="52">
        <f>SUM(I3:I120)</f>
        <v>100867.04360071239</v>
      </c>
    </row>
  </sheetData>
  <autoFilter ref="A2:K119" xr:uid="{EFA04D50-33E9-4FAB-B378-FBA8D41F6CE5}"/>
  <mergeCells count="6">
    <mergeCell ref="G1:G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D4C70-FC4F-4726-8C29-5EB711F0B917}">
  <dimension ref="A1:M118"/>
  <sheetViews>
    <sheetView topLeftCell="A73" workbookViewId="0">
      <selection activeCell="C47" sqref="C47:D47"/>
    </sheetView>
  </sheetViews>
  <sheetFormatPr defaultRowHeight="14.5" x14ac:dyDescent="0.35"/>
  <cols>
    <col min="1" max="1" width="18.26953125" bestFit="1" customWidth="1"/>
    <col min="2" max="2" width="13.54296875" bestFit="1" customWidth="1"/>
    <col min="3" max="3" width="12.1796875" bestFit="1" customWidth="1"/>
    <col min="4" max="4" width="43.7265625" bestFit="1" customWidth="1"/>
    <col min="5" max="5" width="12.1796875" bestFit="1" customWidth="1"/>
    <col min="6" max="6" width="25.54296875" bestFit="1" customWidth="1"/>
    <col min="7" max="7" width="15.81640625" style="85" bestFit="1" customWidth="1"/>
    <col min="8" max="8" width="20.54296875" bestFit="1" customWidth="1"/>
    <col min="9" max="9" width="10.81640625" style="5" bestFit="1" customWidth="1"/>
    <col min="11" max="11" width="24" bestFit="1" customWidth="1"/>
  </cols>
  <sheetData>
    <row r="1" spans="1:11" x14ac:dyDescent="0.35">
      <c r="A1" s="126" t="s">
        <v>0</v>
      </c>
      <c r="B1" s="126" t="s">
        <v>1</v>
      </c>
      <c r="C1" s="126" t="s">
        <v>2</v>
      </c>
      <c r="D1" s="126" t="s">
        <v>3</v>
      </c>
      <c r="E1" s="126" t="s">
        <v>4</v>
      </c>
      <c r="G1" s="133" t="s">
        <v>5</v>
      </c>
      <c r="H1" s="45" t="s">
        <v>152</v>
      </c>
    </row>
    <row r="2" spans="1:11" s="81" customFormat="1" x14ac:dyDescent="0.35">
      <c r="A2" s="127"/>
      <c r="B2" s="127"/>
      <c r="C2" s="127"/>
      <c r="D2" s="127"/>
      <c r="E2" s="127"/>
      <c r="F2" s="9" t="s">
        <v>78</v>
      </c>
      <c r="G2" s="134"/>
      <c r="H2" s="62" t="s">
        <v>6</v>
      </c>
      <c r="I2" s="50"/>
    </row>
    <row r="3" spans="1:11" x14ac:dyDescent="0.35">
      <c r="A3" s="2" t="s">
        <v>7</v>
      </c>
      <c r="B3" s="2" t="s">
        <v>79</v>
      </c>
      <c r="C3" s="2" t="s">
        <v>8</v>
      </c>
      <c r="D3" s="2" t="s">
        <v>9</v>
      </c>
      <c r="E3" s="2" t="s">
        <v>14</v>
      </c>
      <c r="F3" s="21" t="str">
        <f t="shared" ref="F3:F66" si="0">B3&amp;"/"&amp;C3&amp;"/"&amp;E3</f>
        <v>CAN-GEND01/P0202-00/ALL</v>
      </c>
      <c r="G3" s="85">
        <v>55.48</v>
      </c>
      <c r="H3" s="3">
        <v>12</v>
      </c>
      <c r="I3" s="5">
        <f>H3*G3</f>
        <v>665.76</v>
      </c>
      <c r="K3" t="str">
        <f t="shared" ref="K3:K66" si="1">A3&amp;"_"&amp;H3&amp;"h"</f>
        <v>Luce Ahouangnimon_12h</v>
      </c>
    </row>
    <row r="4" spans="1:11" x14ac:dyDescent="0.35">
      <c r="A4" s="2" t="s">
        <v>7</v>
      </c>
      <c r="B4" s="2" t="s">
        <v>79</v>
      </c>
      <c r="C4" s="2" t="s">
        <v>19</v>
      </c>
      <c r="D4" s="2" t="s">
        <v>20</v>
      </c>
      <c r="E4" s="2" t="s">
        <v>11</v>
      </c>
      <c r="F4" s="21" t="str">
        <f t="shared" si="0"/>
        <v>CAN-GEND01/P0303-00/TGO</v>
      </c>
      <c r="G4" s="85">
        <v>55.48</v>
      </c>
      <c r="H4" s="3">
        <v>13</v>
      </c>
      <c r="I4" s="5">
        <f t="shared" ref="I4:I67" si="2">H4*G4</f>
        <v>721.24</v>
      </c>
      <c r="K4" t="str">
        <f t="shared" si="1"/>
        <v>Luce Ahouangnimon_13h</v>
      </c>
    </row>
    <row r="5" spans="1:11" x14ac:dyDescent="0.35">
      <c r="A5" s="2" t="s">
        <v>7</v>
      </c>
      <c r="B5" s="2" t="s">
        <v>79</v>
      </c>
      <c r="C5" s="2" t="s">
        <v>8</v>
      </c>
      <c r="D5" s="2" t="s">
        <v>9</v>
      </c>
      <c r="E5" s="2" t="s">
        <v>11</v>
      </c>
      <c r="F5" s="21" t="str">
        <f t="shared" si="0"/>
        <v>CAN-GEND01/P0202-00/TGO</v>
      </c>
      <c r="G5" s="85">
        <v>55.48</v>
      </c>
      <c r="H5" s="3">
        <v>6</v>
      </c>
      <c r="I5" s="5">
        <f t="shared" si="2"/>
        <v>332.88</v>
      </c>
      <c r="K5" t="str">
        <f t="shared" si="1"/>
        <v>Luce Ahouangnimon_6h</v>
      </c>
    </row>
    <row r="6" spans="1:11" x14ac:dyDescent="0.35">
      <c r="A6" s="2" t="s">
        <v>7</v>
      </c>
      <c r="B6" s="2" t="s">
        <v>79</v>
      </c>
      <c r="C6" s="2" t="s">
        <v>8</v>
      </c>
      <c r="D6" s="2" t="s">
        <v>9</v>
      </c>
      <c r="E6" s="2" t="s">
        <v>10</v>
      </c>
      <c r="F6" s="21" t="str">
        <f t="shared" si="0"/>
        <v>CAN-GEND01/P0202-00/MAR</v>
      </c>
      <c r="G6" s="85">
        <v>55.48</v>
      </c>
      <c r="H6" s="3">
        <v>11</v>
      </c>
      <c r="I6" s="5">
        <f t="shared" si="2"/>
        <v>610.28</v>
      </c>
      <c r="K6" t="str">
        <f t="shared" si="1"/>
        <v>Luce Ahouangnimon_11h</v>
      </c>
    </row>
    <row r="7" spans="1:11" x14ac:dyDescent="0.35">
      <c r="A7" s="2" t="s">
        <v>7</v>
      </c>
      <c r="B7" s="2" t="s">
        <v>79</v>
      </c>
      <c r="C7" s="2" t="s">
        <v>8</v>
      </c>
      <c r="D7" s="2" t="s">
        <v>9</v>
      </c>
      <c r="E7" s="2" t="s">
        <v>14</v>
      </c>
      <c r="F7" s="21" t="str">
        <f t="shared" si="0"/>
        <v>CAN-GEND01/P0202-00/ALL</v>
      </c>
      <c r="G7" s="85">
        <v>55.48</v>
      </c>
      <c r="H7" s="3">
        <v>10</v>
      </c>
      <c r="I7" s="5">
        <f t="shared" si="2"/>
        <v>554.79999999999995</v>
      </c>
      <c r="K7" t="str">
        <f t="shared" si="1"/>
        <v>Luce Ahouangnimon_10h</v>
      </c>
    </row>
    <row r="8" spans="1:11" x14ac:dyDescent="0.35">
      <c r="A8" s="2" t="s">
        <v>7</v>
      </c>
      <c r="B8" s="2" t="s">
        <v>81</v>
      </c>
      <c r="C8" s="2" t="s">
        <v>16</v>
      </c>
      <c r="D8" s="2" t="s">
        <v>17</v>
      </c>
      <c r="E8" s="2" t="s">
        <v>18</v>
      </c>
      <c r="F8" s="21" t="str">
        <f t="shared" si="0"/>
        <v>EUR-ASIA01/P0102-00/PHL</v>
      </c>
      <c r="G8" s="85">
        <v>55.48</v>
      </c>
      <c r="H8" s="3">
        <v>4</v>
      </c>
      <c r="I8" s="5">
        <f t="shared" si="2"/>
        <v>221.92</v>
      </c>
      <c r="K8" t="str">
        <f t="shared" si="1"/>
        <v>Luce Ahouangnimon_4h</v>
      </c>
    </row>
    <row r="9" spans="1:11" x14ac:dyDescent="0.35">
      <c r="A9" s="2" t="s">
        <v>7</v>
      </c>
      <c r="B9" s="22" t="s">
        <v>151</v>
      </c>
      <c r="C9" s="2" t="s">
        <v>19</v>
      </c>
      <c r="D9" s="2" t="s">
        <v>20</v>
      </c>
      <c r="E9" s="2" t="s">
        <v>14</v>
      </c>
      <c r="F9" s="21" t="str">
        <f t="shared" si="0"/>
        <v>EUR-CONS01/P0303-00/ALL</v>
      </c>
      <c r="G9" s="85">
        <v>55.48</v>
      </c>
      <c r="H9" s="3">
        <v>19</v>
      </c>
      <c r="I9" s="5">
        <f t="shared" si="2"/>
        <v>1054.1199999999999</v>
      </c>
      <c r="K9" t="str">
        <f t="shared" si="1"/>
        <v>Luce Ahouangnimon_19h</v>
      </c>
    </row>
    <row r="10" spans="1:11" x14ac:dyDescent="0.35">
      <c r="A10" s="2" t="s">
        <v>7</v>
      </c>
      <c r="B10" s="2" t="s">
        <v>80</v>
      </c>
      <c r="C10" s="2" t="s">
        <v>12</v>
      </c>
      <c r="D10" s="2" t="s">
        <v>13</v>
      </c>
      <c r="E10" s="2" t="s">
        <v>14</v>
      </c>
      <c r="F10" s="21" t="str">
        <f t="shared" si="0"/>
        <v>ADM-UNRE01/A0902-00/ALL</v>
      </c>
      <c r="G10" s="85">
        <v>55.48</v>
      </c>
      <c r="H10" s="3">
        <v>9</v>
      </c>
      <c r="I10" s="5">
        <f t="shared" si="2"/>
        <v>499.32</v>
      </c>
      <c r="K10" t="str">
        <f t="shared" si="1"/>
        <v>Luce Ahouangnimon_9h</v>
      </c>
    </row>
    <row r="11" spans="1:11" x14ac:dyDescent="0.35">
      <c r="A11" s="22" t="s">
        <v>7</v>
      </c>
      <c r="B11" s="22" t="s">
        <v>31</v>
      </c>
      <c r="C11" s="22" t="s">
        <v>19</v>
      </c>
      <c r="D11" s="22" t="s">
        <v>20</v>
      </c>
      <c r="E11" s="22" t="s">
        <v>11</v>
      </c>
      <c r="F11" s="21" t="str">
        <f t="shared" si="0"/>
        <v>FCO-VULN02/P0303-00/TGO</v>
      </c>
      <c r="G11" s="86">
        <v>55.48</v>
      </c>
      <c r="H11" s="26">
        <v>13</v>
      </c>
      <c r="I11" s="5">
        <f t="shared" si="2"/>
        <v>721.24</v>
      </c>
      <c r="K11" t="str">
        <f t="shared" si="1"/>
        <v>Luce Ahouangnimon_13h</v>
      </c>
    </row>
    <row r="12" spans="1:11" x14ac:dyDescent="0.35">
      <c r="A12" s="2" t="s">
        <v>7</v>
      </c>
      <c r="B12" s="2" t="s">
        <v>31</v>
      </c>
      <c r="C12" s="2" t="s">
        <v>19</v>
      </c>
      <c r="D12" s="2" t="s">
        <v>20</v>
      </c>
      <c r="E12" s="2" t="s">
        <v>14</v>
      </c>
      <c r="F12" s="21" t="str">
        <f t="shared" si="0"/>
        <v>FCO-VULN02/P0303-00/ALL</v>
      </c>
      <c r="G12" s="85">
        <v>55.48</v>
      </c>
      <c r="H12" s="3">
        <v>30</v>
      </c>
      <c r="I12" s="5">
        <f t="shared" si="2"/>
        <v>1664.3999999999999</v>
      </c>
      <c r="K12" t="str">
        <f t="shared" si="1"/>
        <v>Luce Ahouangnimon_30h</v>
      </c>
    </row>
    <row r="13" spans="1:11" x14ac:dyDescent="0.35">
      <c r="A13" s="2" t="s">
        <v>7</v>
      </c>
      <c r="B13" s="2" t="s">
        <v>79</v>
      </c>
      <c r="C13" s="2" t="s">
        <v>8</v>
      </c>
      <c r="D13" s="2" t="s">
        <v>9</v>
      </c>
      <c r="E13" s="2" t="s">
        <v>11</v>
      </c>
      <c r="F13" s="21" t="str">
        <f t="shared" si="0"/>
        <v>CAN-GEND01/P0202-00/TGO</v>
      </c>
      <c r="G13" s="85">
        <v>55.48</v>
      </c>
      <c r="H13" s="3">
        <v>13</v>
      </c>
      <c r="I13" s="5">
        <f t="shared" si="2"/>
        <v>721.24</v>
      </c>
      <c r="K13" t="str">
        <f t="shared" si="1"/>
        <v>Luce Ahouangnimon_13h</v>
      </c>
    </row>
    <row r="14" spans="1:11" x14ac:dyDescent="0.35">
      <c r="A14" s="2" t="s">
        <v>7</v>
      </c>
      <c r="B14" s="2" t="s">
        <v>79</v>
      </c>
      <c r="C14" s="2" t="s">
        <v>8</v>
      </c>
      <c r="D14" s="2" t="s">
        <v>9</v>
      </c>
      <c r="E14" s="2" t="s">
        <v>10</v>
      </c>
      <c r="F14" s="21" t="str">
        <f t="shared" si="0"/>
        <v>CAN-GEND01/P0202-00/MAR</v>
      </c>
      <c r="G14" s="85">
        <v>55.48</v>
      </c>
      <c r="H14" s="3">
        <v>12</v>
      </c>
      <c r="I14" s="5">
        <f t="shared" si="2"/>
        <v>665.76</v>
      </c>
      <c r="K14" t="str">
        <f t="shared" si="1"/>
        <v>Luce Ahouangnimon_12h</v>
      </c>
    </row>
    <row r="15" spans="1:11" x14ac:dyDescent="0.35">
      <c r="A15" s="2" t="s">
        <v>7</v>
      </c>
      <c r="B15" s="2" t="s">
        <v>79</v>
      </c>
      <c r="C15" s="2" t="s">
        <v>8</v>
      </c>
      <c r="D15" s="2" t="s">
        <v>9</v>
      </c>
      <c r="E15" s="2" t="s">
        <v>23</v>
      </c>
      <c r="F15" s="21" t="str">
        <f t="shared" si="0"/>
        <v>CAN-GEND01/P0202-00/ZAF</v>
      </c>
      <c r="G15" s="85">
        <v>55.48</v>
      </c>
      <c r="H15" s="3">
        <v>3</v>
      </c>
      <c r="I15" s="5">
        <f t="shared" si="2"/>
        <v>166.44</v>
      </c>
      <c r="K15" t="str">
        <f t="shared" si="1"/>
        <v>Luce Ahouangnimon_3h</v>
      </c>
    </row>
    <row r="16" spans="1:11" x14ac:dyDescent="0.35">
      <c r="A16" s="2" t="s">
        <v>7</v>
      </c>
      <c r="B16" s="2" t="s">
        <v>80</v>
      </c>
      <c r="C16" s="2" t="s">
        <v>12</v>
      </c>
      <c r="D16" s="2" t="s">
        <v>13</v>
      </c>
      <c r="E16" s="2" t="s">
        <v>14</v>
      </c>
      <c r="F16" s="21" t="str">
        <f t="shared" si="0"/>
        <v>ADM-UNRE01/A0902-00/ALL</v>
      </c>
      <c r="G16" s="85">
        <v>55.48</v>
      </c>
      <c r="H16" s="3">
        <v>1</v>
      </c>
      <c r="I16" s="5">
        <f t="shared" si="2"/>
        <v>55.48</v>
      </c>
      <c r="K16" t="str">
        <f t="shared" si="1"/>
        <v>Luce Ahouangnimon_1h</v>
      </c>
    </row>
    <row r="17" spans="1:11" x14ac:dyDescent="0.35">
      <c r="A17" s="2" t="s">
        <v>27</v>
      </c>
      <c r="B17" s="2" t="s">
        <v>31</v>
      </c>
      <c r="C17" s="2" t="s">
        <v>12</v>
      </c>
      <c r="D17" s="2" t="s">
        <v>13</v>
      </c>
      <c r="E17" s="2" t="s">
        <v>14</v>
      </c>
      <c r="F17" s="21" t="str">
        <f t="shared" si="0"/>
        <v>FCO-VULN02/A0902-00/ALL</v>
      </c>
      <c r="G17" s="85">
        <v>38.299999999999997</v>
      </c>
      <c r="H17" s="3">
        <v>3.5</v>
      </c>
      <c r="I17" s="5">
        <f t="shared" si="2"/>
        <v>134.04999999999998</v>
      </c>
      <c r="K17" t="str">
        <f t="shared" si="1"/>
        <v>Linda Asamoah_3.5h</v>
      </c>
    </row>
    <row r="18" spans="1:11" x14ac:dyDescent="0.35">
      <c r="A18" s="2" t="s">
        <v>27</v>
      </c>
      <c r="B18" s="2" t="s">
        <v>79</v>
      </c>
      <c r="C18" s="2" t="s">
        <v>12</v>
      </c>
      <c r="D18" s="2" t="s">
        <v>13</v>
      </c>
      <c r="E18" s="2" t="s">
        <v>14</v>
      </c>
      <c r="F18" s="21" t="str">
        <f t="shared" si="0"/>
        <v>CAN-GEND01/A0902-00/ALL</v>
      </c>
      <c r="G18" s="85">
        <v>38.299999999999997</v>
      </c>
      <c r="H18" s="3">
        <v>3.5</v>
      </c>
      <c r="I18" s="5">
        <f t="shared" si="2"/>
        <v>134.04999999999998</v>
      </c>
      <c r="K18" t="str">
        <f t="shared" si="1"/>
        <v>Linda Asamoah_3.5h</v>
      </c>
    </row>
    <row r="19" spans="1:11" x14ac:dyDescent="0.35">
      <c r="A19" s="2" t="s">
        <v>27</v>
      </c>
      <c r="B19" s="2" t="s">
        <v>80</v>
      </c>
      <c r="C19" s="2" t="s">
        <v>12</v>
      </c>
      <c r="D19" s="2" t="s">
        <v>13</v>
      </c>
      <c r="E19" s="2" t="s">
        <v>14</v>
      </c>
      <c r="F19" s="21" t="str">
        <f t="shared" si="0"/>
        <v>ADM-UNRE01/A0902-00/ALL</v>
      </c>
      <c r="G19" s="85">
        <v>38.299999999999997</v>
      </c>
      <c r="H19" s="3">
        <v>113</v>
      </c>
      <c r="I19" s="5">
        <f t="shared" si="2"/>
        <v>4327.8999999999996</v>
      </c>
      <c r="K19" t="str">
        <f t="shared" si="1"/>
        <v>Linda Asamoah_113h</v>
      </c>
    </row>
    <row r="20" spans="1:11" x14ac:dyDescent="0.35">
      <c r="A20" s="2" t="s">
        <v>30</v>
      </c>
      <c r="B20" s="2" t="s">
        <v>31</v>
      </c>
      <c r="C20" s="2" t="s">
        <v>19</v>
      </c>
      <c r="D20" s="2" t="s">
        <v>20</v>
      </c>
      <c r="E20" s="2" t="s">
        <v>14</v>
      </c>
      <c r="F20" s="21" t="str">
        <f t="shared" si="0"/>
        <v>FCO-VULN02/P0303-00/ALL</v>
      </c>
      <c r="G20" s="85">
        <v>35.1</v>
      </c>
      <c r="H20" s="3">
        <v>57</v>
      </c>
      <c r="I20" s="5">
        <f t="shared" si="2"/>
        <v>2000.7</v>
      </c>
      <c r="K20" t="str">
        <f t="shared" si="1"/>
        <v>Juvenal Babona_57h</v>
      </c>
    </row>
    <row r="21" spans="1:11" x14ac:dyDescent="0.35">
      <c r="A21" s="2" t="s">
        <v>30</v>
      </c>
      <c r="B21" s="2" t="s">
        <v>31</v>
      </c>
      <c r="C21" s="2" t="s">
        <v>19</v>
      </c>
      <c r="D21" s="2" t="s">
        <v>20</v>
      </c>
      <c r="E21" s="2" t="s">
        <v>34</v>
      </c>
      <c r="F21" s="21" t="str">
        <f t="shared" si="0"/>
        <v>FCO-VULN02/P0303-00/BEN</v>
      </c>
      <c r="G21" s="85">
        <v>35.1</v>
      </c>
      <c r="H21" s="3">
        <v>12</v>
      </c>
      <c r="I21" s="5">
        <f t="shared" si="2"/>
        <v>421.20000000000005</v>
      </c>
      <c r="K21" t="str">
        <f t="shared" si="1"/>
        <v>Juvenal Babona_12h</v>
      </c>
    </row>
    <row r="22" spans="1:11" x14ac:dyDescent="0.35">
      <c r="A22" s="2" t="s">
        <v>30</v>
      </c>
      <c r="B22" s="2" t="s">
        <v>31</v>
      </c>
      <c r="C22" s="2" t="s">
        <v>19</v>
      </c>
      <c r="D22" s="2" t="s">
        <v>20</v>
      </c>
      <c r="E22" s="2" t="s">
        <v>32</v>
      </c>
      <c r="F22" s="21" t="str">
        <f t="shared" si="0"/>
        <v>FCO-VULN02/P0303-00/GAB</v>
      </c>
      <c r="G22" s="85">
        <v>35.1</v>
      </c>
      <c r="H22" s="3">
        <v>13</v>
      </c>
      <c r="I22" s="5">
        <f t="shared" si="2"/>
        <v>456.3</v>
      </c>
      <c r="K22" t="str">
        <f t="shared" si="1"/>
        <v>Juvenal Babona_13h</v>
      </c>
    </row>
    <row r="23" spans="1:11" x14ac:dyDescent="0.35">
      <c r="A23" s="2" t="s">
        <v>30</v>
      </c>
      <c r="B23" s="2" t="s">
        <v>31</v>
      </c>
      <c r="C23" s="2" t="s">
        <v>19</v>
      </c>
      <c r="D23" s="2" t="s">
        <v>20</v>
      </c>
      <c r="E23" s="2" t="s">
        <v>50</v>
      </c>
      <c r="F23" s="21" t="str">
        <f t="shared" si="0"/>
        <v>FCO-VULN02/P0303-00/XOT</v>
      </c>
      <c r="G23" s="85">
        <v>35.1</v>
      </c>
      <c r="H23" s="3">
        <v>76</v>
      </c>
      <c r="I23" s="5">
        <f t="shared" si="2"/>
        <v>2667.6</v>
      </c>
      <c r="K23" t="str">
        <f t="shared" si="1"/>
        <v>Juvenal Babona_76h</v>
      </c>
    </row>
    <row r="24" spans="1:11" x14ac:dyDescent="0.35">
      <c r="A24" s="2" t="s">
        <v>30</v>
      </c>
      <c r="B24" s="2" t="s">
        <v>31</v>
      </c>
      <c r="C24" s="2" t="s">
        <v>19</v>
      </c>
      <c r="D24" s="2" t="s">
        <v>20</v>
      </c>
      <c r="E24" s="2" t="s">
        <v>35</v>
      </c>
      <c r="F24" s="21" t="str">
        <f t="shared" si="0"/>
        <v>FCO-VULN02/P0303-00/RWA</v>
      </c>
      <c r="G24" s="85">
        <v>35.1</v>
      </c>
      <c r="H24" s="3">
        <v>33</v>
      </c>
      <c r="I24" s="5">
        <f t="shared" si="2"/>
        <v>1158.3</v>
      </c>
      <c r="K24" t="str">
        <f t="shared" si="1"/>
        <v>Juvenal Babona_33h</v>
      </c>
    </row>
    <row r="25" spans="1:11" x14ac:dyDescent="0.35">
      <c r="A25" s="2" t="s">
        <v>30</v>
      </c>
      <c r="B25" s="2" t="s">
        <v>31</v>
      </c>
      <c r="C25" s="2" t="s">
        <v>19</v>
      </c>
      <c r="D25" s="2" t="s">
        <v>20</v>
      </c>
      <c r="E25" s="2" t="s">
        <v>33</v>
      </c>
      <c r="F25" s="21" t="str">
        <f t="shared" si="0"/>
        <v>FCO-VULN02/P0303-00/NER</v>
      </c>
      <c r="G25" s="85">
        <v>35.1</v>
      </c>
      <c r="H25" s="3">
        <v>1</v>
      </c>
      <c r="I25" s="5">
        <f t="shared" si="2"/>
        <v>35.1</v>
      </c>
      <c r="K25" t="str">
        <f t="shared" si="1"/>
        <v>Juvenal Babona_1h</v>
      </c>
    </row>
    <row r="26" spans="1:11" x14ac:dyDescent="0.35">
      <c r="A26" s="2" t="s">
        <v>36</v>
      </c>
      <c r="B26" s="2" t="s">
        <v>81</v>
      </c>
      <c r="C26" s="2" t="s">
        <v>24</v>
      </c>
      <c r="D26" s="2" t="s">
        <v>25</v>
      </c>
      <c r="E26" s="2" t="s">
        <v>39</v>
      </c>
      <c r="F26" s="21" t="str">
        <f t="shared" si="0"/>
        <v>EUR-ASIA01/P0101-00/THA</v>
      </c>
      <c r="G26" s="85">
        <v>99.73</v>
      </c>
      <c r="H26" s="3">
        <v>16</v>
      </c>
      <c r="I26" s="5">
        <f t="shared" si="2"/>
        <v>1595.68</v>
      </c>
      <c r="K26" t="str">
        <f t="shared" si="1"/>
        <v>Barbara Bernath_16h</v>
      </c>
    </row>
    <row r="27" spans="1:11" x14ac:dyDescent="0.35">
      <c r="A27" s="2" t="s">
        <v>36</v>
      </c>
      <c r="B27" s="2" t="s">
        <v>81</v>
      </c>
      <c r="C27" s="2" t="s">
        <v>19</v>
      </c>
      <c r="D27" s="2" t="s">
        <v>20</v>
      </c>
      <c r="E27" s="2" t="s">
        <v>18</v>
      </c>
      <c r="F27" s="21" t="str">
        <f t="shared" si="0"/>
        <v>EUR-ASIA01/P0303-00/PHL</v>
      </c>
      <c r="G27" s="85">
        <v>99.73</v>
      </c>
      <c r="H27" s="3">
        <v>4</v>
      </c>
      <c r="I27" s="5">
        <f t="shared" si="2"/>
        <v>398.92</v>
      </c>
      <c r="K27" t="str">
        <f t="shared" si="1"/>
        <v>Barbara Bernath_4h</v>
      </c>
    </row>
    <row r="28" spans="1:11" x14ac:dyDescent="0.35">
      <c r="A28" s="2" t="s">
        <v>36</v>
      </c>
      <c r="B28" s="2" t="s">
        <v>80</v>
      </c>
      <c r="C28" s="2" t="s">
        <v>28</v>
      </c>
      <c r="D28" s="2" t="s">
        <v>29</v>
      </c>
      <c r="E28" s="2" t="s">
        <v>14</v>
      </c>
      <c r="F28" s="21" t="str">
        <f t="shared" si="0"/>
        <v>ADM-UNRE01/A0901-00/ALL</v>
      </c>
      <c r="G28" s="85">
        <v>99.73</v>
      </c>
      <c r="H28" s="3">
        <v>4</v>
      </c>
      <c r="I28" s="5">
        <f t="shared" si="2"/>
        <v>398.92</v>
      </c>
      <c r="K28" t="str">
        <f t="shared" si="1"/>
        <v>Barbara Bernath_4h</v>
      </c>
    </row>
    <row r="29" spans="1:11" x14ac:dyDescent="0.35">
      <c r="A29" s="2" t="s">
        <v>36</v>
      </c>
      <c r="B29" s="2" t="s">
        <v>80</v>
      </c>
      <c r="C29" s="2" t="s">
        <v>12</v>
      </c>
      <c r="D29" s="2" t="s">
        <v>13</v>
      </c>
      <c r="E29" s="2" t="s">
        <v>14</v>
      </c>
      <c r="F29" s="21" t="str">
        <f t="shared" si="0"/>
        <v>ADM-UNRE01/A0902-00/ALL</v>
      </c>
      <c r="G29" s="85">
        <v>99.73</v>
      </c>
      <c r="H29" s="3">
        <v>31</v>
      </c>
      <c r="I29" s="5">
        <f t="shared" si="2"/>
        <v>3091.63</v>
      </c>
      <c r="K29" t="str">
        <f t="shared" si="1"/>
        <v>Barbara Bernath_31h</v>
      </c>
    </row>
    <row r="30" spans="1:11" x14ac:dyDescent="0.35">
      <c r="A30" s="2" t="s">
        <v>36</v>
      </c>
      <c r="B30" s="2" t="s">
        <v>80</v>
      </c>
      <c r="C30" s="2" t="s">
        <v>43</v>
      </c>
      <c r="D30" s="2" t="s">
        <v>44</v>
      </c>
      <c r="E30" s="2" t="s">
        <v>14</v>
      </c>
      <c r="F30" s="21" t="str">
        <f t="shared" si="0"/>
        <v>ADM-UNRE01/P0702-00/ALL</v>
      </c>
      <c r="G30" s="85">
        <v>99.73</v>
      </c>
      <c r="H30" s="3">
        <v>1</v>
      </c>
      <c r="I30" s="5">
        <f t="shared" si="2"/>
        <v>99.73</v>
      </c>
      <c r="K30" t="str">
        <f t="shared" si="1"/>
        <v>Barbara Bernath_1h</v>
      </c>
    </row>
    <row r="31" spans="1:11" x14ac:dyDescent="0.35">
      <c r="A31" s="2" t="s">
        <v>36</v>
      </c>
      <c r="B31" s="2" t="s">
        <v>83</v>
      </c>
      <c r="C31" s="2" t="s">
        <v>24</v>
      </c>
      <c r="D31" s="2" t="s">
        <v>25</v>
      </c>
      <c r="E31" s="2" t="s">
        <v>14</v>
      </c>
      <c r="F31" s="21" t="str">
        <f t="shared" si="0"/>
        <v>CGE-JUST01/P0101-00/ALL</v>
      </c>
      <c r="G31" s="85">
        <v>99.73</v>
      </c>
      <c r="H31" s="3">
        <v>14</v>
      </c>
      <c r="I31" s="5">
        <f t="shared" si="2"/>
        <v>1396.22</v>
      </c>
      <c r="K31" t="str">
        <f t="shared" si="1"/>
        <v>Barbara Bernath_14h</v>
      </c>
    </row>
    <row r="32" spans="1:11" x14ac:dyDescent="0.35">
      <c r="A32" s="2" t="s">
        <v>36</v>
      </c>
      <c r="B32" s="22" t="s">
        <v>80</v>
      </c>
      <c r="C32" s="2" t="s">
        <v>19</v>
      </c>
      <c r="D32" s="2" t="s">
        <v>20</v>
      </c>
      <c r="E32" s="2" t="s">
        <v>14</v>
      </c>
      <c r="F32" s="21" t="str">
        <f t="shared" si="0"/>
        <v>ADM-UNRE01/P0303-00/ALL</v>
      </c>
      <c r="G32" s="85">
        <v>99.73</v>
      </c>
      <c r="H32" s="3">
        <v>9</v>
      </c>
      <c r="I32" s="5">
        <f t="shared" si="2"/>
        <v>897.57</v>
      </c>
      <c r="K32" t="str">
        <f t="shared" si="1"/>
        <v>Barbara Bernath_9h</v>
      </c>
    </row>
    <row r="33" spans="1:11" x14ac:dyDescent="0.35">
      <c r="A33" s="2" t="s">
        <v>36</v>
      </c>
      <c r="B33" s="22" t="s">
        <v>80</v>
      </c>
      <c r="C33" s="2" t="s">
        <v>19</v>
      </c>
      <c r="D33" s="2" t="s">
        <v>20</v>
      </c>
      <c r="E33" s="2" t="s">
        <v>23</v>
      </c>
      <c r="F33" s="21" t="str">
        <f t="shared" si="0"/>
        <v>ADM-UNRE01/P0303-00/ZAF</v>
      </c>
      <c r="G33" s="85">
        <v>99.73</v>
      </c>
      <c r="H33" s="3">
        <v>5</v>
      </c>
      <c r="I33" s="5">
        <f t="shared" si="2"/>
        <v>498.65000000000003</v>
      </c>
      <c r="K33" t="str">
        <f t="shared" si="1"/>
        <v>Barbara Bernath_5h</v>
      </c>
    </row>
    <row r="34" spans="1:11" x14ac:dyDescent="0.35">
      <c r="A34" s="2" t="s">
        <v>36</v>
      </c>
      <c r="B34" s="2" t="s">
        <v>80</v>
      </c>
      <c r="C34" s="2" t="s">
        <v>37</v>
      </c>
      <c r="D34" s="2" t="s">
        <v>38</v>
      </c>
      <c r="E34" s="2" t="s">
        <v>14</v>
      </c>
      <c r="F34" s="21" t="str">
        <f t="shared" si="0"/>
        <v>ADM-UNRE01/A0902-01/ALL</v>
      </c>
      <c r="G34" s="85">
        <v>99.73</v>
      </c>
      <c r="H34" s="3">
        <v>3</v>
      </c>
      <c r="I34" s="5">
        <f t="shared" si="2"/>
        <v>299.19</v>
      </c>
      <c r="K34" t="str">
        <f t="shared" si="1"/>
        <v>Barbara Bernath_3h</v>
      </c>
    </row>
    <row r="35" spans="1:11" x14ac:dyDescent="0.35">
      <c r="A35" s="2" t="s">
        <v>36</v>
      </c>
      <c r="B35" s="2" t="s">
        <v>79</v>
      </c>
      <c r="C35" s="2" t="s">
        <v>8</v>
      </c>
      <c r="D35" s="2" t="s">
        <v>9</v>
      </c>
      <c r="E35" s="2" t="s">
        <v>14</v>
      </c>
      <c r="F35" s="21" t="str">
        <f t="shared" si="0"/>
        <v>CAN-GEND01/P0202-00/ALL</v>
      </c>
      <c r="G35" s="85">
        <v>99.73</v>
      </c>
      <c r="H35" s="3">
        <v>5</v>
      </c>
      <c r="I35" s="5">
        <f t="shared" si="2"/>
        <v>498.65000000000003</v>
      </c>
      <c r="K35" t="str">
        <f t="shared" si="1"/>
        <v>Barbara Bernath_5h</v>
      </c>
    </row>
    <row r="36" spans="1:11" x14ac:dyDescent="0.35">
      <c r="A36" s="2" t="s">
        <v>36</v>
      </c>
      <c r="B36" s="2" t="s">
        <v>31</v>
      </c>
      <c r="C36" s="2" t="s">
        <v>19</v>
      </c>
      <c r="D36" s="2" t="s">
        <v>20</v>
      </c>
      <c r="E36" s="2" t="s">
        <v>10</v>
      </c>
      <c r="F36" s="21" t="str">
        <f t="shared" si="0"/>
        <v>FCO-VULN02/P0303-00/MAR</v>
      </c>
      <c r="G36" s="85">
        <v>99.73</v>
      </c>
      <c r="H36" s="3">
        <v>2</v>
      </c>
      <c r="I36" s="5">
        <f t="shared" si="2"/>
        <v>199.46</v>
      </c>
      <c r="K36" t="str">
        <f t="shared" si="1"/>
        <v>Barbara Bernath_2h</v>
      </c>
    </row>
    <row r="37" spans="1:11" x14ac:dyDescent="0.35">
      <c r="A37" s="2" t="s">
        <v>36</v>
      </c>
      <c r="B37" s="2" t="s">
        <v>80</v>
      </c>
      <c r="C37" s="2" t="s">
        <v>12</v>
      </c>
      <c r="D37" s="2" t="s">
        <v>13</v>
      </c>
      <c r="E37" s="2" t="s">
        <v>14</v>
      </c>
      <c r="F37" s="21" t="str">
        <f t="shared" si="0"/>
        <v>ADM-UNRE01/A0902-00/ALL</v>
      </c>
      <c r="G37" s="85">
        <v>99.73</v>
      </c>
      <c r="H37" s="3">
        <v>31</v>
      </c>
      <c r="I37" s="5">
        <f t="shared" si="2"/>
        <v>3091.63</v>
      </c>
      <c r="K37" t="str">
        <f t="shared" si="1"/>
        <v>Barbara Bernath_31h</v>
      </c>
    </row>
    <row r="38" spans="1:11" x14ac:dyDescent="0.35">
      <c r="A38" s="2" t="s">
        <v>36</v>
      </c>
      <c r="B38" s="2" t="s">
        <v>151</v>
      </c>
      <c r="C38" s="2" t="s">
        <v>19</v>
      </c>
      <c r="D38" s="2" t="s">
        <v>20</v>
      </c>
      <c r="E38" s="2" t="s">
        <v>14</v>
      </c>
      <c r="F38" s="21" t="str">
        <f t="shared" si="0"/>
        <v>EUR-CONS01/P0303-00/ALL</v>
      </c>
      <c r="G38" s="85">
        <v>99.73</v>
      </c>
      <c r="H38" s="3">
        <v>10</v>
      </c>
      <c r="I38" s="5">
        <f t="shared" si="2"/>
        <v>997.30000000000007</v>
      </c>
      <c r="K38" t="str">
        <f t="shared" si="1"/>
        <v>Barbara Bernath_10h</v>
      </c>
    </row>
    <row r="39" spans="1:11" x14ac:dyDescent="0.35">
      <c r="A39" s="2" t="s">
        <v>36</v>
      </c>
      <c r="B39" s="2" t="s">
        <v>31</v>
      </c>
      <c r="C39" s="2" t="s">
        <v>19</v>
      </c>
      <c r="D39" s="2" t="s">
        <v>20</v>
      </c>
      <c r="E39" s="2" t="s">
        <v>50</v>
      </c>
      <c r="F39" s="21" t="str">
        <f t="shared" si="0"/>
        <v>FCO-VULN02/P0303-00/XOT</v>
      </c>
      <c r="G39" s="85">
        <v>99.73</v>
      </c>
      <c r="H39" s="3">
        <v>2</v>
      </c>
      <c r="I39" s="5">
        <f t="shared" si="2"/>
        <v>199.46</v>
      </c>
      <c r="K39" t="str">
        <f t="shared" si="1"/>
        <v>Barbara Bernath_2h</v>
      </c>
    </row>
    <row r="40" spans="1:11" x14ac:dyDescent="0.35">
      <c r="A40" s="2" t="s">
        <v>36</v>
      </c>
      <c r="B40" s="2" t="s">
        <v>151</v>
      </c>
      <c r="C40" s="2" t="s">
        <v>48</v>
      </c>
      <c r="D40" s="2" t="s">
        <v>49</v>
      </c>
      <c r="E40" s="2" t="s">
        <v>14</v>
      </c>
      <c r="F40" s="21" t="str">
        <f t="shared" si="0"/>
        <v>EUR-CONS01/P0707-00/ALL</v>
      </c>
      <c r="G40" s="85">
        <v>99.73</v>
      </c>
      <c r="H40" s="3">
        <v>2.5</v>
      </c>
      <c r="I40" s="5">
        <f t="shared" si="2"/>
        <v>249.32500000000002</v>
      </c>
      <c r="K40" t="str">
        <f t="shared" si="1"/>
        <v>Barbara Bernath_2.5h</v>
      </c>
    </row>
    <row r="41" spans="1:11" x14ac:dyDescent="0.35">
      <c r="A41" s="2" t="s">
        <v>36</v>
      </c>
      <c r="B41" s="2" t="s">
        <v>80</v>
      </c>
      <c r="C41" s="2" t="s">
        <v>28</v>
      </c>
      <c r="D41" s="2" t="s">
        <v>29</v>
      </c>
      <c r="E41" s="2" t="s">
        <v>14</v>
      </c>
      <c r="F41" s="21" t="str">
        <f t="shared" si="0"/>
        <v>ADM-UNRE01/A0901-00/ALL</v>
      </c>
      <c r="G41" s="85">
        <v>99.73</v>
      </c>
      <c r="H41" s="3">
        <v>0.5</v>
      </c>
      <c r="I41" s="5">
        <f t="shared" si="2"/>
        <v>49.865000000000002</v>
      </c>
      <c r="K41" t="str">
        <f t="shared" si="1"/>
        <v>Barbara Bernath_0.5h</v>
      </c>
    </row>
    <row r="42" spans="1:11" x14ac:dyDescent="0.35">
      <c r="A42" s="2" t="s">
        <v>36</v>
      </c>
      <c r="B42" s="2" t="s">
        <v>83</v>
      </c>
      <c r="C42" s="2" t="s">
        <v>48</v>
      </c>
      <c r="D42" s="2" t="s">
        <v>49</v>
      </c>
      <c r="E42" s="2" t="s">
        <v>14</v>
      </c>
      <c r="F42" s="21" t="str">
        <f t="shared" si="0"/>
        <v>CGE-JUST01/P0707-00/ALL</v>
      </c>
      <c r="G42" s="85">
        <v>99.73</v>
      </c>
      <c r="H42" s="3">
        <v>4</v>
      </c>
      <c r="I42" s="5">
        <f t="shared" si="2"/>
        <v>398.92</v>
      </c>
      <c r="K42" t="str">
        <f t="shared" si="1"/>
        <v>Barbara Bernath_4h</v>
      </c>
    </row>
    <row r="43" spans="1:11" x14ac:dyDescent="0.35">
      <c r="A43" s="2" t="s">
        <v>36</v>
      </c>
      <c r="B43" s="2" t="s">
        <v>90</v>
      </c>
      <c r="C43" s="2" t="s">
        <v>21</v>
      </c>
      <c r="D43" s="2" t="s">
        <v>22</v>
      </c>
      <c r="E43" s="2" t="s">
        <v>14</v>
      </c>
      <c r="F43" s="21" t="str">
        <f t="shared" si="0"/>
        <v>WLD-CORE01/P0501-00/ALL</v>
      </c>
      <c r="G43" s="85">
        <v>99.73</v>
      </c>
      <c r="H43" s="3">
        <v>3</v>
      </c>
      <c r="I43" s="5">
        <f t="shared" si="2"/>
        <v>299.19</v>
      </c>
      <c r="K43" t="str">
        <f t="shared" si="1"/>
        <v>Barbara Bernath_3h</v>
      </c>
    </row>
    <row r="44" spans="1:11" x14ac:dyDescent="0.35">
      <c r="A44" s="2" t="s">
        <v>36</v>
      </c>
      <c r="B44" s="2" t="s">
        <v>31</v>
      </c>
      <c r="C44" s="2" t="s">
        <v>19</v>
      </c>
      <c r="D44" s="2" t="s">
        <v>20</v>
      </c>
      <c r="E44" s="2" t="s">
        <v>40</v>
      </c>
      <c r="F44" s="21" t="str">
        <f t="shared" si="0"/>
        <v>FCO-VULN02/P0303-00/MEX</v>
      </c>
      <c r="G44" s="85">
        <v>99.73</v>
      </c>
      <c r="H44" s="3">
        <v>7</v>
      </c>
      <c r="I44" s="5">
        <f t="shared" si="2"/>
        <v>698.11</v>
      </c>
      <c r="K44" t="str">
        <f t="shared" si="1"/>
        <v>Barbara Bernath_7h</v>
      </c>
    </row>
    <row r="45" spans="1:11" x14ac:dyDescent="0.35">
      <c r="A45" s="2" t="s">
        <v>36</v>
      </c>
      <c r="B45" s="2" t="s">
        <v>80</v>
      </c>
      <c r="C45" s="2" t="s">
        <v>41</v>
      </c>
      <c r="D45" s="2" t="s">
        <v>42</v>
      </c>
      <c r="E45" s="2" t="s">
        <v>14</v>
      </c>
      <c r="F45" s="21" t="str">
        <f t="shared" si="0"/>
        <v>ADM-UNRE01/P0602-00/ALL</v>
      </c>
      <c r="G45" s="85">
        <v>99.73</v>
      </c>
      <c r="H45" s="3">
        <v>3</v>
      </c>
      <c r="I45" s="5">
        <f t="shared" si="2"/>
        <v>299.19</v>
      </c>
      <c r="K45" t="str">
        <f t="shared" si="1"/>
        <v>Barbara Bernath_3h</v>
      </c>
    </row>
    <row r="46" spans="1:11" x14ac:dyDescent="0.35">
      <c r="A46" s="2" t="s">
        <v>36</v>
      </c>
      <c r="B46" s="2" t="s">
        <v>80</v>
      </c>
      <c r="C46" s="2" t="s">
        <v>37</v>
      </c>
      <c r="D46" s="2" t="s">
        <v>38</v>
      </c>
      <c r="E46" s="2" t="s">
        <v>14</v>
      </c>
      <c r="F46" s="21" t="str">
        <f t="shared" si="0"/>
        <v>ADM-UNRE01/A0902-01/ALL</v>
      </c>
      <c r="G46" s="85">
        <v>99.73</v>
      </c>
      <c r="H46" s="3">
        <v>4</v>
      </c>
      <c r="I46" s="5">
        <f t="shared" si="2"/>
        <v>398.92</v>
      </c>
      <c r="K46" t="str">
        <f t="shared" si="1"/>
        <v>Barbara Bernath_4h</v>
      </c>
    </row>
    <row r="47" spans="1:11" x14ac:dyDescent="0.35">
      <c r="A47" s="2" t="s">
        <v>36</v>
      </c>
      <c r="B47" s="2" t="s">
        <v>151</v>
      </c>
      <c r="C47" s="22" t="s">
        <v>385</v>
      </c>
      <c r="D47" s="22" t="s">
        <v>386</v>
      </c>
      <c r="E47" s="2" t="s">
        <v>14</v>
      </c>
      <c r="F47" s="21" t="str">
        <f t="shared" si="0"/>
        <v>EUR-CONS01/A0902-05/ALL</v>
      </c>
      <c r="G47" s="85">
        <v>99.73</v>
      </c>
      <c r="H47" s="3">
        <v>1</v>
      </c>
      <c r="I47" s="5">
        <f t="shared" si="2"/>
        <v>99.73</v>
      </c>
      <c r="K47" t="str">
        <f t="shared" si="1"/>
        <v>Barbara Bernath_1h</v>
      </c>
    </row>
    <row r="48" spans="1:11" x14ac:dyDescent="0.35">
      <c r="A48" s="2" t="s">
        <v>36</v>
      </c>
      <c r="B48" s="2" t="s">
        <v>83</v>
      </c>
      <c r="C48" s="2" t="s">
        <v>59</v>
      </c>
      <c r="D48" s="2" t="s">
        <v>60</v>
      </c>
      <c r="E48" s="2" t="s">
        <v>45</v>
      </c>
      <c r="F48" s="21" t="str">
        <f t="shared" si="0"/>
        <v>CGE-JUST01/P0401-00/BRA</v>
      </c>
      <c r="G48" s="85">
        <v>99.73</v>
      </c>
      <c r="H48" s="3">
        <v>2</v>
      </c>
      <c r="I48" s="5">
        <f t="shared" si="2"/>
        <v>199.46</v>
      </c>
      <c r="K48" t="str">
        <f t="shared" si="1"/>
        <v>Barbara Bernath_2h</v>
      </c>
    </row>
    <row r="49" spans="1:11" x14ac:dyDescent="0.35">
      <c r="A49" s="2" t="s">
        <v>51</v>
      </c>
      <c r="B49" s="2" t="s">
        <v>98</v>
      </c>
      <c r="C49" s="2" t="s">
        <v>46</v>
      </c>
      <c r="D49" s="2" t="s">
        <v>47</v>
      </c>
      <c r="E49" s="2" t="s">
        <v>15</v>
      </c>
      <c r="F49" s="21" t="str">
        <f t="shared" si="0"/>
        <v>OPC-MLDV01/P0201-00/MDV</v>
      </c>
      <c r="G49" s="85">
        <v>57.57</v>
      </c>
      <c r="H49" s="3">
        <v>4</v>
      </c>
      <c r="I49" s="5">
        <f t="shared" si="2"/>
        <v>230.28</v>
      </c>
      <c r="K49" t="str">
        <f t="shared" si="1"/>
        <v>Benjamin Buckland_4h</v>
      </c>
    </row>
    <row r="50" spans="1:11" x14ac:dyDescent="0.35">
      <c r="A50" s="2" t="s">
        <v>51</v>
      </c>
      <c r="B50" s="22" t="s">
        <v>83</v>
      </c>
      <c r="C50" s="2" t="s">
        <v>19</v>
      </c>
      <c r="D50" s="2" t="s">
        <v>20</v>
      </c>
      <c r="E50" s="2" t="s">
        <v>14</v>
      </c>
      <c r="F50" s="21" t="str">
        <f t="shared" si="0"/>
        <v>CGE-JUST01/P0303-00/ALL</v>
      </c>
      <c r="G50" s="85">
        <v>57.57</v>
      </c>
      <c r="H50" s="3">
        <v>49</v>
      </c>
      <c r="I50" s="5">
        <f t="shared" si="2"/>
        <v>2820.93</v>
      </c>
      <c r="K50" t="str">
        <f t="shared" si="1"/>
        <v>Benjamin Buckland_49h</v>
      </c>
    </row>
    <row r="51" spans="1:11" x14ac:dyDescent="0.35">
      <c r="A51" s="2" t="s">
        <v>51</v>
      </c>
      <c r="B51" s="2" t="s">
        <v>83</v>
      </c>
      <c r="C51" s="2" t="s">
        <v>19</v>
      </c>
      <c r="D51" s="2" t="s">
        <v>20</v>
      </c>
      <c r="E51" s="2" t="s">
        <v>26</v>
      </c>
      <c r="F51" s="21" t="str">
        <f t="shared" si="0"/>
        <v>CGE-JUST01/P0303-00/MDG</v>
      </c>
      <c r="G51" s="85">
        <v>57.57</v>
      </c>
      <c r="H51" s="3">
        <v>14</v>
      </c>
      <c r="I51" s="5">
        <f t="shared" si="2"/>
        <v>805.98</v>
      </c>
      <c r="K51" t="str">
        <f t="shared" si="1"/>
        <v>Benjamin Buckland_14h</v>
      </c>
    </row>
    <row r="52" spans="1:11" x14ac:dyDescent="0.35">
      <c r="A52" s="2" t="s">
        <v>51</v>
      </c>
      <c r="B52" s="2" t="s">
        <v>31</v>
      </c>
      <c r="C52" s="2" t="s">
        <v>19</v>
      </c>
      <c r="D52" s="2" t="s">
        <v>20</v>
      </c>
      <c r="E52" s="2" t="s">
        <v>35</v>
      </c>
      <c r="F52" s="21" t="str">
        <f t="shared" si="0"/>
        <v>FCO-VULN02/P0303-00/RWA</v>
      </c>
      <c r="G52" s="85">
        <v>57.57</v>
      </c>
      <c r="H52" s="3">
        <v>3</v>
      </c>
      <c r="I52" s="5">
        <f t="shared" si="2"/>
        <v>172.71</v>
      </c>
      <c r="K52" t="str">
        <f t="shared" si="1"/>
        <v>Benjamin Buckland_3h</v>
      </c>
    </row>
    <row r="53" spans="1:11" x14ac:dyDescent="0.35">
      <c r="A53" s="2" t="s">
        <v>51</v>
      </c>
      <c r="B53" s="2" t="s">
        <v>31</v>
      </c>
      <c r="C53" s="2" t="s">
        <v>19</v>
      </c>
      <c r="D53" s="2" t="s">
        <v>20</v>
      </c>
      <c r="E53" s="2" t="s">
        <v>23</v>
      </c>
      <c r="F53" s="21" t="str">
        <f t="shared" si="0"/>
        <v>FCO-VULN02/P0303-00/ZAF</v>
      </c>
      <c r="G53" s="85">
        <v>57.57</v>
      </c>
      <c r="H53" s="3">
        <v>10</v>
      </c>
      <c r="I53" s="5">
        <f t="shared" si="2"/>
        <v>575.70000000000005</v>
      </c>
      <c r="K53" t="str">
        <f t="shared" si="1"/>
        <v>Benjamin Buckland_10h</v>
      </c>
    </row>
    <row r="54" spans="1:11" x14ac:dyDescent="0.35">
      <c r="A54" s="2" t="s">
        <v>54</v>
      </c>
      <c r="B54" s="2" t="s">
        <v>83</v>
      </c>
      <c r="C54" s="2" t="s">
        <v>12</v>
      </c>
      <c r="D54" s="2" t="s">
        <v>13</v>
      </c>
      <c r="E54" s="2" t="s">
        <v>14</v>
      </c>
      <c r="F54" s="21" t="str">
        <f t="shared" si="0"/>
        <v>CGE-JUST01/A0902-00/ALL</v>
      </c>
      <c r="G54" s="12">
        <v>76.094154535797969</v>
      </c>
      <c r="H54" s="3">
        <v>38</v>
      </c>
      <c r="I54" s="5">
        <f t="shared" si="2"/>
        <v>2891.577872360323</v>
      </c>
      <c r="K54" t="str">
        <f t="shared" si="1"/>
        <v>Margaret Bünzli_38h</v>
      </c>
    </row>
    <row r="55" spans="1:11" x14ac:dyDescent="0.35">
      <c r="A55" s="2" t="s">
        <v>54</v>
      </c>
      <c r="B55" s="2" t="s">
        <v>80</v>
      </c>
      <c r="C55" s="2" t="s">
        <v>12</v>
      </c>
      <c r="D55" s="2" t="s">
        <v>13</v>
      </c>
      <c r="E55" s="2" t="s">
        <v>14</v>
      </c>
      <c r="F55" s="21" t="str">
        <f t="shared" si="0"/>
        <v>ADM-UNRE01/A0902-00/ALL</v>
      </c>
      <c r="G55" s="12">
        <v>76.094154535797969</v>
      </c>
      <c r="H55" s="3">
        <v>58</v>
      </c>
      <c r="I55" s="5">
        <f t="shared" si="2"/>
        <v>4413.4609630762825</v>
      </c>
      <c r="K55" t="str">
        <f t="shared" si="1"/>
        <v>Margaret Bünzli_58h</v>
      </c>
    </row>
    <row r="56" spans="1:11" x14ac:dyDescent="0.35">
      <c r="A56" s="2" t="s">
        <v>54</v>
      </c>
      <c r="B56" s="2" t="s">
        <v>81</v>
      </c>
      <c r="C56" s="2" t="s">
        <v>12</v>
      </c>
      <c r="D56" s="2" t="s">
        <v>13</v>
      </c>
      <c r="E56" s="2" t="s">
        <v>14</v>
      </c>
      <c r="F56" s="21" t="str">
        <f t="shared" si="0"/>
        <v>EUR-ASIA01/A0902-00/ALL</v>
      </c>
      <c r="G56" s="12">
        <v>76.094154535797969</v>
      </c>
      <c r="H56" s="3">
        <v>29</v>
      </c>
      <c r="I56" s="5">
        <f t="shared" si="2"/>
        <v>2206.7304815381412</v>
      </c>
      <c r="K56" t="str">
        <f t="shared" si="1"/>
        <v>Margaret Bünzli_29h</v>
      </c>
    </row>
    <row r="57" spans="1:11" x14ac:dyDescent="0.35">
      <c r="A57" s="2" t="s">
        <v>54</v>
      </c>
      <c r="B57" s="2" t="s">
        <v>80</v>
      </c>
      <c r="C57" s="2" t="s">
        <v>37</v>
      </c>
      <c r="D57" s="2" t="s">
        <v>38</v>
      </c>
      <c r="E57" s="2" t="s">
        <v>14</v>
      </c>
      <c r="F57" s="21" t="str">
        <f t="shared" si="0"/>
        <v>ADM-UNRE01/A0902-01/ALL</v>
      </c>
      <c r="G57" s="12">
        <v>76.094154535797969</v>
      </c>
      <c r="H57" s="3">
        <v>2</v>
      </c>
      <c r="I57" s="5">
        <f t="shared" si="2"/>
        <v>152.18830907159594</v>
      </c>
      <c r="K57" t="str">
        <f t="shared" si="1"/>
        <v>Margaret Bünzli_2h</v>
      </c>
    </row>
    <row r="58" spans="1:11" x14ac:dyDescent="0.35">
      <c r="A58" s="2" t="s">
        <v>54</v>
      </c>
      <c r="B58" s="2" t="s">
        <v>80</v>
      </c>
      <c r="C58" s="2" t="s">
        <v>28</v>
      </c>
      <c r="D58" s="2" t="s">
        <v>29</v>
      </c>
      <c r="E58" s="2" t="s">
        <v>14</v>
      </c>
      <c r="F58" s="21" t="str">
        <f t="shared" si="0"/>
        <v>ADM-UNRE01/A0901-00/ALL</v>
      </c>
      <c r="G58" s="12">
        <v>76.094154535797969</v>
      </c>
      <c r="H58" s="3">
        <v>9</v>
      </c>
      <c r="I58" s="5">
        <f t="shared" si="2"/>
        <v>684.84739082218175</v>
      </c>
      <c r="K58" t="str">
        <f t="shared" si="1"/>
        <v>Margaret Bünzli_9h</v>
      </c>
    </row>
    <row r="59" spans="1:11" x14ac:dyDescent="0.35">
      <c r="A59" s="2" t="s">
        <v>55</v>
      </c>
      <c r="B59" s="2" t="s">
        <v>151</v>
      </c>
      <c r="C59" s="2" t="s">
        <v>24</v>
      </c>
      <c r="D59" s="2" t="s">
        <v>25</v>
      </c>
      <c r="E59" s="2" t="s">
        <v>14</v>
      </c>
      <c r="F59" s="21" t="str">
        <f t="shared" si="0"/>
        <v>EUR-CONS01/P0101-00/ALL</v>
      </c>
      <c r="G59" s="85">
        <v>58.38</v>
      </c>
      <c r="H59" s="3">
        <v>20</v>
      </c>
      <c r="I59" s="5">
        <f t="shared" si="2"/>
        <v>1167.6000000000001</v>
      </c>
      <c r="K59" t="str">
        <f t="shared" si="1"/>
        <v>Valentina Cadelo_20h</v>
      </c>
    </row>
    <row r="60" spans="1:11" x14ac:dyDescent="0.35">
      <c r="A60" s="2" t="s">
        <v>55</v>
      </c>
      <c r="B60" s="2" t="s">
        <v>80</v>
      </c>
      <c r="C60" s="2" t="s">
        <v>12</v>
      </c>
      <c r="D60" s="2" t="s">
        <v>13</v>
      </c>
      <c r="E60" s="2" t="s">
        <v>14</v>
      </c>
      <c r="F60" s="21" t="str">
        <f t="shared" si="0"/>
        <v>ADM-UNRE01/A0902-00/ALL</v>
      </c>
      <c r="G60" s="85">
        <v>58.38</v>
      </c>
      <c r="H60" s="3">
        <v>18</v>
      </c>
      <c r="I60" s="5">
        <f t="shared" si="2"/>
        <v>1050.8400000000001</v>
      </c>
      <c r="K60" t="str">
        <f t="shared" si="1"/>
        <v>Valentina Cadelo_18h</v>
      </c>
    </row>
    <row r="61" spans="1:11" x14ac:dyDescent="0.35">
      <c r="A61" s="2" t="s">
        <v>55</v>
      </c>
      <c r="B61" s="2" t="s">
        <v>79</v>
      </c>
      <c r="C61" s="2" t="s">
        <v>8</v>
      </c>
      <c r="D61" s="2" t="s">
        <v>9</v>
      </c>
      <c r="E61" s="2" t="s">
        <v>14</v>
      </c>
      <c r="F61" s="21" t="str">
        <f t="shared" si="0"/>
        <v>CAN-GEND01/P0202-00/ALL</v>
      </c>
      <c r="G61" s="85">
        <v>58.38</v>
      </c>
      <c r="H61" s="3">
        <v>20</v>
      </c>
      <c r="I61" s="5">
        <f t="shared" si="2"/>
        <v>1167.6000000000001</v>
      </c>
      <c r="K61" t="str">
        <f t="shared" si="1"/>
        <v>Valentina Cadelo_20h</v>
      </c>
    </row>
    <row r="62" spans="1:11" x14ac:dyDescent="0.35">
      <c r="A62" s="2" t="s">
        <v>55</v>
      </c>
      <c r="B62" s="2" t="s">
        <v>31</v>
      </c>
      <c r="C62" s="2" t="s">
        <v>19</v>
      </c>
      <c r="D62" s="2" t="s">
        <v>20</v>
      </c>
      <c r="E62" s="2" t="s">
        <v>14</v>
      </c>
      <c r="F62" s="21" t="str">
        <f t="shared" si="0"/>
        <v>FCO-VULN02/P0303-00/ALL</v>
      </c>
      <c r="G62" s="85">
        <v>58.38</v>
      </c>
      <c r="H62" s="3">
        <v>11</v>
      </c>
      <c r="I62" s="5">
        <f t="shared" si="2"/>
        <v>642.18000000000006</v>
      </c>
      <c r="K62" t="str">
        <f t="shared" si="1"/>
        <v>Valentina Cadelo_11h</v>
      </c>
    </row>
    <row r="63" spans="1:11" x14ac:dyDescent="0.35">
      <c r="A63" s="2" t="s">
        <v>55</v>
      </c>
      <c r="B63" s="2" t="s">
        <v>83</v>
      </c>
      <c r="C63" s="2" t="s">
        <v>24</v>
      </c>
      <c r="D63" s="2" t="s">
        <v>25</v>
      </c>
      <c r="E63" s="2" t="s">
        <v>14</v>
      </c>
      <c r="F63" s="21" t="str">
        <f t="shared" si="0"/>
        <v>CGE-JUST01/P0101-00/ALL</v>
      </c>
      <c r="G63" s="85">
        <v>58.38</v>
      </c>
      <c r="H63" s="3">
        <v>73</v>
      </c>
      <c r="I63" s="5">
        <f t="shared" si="2"/>
        <v>4261.74</v>
      </c>
      <c r="K63" t="str">
        <f t="shared" si="1"/>
        <v>Valentina Cadelo_73h</v>
      </c>
    </row>
    <row r="64" spans="1:11" x14ac:dyDescent="0.35">
      <c r="A64" s="2" t="s">
        <v>55</v>
      </c>
      <c r="B64" s="2" t="s">
        <v>83</v>
      </c>
      <c r="C64" s="2" t="s">
        <v>48</v>
      </c>
      <c r="D64" s="2" t="s">
        <v>49</v>
      </c>
      <c r="E64" s="2" t="s">
        <v>14</v>
      </c>
      <c r="F64" s="21" t="str">
        <f t="shared" si="0"/>
        <v>CGE-JUST01/P0707-00/ALL</v>
      </c>
      <c r="G64" s="85">
        <v>58.38</v>
      </c>
      <c r="H64" s="3">
        <v>22</v>
      </c>
      <c r="I64" s="5">
        <f t="shared" si="2"/>
        <v>1284.3600000000001</v>
      </c>
      <c r="K64" t="str">
        <f t="shared" si="1"/>
        <v>Valentina Cadelo_22h</v>
      </c>
    </row>
    <row r="65" spans="1:11" x14ac:dyDescent="0.35">
      <c r="A65" s="2" t="s">
        <v>58</v>
      </c>
      <c r="B65" s="22" t="s">
        <v>83</v>
      </c>
      <c r="C65" s="2" t="s">
        <v>59</v>
      </c>
      <c r="D65" s="2" t="s">
        <v>60</v>
      </c>
      <c r="E65" s="2" t="s">
        <v>45</v>
      </c>
      <c r="F65" s="21" t="str">
        <f t="shared" si="0"/>
        <v>CGE-JUST01/P0401-00/BRA</v>
      </c>
      <c r="G65" s="85">
        <v>32.44</v>
      </c>
      <c r="H65" s="3">
        <v>59</v>
      </c>
      <c r="I65" s="5">
        <f t="shared" si="2"/>
        <v>1913.9599999999998</v>
      </c>
      <c r="K65" t="str">
        <f t="shared" si="1"/>
        <v>Sylvia Dias_59h</v>
      </c>
    </row>
    <row r="66" spans="1:11" x14ac:dyDescent="0.35">
      <c r="A66" s="2" t="s">
        <v>58</v>
      </c>
      <c r="B66" s="2" t="s">
        <v>83</v>
      </c>
      <c r="C66" s="2" t="s">
        <v>16</v>
      </c>
      <c r="D66" s="2" t="s">
        <v>17</v>
      </c>
      <c r="E66" s="2" t="s">
        <v>45</v>
      </c>
      <c r="F66" s="21" t="str">
        <f t="shared" si="0"/>
        <v>CGE-JUST01/P0102-00/BRA</v>
      </c>
      <c r="G66" s="85">
        <v>32.44</v>
      </c>
      <c r="H66" s="3">
        <v>19</v>
      </c>
      <c r="I66" s="5">
        <f t="shared" si="2"/>
        <v>616.3599999999999</v>
      </c>
      <c r="K66" t="str">
        <f t="shared" si="1"/>
        <v>Sylvia Dias_19h</v>
      </c>
    </row>
    <row r="67" spans="1:11" x14ac:dyDescent="0.35">
      <c r="A67" s="2" t="s">
        <v>58</v>
      </c>
      <c r="B67" s="22" t="s">
        <v>83</v>
      </c>
      <c r="C67" s="2" t="s">
        <v>19</v>
      </c>
      <c r="D67" s="2" t="s">
        <v>20</v>
      </c>
      <c r="E67" s="2" t="s">
        <v>45</v>
      </c>
      <c r="F67" s="21" t="str">
        <f t="shared" ref="F67:F116" si="3">B67&amp;"/"&amp;C67&amp;"/"&amp;E67</f>
        <v>CGE-JUST01/P0303-00/BRA</v>
      </c>
      <c r="G67" s="85">
        <v>32.44</v>
      </c>
      <c r="H67" s="3">
        <v>62</v>
      </c>
      <c r="I67" s="5">
        <f t="shared" si="2"/>
        <v>2011.2799999999997</v>
      </c>
      <c r="K67" t="str">
        <f t="shared" ref="K67:K116" si="4">A67&amp;"_"&amp;H67&amp;"h"</f>
        <v>Sylvia Dias_62h</v>
      </c>
    </row>
    <row r="68" spans="1:11" x14ac:dyDescent="0.35">
      <c r="A68" s="2" t="s">
        <v>58</v>
      </c>
      <c r="B68" s="2" t="s">
        <v>79</v>
      </c>
      <c r="C68" s="2" t="s">
        <v>8</v>
      </c>
      <c r="D68" s="2" t="s">
        <v>9</v>
      </c>
      <c r="E68" s="2" t="s">
        <v>45</v>
      </c>
      <c r="F68" s="21" t="str">
        <f t="shared" si="3"/>
        <v>CAN-GEND01/P0202-00/BRA</v>
      </c>
      <c r="G68" s="85">
        <v>32.44</v>
      </c>
      <c r="H68" s="3">
        <v>16</v>
      </c>
      <c r="I68" s="5">
        <f t="shared" ref="I68:I116" si="5">H68*G68</f>
        <v>519.04</v>
      </c>
      <c r="K68" t="str">
        <f t="shared" si="4"/>
        <v>Sylvia Dias_16h</v>
      </c>
    </row>
    <row r="69" spans="1:11" x14ac:dyDescent="0.35">
      <c r="A69" s="2" t="s">
        <v>58</v>
      </c>
      <c r="B69" s="2" t="s">
        <v>88</v>
      </c>
      <c r="C69" s="2" t="s">
        <v>12</v>
      </c>
      <c r="D69" s="2" t="s">
        <v>13</v>
      </c>
      <c r="E69" s="2" t="s">
        <v>14</v>
      </c>
      <c r="F69" s="21" t="str">
        <f t="shared" si="3"/>
        <v>2BE-FUNDED/A0902-00/ALL</v>
      </c>
      <c r="G69" s="85">
        <v>32.44</v>
      </c>
      <c r="H69" s="3">
        <v>8</v>
      </c>
      <c r="I69" s="5">
        <f t="shared" si="5"/>
        <v>259.52</v>
      </c>
      <c r="K69" t="str">
        <f t="shared" si="4"/>
        <v>Sylvia Dias_8h</v>
      </c>
    </row>
    <row r="70" spans="1:11" x14ac:dyDescent="0.35">
      <c r="A70" s="2" t="s">
        <v>58</v>
      </c>
      <c r="B70" s="2" t="s">
        <v>80</v>
      </c>
      <c r="C70" s="2" t="s">
        <v>12</v>
      </c>
      <c r="D70" s="2" t="s">
        <v>13</v>
      </c>
      <c r="E70" s="2" t="s">
        <v>14</v>
      </c>
      <c r="F70" s="21" t="str">
        <f t="shared" si="3"/>
        <v>ADM-UNRE01/A0902-00/ALL</v>
      </c>
      <c r="G70" s="85">
        <v>32.44</v>
      </c>
      <c r="H70" s="3">
        <v>4</v>
      </c>
      <c r="I70" s="5">
        <f t="shared" si="5"/>
        <v>129.76</v>
      </c>
      <c r="K70" t="str">
        <f t="shared" si="4"/>
        <v>Sylvia Dias_4h</v>
      </c>
    </row>
    <row r="71" spans="1:11" x14ac:dyDescent="0.35">
      <c r="A71" s="2" t="s">
        <v>61</v>
      </c>
      <c r="B71" s="22" t="s">
        <v>80</v>
      </c>
      <c r="C71" s="2" t="s">
        <v>8</v>
      </c>
      <c r="D71" s="2" t="s">
        <v>9</v>
      </c>
      <c r="E71" s="2" t="s">
        <v>14</v>
      </c>
      <c r="F71" s="21" t="str">
        <f t="shared" si="3"/>
        <v>ADM-UNRE01/P0202-00/ALL</v>
      </c>
      <c r="G71" s="85">
        <v>57.57</v>
      </c>
      <c r="H71" s="3">
        <v>28</v>
      </c>
      <c r="I71" s="5">
        <f t="shared" si="5"/>
        <v>1611.96</v>
      </c>
      <c r="K71" t="str">
        <f t="shared" si="4"/>
        <v>Veronica Filippeschi_28h</v>
      </c>
    </row>
    <row r="72" spans="1:11" x14ac:dyDescent="0.35">
      <c r="A72" s="2" t="s">
        <v>61</v>
      </c>
      <c r="B72" s="2" t="s">
        <v>31</v>
      </c>
      <c r="C72" s="2" t="s">
        <v>19</v>
      </c>
      <c r="D72" s="2" t="s">
        <v>20</v>
      </c>
      <c r="E72" s="2" t="s">
        <v>50</v>
      </c>
      <c r="F72" s="21" t="str">
        <f t="shared" si="3"/>
        <v>FCO-VULN02/P0303-00/XOT</v>
      </c>
      <c r="G72" s="85">
        <v>57.57</v>
      </c>
      <c r="H72" s="3">
        <v>16</v>
      </c>
      <c r="I72" s="5">
        <f t="shared" si="5"/>
        <v>921.12</v>
      </c>
      <c r="K72" t="str">
        <f t="shared" si="4"/>
        <v>Veronica Filippeschi_16h</v>
      </c>
    </row>
    <row r="73" spans="1:11" x14ac:dyDescent="0.35">
      <c r="A73" s="2" t="s">
        <v>61</v>
      </c>
      <c r="B73" s="2" t="s">
        <v>79</v>
      </c>
      <c r="C73" s="2" t="s">
        <v>8</v>
      </c>
      <c r="D73" s="2" t="s">
        <v>9</v>
      </c>
      <c r="E73" s="2" t="s">
        <v>14</v>
      </c>
      <c r="F73" s="21" t="str">
        <f t="shared" si="3"/>
        <v>CAN-GEND01/P0202-00/ALL</v>
      </c>
      <c r="G73" s="85">
        <v>57.57</v>
      </c>
      <c r="H73" s="3">
        <v>41</v>
      </c>
      <c r="I73" s="5">
        <f t="shared" si="5"/>
        <v>2360.37</v>
      </c>
      <c r="K73" t="str">
        <f t="shared" si="4"/>
        <v>Veronica Filippeschi_41h</v>
      </c>
    </row>
    <row r="74" spans="1:11" x14ac:dyDescent="0.35">
      <c r="A74" s="2" t="s">
        <v>61</v>
      </c>
      <c r="B74" s="2" t="s">
        <v>79</v>
      </c>
      <c r="C74" s="2" t="s">
        <v>8</v>
      </c>
      <c r="D74" s="2" t="s">
        <v>9</v>
      </c>
      <c r="E74" s="2" t="s">
        <v>15</v>
      </c>
      <c r="F74" s="21" t="str">
        <f t="shared" si="3"/>
        <v>CAN-GEND01/P0202-00/MDV</v>
      </c>
      <c r="G74" s="85">
        <v>57.57</v>
      </c>
      <c r="H74" s="3">
        <v>4</v>
      </c>
      <c r="I74" s="5">
        <f t="shared" si="5"/>
        <v>230.28</v>
      </c>
      <c r="K74" t="str">
        <f t="shared" si="4"/>
        <v>Veronica Filippeschi_4h</v>
      </c>
    </row>
    <row r="75" spans="1:11" x14ac:dyDescent="0.35">
      <c r="A75" s="2" t="s">
        <v>61</v>
      </c>
      <c r="B75" s="2" t="s">
        <v>83</v>
      </c>
      <c r="C75" s="2" t="s">
        <v>48</v>
      </c>
      <c r="D75" s="2" t="s">
        <v>49</v>
      </c>
      <c r="E75" s="2" t="s">
        <v>14</v>
      </c>
      <c r="F75" s="21" t="str">
        <f t="shared" si="3"/>
        <v>CGE-JUST01/P0707-00/ALL</v>
      </c>
      <c r="G75" s="85">
        <v>57.57</v>
      </c>
      <c r="H75" s="3">
        <v>13</v>
      </c>
      <c r="I75" s="5">
        <f t="shared" si="5"/>
        <v>748.41</v>
      </c>
      <c r="K75" t="str">
        <f t="shared" si="4"/>
        <v>Veronica Filippeschi_13h</v>
      </c>
    </row>
    <row r="76" spans="1:11" x14ac:dyDescent="0.35">
      <c r="A76" s="2" t="s">
        <v>61</v>
      </c>
      <c r="B76" s="22" t="s">
        <v>80</v>
      </c>
      <c r="C76" s="2" t="s">
        <v>12</v>
      </c>
      <c r="D76" s="2" t="s">
        <v>13</v>
      </c>
      <c r="E76" s="2" t="s">
        <v>14</v>
      </c>
      <c r="F76" s="21" t="str">
        <f t="shared" si="3"/>
        <v>ADM-UNRE01/A0902-00/ALL</v>
      </c>
      <c r="G76" s="85">
        <v>57.57</v>
      </c>
      <c r="H76" s="3">
        <v>3</v>
      </c>
      <c r="I76" s="5">
        <f t="shared" si="5"/>
        <v>172.71</v>
      </c>
      <c r="K76" t="str">
        <f t="shared" si="4"/>
        <v>Veronica Filippeschi_3h</v>
      </c>
    </row>
    <row r="77" spans="1:11" x14ac:dyDescent="0.35">
      <c r="A77" s="2" t="s">
        <v>61</v>
      </c>
      <c r="B77" s="2" t="s">
        <v>79</v>
      </c>
      <c r="C77" s="2" t="s">
        <v>8</v>
      </c>
      <c r="D77" s="2" t="s">
        <v>9</v>
      </c>
      <c r="E77" s="2" t="s">
        <v>40</v>
      </c>
      <c r="F77" s="21" t="str">
        <f t="shared" si="3"/>
        <v>CAN-GEND01/P0202-00/MEX</v>
      </c>
      <c r="G77" s="85">
        <v>57.57</v>
      </c>
      <c r="H77" s="3">
        <v>9</v>
      </c>
      <c r="I77" s="5">
        <f t="shared" si="5"/>
        <v>518.13</v>
      </c>
      <c r="K77" t="str">
        <f t="shared" si="4"/>
        <v>Veronica Filippeschi_9h</v>
      </c>
    </row>
    <row r="78" spans="1:11" x14ac:dyDescent="0.35">
      <c r="A78" s="2" t="s">
        <v>61</v>
      </c>
      <c r="B78" s="2" t="s">
        <v>79</v>
      </c>
      <c r="C78" s="2" t="s">
        <v>8</v>
      </c>
      <c r="D78" s="2" t="s">
        <v>9</v>
      </c>
      <c r="E78" s="2" t="s">
        <v>35</v>
      </c>
      <c r="F78" s="21" t="str">
        <f t="shared" si="3"/>
        <v>CAN-GEND01/P0202-00/RWA</v>
      </c>
      <c r="G78" s="85">
        <v>57.57</v>
      </c>
      <c r="H78" s="3">
        <v>1</v>
      </c>
      <c r="I78" s="5">
        <f t="shared" si="5"/>
        <v>57.57</v>
      </c>
      <c r="K78" t="str">
        <f t="shared" si="4"/>
        <v>Veronica Filippeschi_1h</v>
      </c>
    </row>
    <row r="79" spans="1:11" x14ac:dyDescent="0.35">
      <c r="A79" s="2" t="s">
        <v>61</v>
      </c>
      <c r="B79" s="2" t="s">
        <v>80</v>
      </c>
      <c r="C79" s="2" t="s">
        <v>12</v>
      </c>
      <c r="D79" s="2" t="s">
        <v>13</v>
      </c>
      <c r="E79" s="2" t="s">
        <v>14</v>
      </c>
      <c r="F79" s="21" t="str">
        <f t="shared" si="3"/>
        <v>ADM-UNRE01/A0902-00/ALL</v>
      </c>
      <c r="G79" s="85">
        <v>57.57</v>
      </c>
      <c r="H79" s="3">
        <v>9</v>
      </c>
      <c r="I79" s="5">
        <f t="shared" si="5"/>
        <v>518.13</v>
      </c>
      <c r="K79" t="str">
        <f t="shared" si="4"/>
        <v>Veronica Filippeschi_9h</v>
      </c>
    </row>
    <row r="80" spans="1:11" x14ac:dyDescent="0.35">
      <c r="A80" s="2" t="s">
        <v>68</v>
      </c>
      <c r="B80" s="2" t="s">
        <v>81</v>
      </c>
      <c r="C80" s="2" t="s">
        <v>16</v>
      </c>
      <c r="D80" s="2" t="s">
        <v>17</v>
      </c>
      <c r="E80" s="2" t="s">
        <v>18</v>
      </c>
      <c r="F80" s="21" t="str">
        <f t="shared" si="3"/>
        <v>EUR-ASIA01/P0102-00/PHL</v>
      </c>
      <c r="G80" s="85">
        <v>47.42</v>
      </c>
      <c r="H80" s="3">
        <v>72</v>
      </c>
      <c r="I80" s="5">
        <f t="shared" si="5"/>
        <v>3414.2400000000002</v>
      </c>
      <c r="K80" t="str">
        <f t="shared" si="4"/>
        <v>Nid Satjipanon_72h</v>
      </c>
    </row>
    <row r="81" spans="1:11" x14ac:dyDescent="0.35">
      <c r="A81" s="2" t="s">
        <v>68</v>
      </c>
      <c r="B81" s="2" t="s">
        <v>81</v>
      </c>
      <c r="C81" s="2" t="s">
        <v>16</v>
      </c>
      <c r="D81" s="2" t="s">
        <v>17</v>
      </c>
      <c r="E81" s="2" t="s">
        <v>66</v>
      </c>
      <c r="F81" s="21" t="str">
        <f t="shared" si="3"/>
        <v>EUR-ASIA01/P0102-00/MYS</v>
      </c>
      <c r="G81" s="85">
        <v>47.42</v>
      </c>
      <c r="H81" s="3">
        <v>32</v>
      </c>
      <c r="I81" s="5">
        <f t="shared" si="5"/>
        <v>1517.44</v>
      </c>
      <c r="K81" t="str">
        <f t="shared" si="4"/>
        <v>Nid Satjipanon_32h</v>
      </c>
    </row>
    <row r="82" spans="1:11" x14ac:dyDescent="0.35">
      <c r="A82" s="2" t="s">
        <v>68</v>
      </c>
      <c r="B82" s="2" t="s">
        <v>81</v>
      </c>
      <c r="C82" s="2" t="s">
        <v>16</v>
      </c>
      <c r="D82" s="2" t="s">
        <v>17</v>
      </c>
      <c r="E82" s="2" t="s">
        <v>39</v>
      </c>
      <c r="F82" s="21" t="str">
        <f t="shared" si="3"/>
        <v>EUR-ASIA01/P0102-00/THA</v>
      </c>
      <c r="G82" s="85">
        <v>47.42</v>
      </c>
      <c r="H82" s="3">
        <v>40</v>
      </c>
      <c r="I82" s="5">
        <f t="shared" si="5"/>
        <v>1896.8000000000002</v>
      </c>
      <c r="K82" t="str">
        <f t="shared" si="4"/>
        <v>Nid Satjipanon_40h</v>
      </c>
    </row>
    <row r="83" spans="1:11" x14ac:dyDescent="0.35">
      <c r="A83" s="2" t="s">
        <v>69</v>
      </c>
      <c r="B83" s="2" t="s">
        <v>81</v>
      </c>
      <c r="C83" s="2" t="s">
        <v>70</v>
      </c>
      <c r="D83" s="2" t="s">
        <v>71</v>
      </c>
      <c r="E83" s="2" t="s">
        <v>39</v>
      </c>
      <c r="F83" s="21" t="str">
        <f t="shared" si="3"/>
        <v>EUR-ASIA01/P0103-00/THA</v>
      </c>
      <c r="G83" s="85">
        <v>60.01</v>
      </c>
      <c r="H83" s="3">
        <v>9</v>
      </c>
      <c r="I83" s="5">
        <f t="shared" si="5"/>
        <v>540.09</v>
      </c>
      <c r="K83" t="str">
        <f t="shared" si="4"/>
        <v>Cécile Trochu Grasso_9h</v>
      </c>
    </row>
    <row r="84" spans="1:11" x14ac:dyDescent="0.35">
      <c r="A84" s="2" t="s">
        <v>69</v>
      </c>
      <c r="B84" s="2" t="s">
        <v>80</v>
      </c>
      <c r="C84" s="2" t="s">
        <v>12</v>
      </c>
      <c r="D84" s="2" t="s">
        <v>13</v>
      </c>
      <c r="E84" s="2" t="s">
        <v>14</v>
      </c>
      <c r="F84" s="21" t="str">
        <f t="shared" si="3"/>
        <v>ADM-UNRE01/A0902-00/ALL</v>
      </c>
      <c r="G84" s="85">
        <v>60.01</v>
      </c>
      <c r="H84" s="3">
        <v>91</v>
      </c>
      <c r="I84" s="5">
        <f t="shared" si="5"/>
        <v>5460.91</v>
      </c>
      <c r="K84" t="str">
        <f t="shared" si="4"/>
        <v>Cécile Trochu Grasso_91h</v>
      </c>
    </row>
    <row r="85" spans="1:11" x14ac:dyDescent="0.35">
      <c r="A85" s="2" t="s">
        <v>69</v>
      </c>
      <c r="B85" s="2" t="s">
        <v>31</v>
      </c>
      <c r="C85" s="2" t="s">
        <v>19</v>
      </c>
      <c r="D85" s="2" t="s">
        <v>20</v>
      </c>
      <c r="E85" s="2" t="s">
        <v>11</v>
      </c>
      <c r="F85" s="21" t="str">
        <f t="shared" si="3"/>
        <v>FCO-VULN02/P0303-00/TGO</v>
      </c>
      <c r="G85" s="85">
        <v>60.01</v>
      </c>
      <c r="H85" s="3">
        <v>2.5</v>
      </c>
      <c r="I85" s="5">
        <f t="shared" si="5"/>
        <v>150.02500000000001</v>
      </c>
      <c r="K85" t="str">
        <f t="shared" si="4"/>
        <v>Cécile Trochu Grasso_2.5h</v>
      </c>
    </row>
    <row r="86" spans="1:11" x14ac:dyDescent="0.35">
      <c r="A86" s="2" t="s">
        <v>69</v>
      </c>
      <c r="B86" s="2" t="s">
        <v>83</v>
      </c>
      <c r="C86" s="2" t="s">
        <v>59</v>
      </c>
      <c r="D86" s="2" t="s">
        <v>60</v>
      </c>
      <c r="E86" s="2" t="s">
        <v>45</v>
      </c>
      <c r="F86" s="21" t="str">
        <f t="shared" si="3"/>
        <v>CGE-JUST01/P0401-00/BRA</v>
      </c>
      <c r="G86" s="85">
        <v>60.01</v>
      </c>
      <c r="H86" s="3">
        <v>13.5</v>
      </c>
      <c r="I86" s="5">
        <f t="shared" si="5"/>
        <v>810.13499999999999</v>
      </c>
      <c r="K86" t="str">
        <f t="shared" si="4"/>
        <v>Cécile Trochu Grasso_13.5h</v>
      </c>
    </row>
    <row r="87" spans="1:11" x14ac:dyDescent="0.35">
      <c r="A87" s="2" t="s">
        <v>69</v>
      </c>
      <c r="B87" s="2" t="s">
        <v>151</v>
      </c>
      <c r="C87" s="2" t="s">
        <v>70</v>
      </c>
      <c r="D87" s="2" t="s">
        <v>71</v>
      </c>
      <c r="E87" s="2" t="s">
        <v>14</v>
      </c>
      <c r="F87" s="21" t="str">
        <f t="shared" si="3"/>
        <v>EUR-CONS01/P0103-00/ALL</v>
      </c>
      <c r="G87" s="85">
        <v>60.01</v>
      </c>
      <c r="H87" s="3">
        <v>9</v>
      </c>
      <c r="I87" s="5">
        <f t="shared" si="5"/>
        <v>540.09</v>
      </c>
      <c r="K87" t="str">
        <f t="shared" si="4"/>
        <v>Cécile Trochu Grasso_9h</v>
      </c>
    </row>
    <row r="88" spans="1:11" x14ac:dyDescent="0.35">
      <c r="A88" s="2" t="s">
        <v>69</v>
      </c>
      <c r="B88" s="2" t="s">
        <v>81</v>
      </c>
      <c r="C88" s="2" t="s">
        <v>70</v>
      </c>
      <c r="D88" s="2" t="s">
        <v>71</v>
      </c>
      <c r="E88" s="2" t="s">
        <v>18</v>
      </c>
      <c r="F88" s="21" t="str">
        <f t="shared" si="3"/>
        <v>EUR-ASIA01/P0103-00/PHL</v>
      </c>
      <c r="G88" s="85">
        <v>60.01</v>
      </c>
      <c r="H88" s="3">
        <v>5</v>
      </c>
      <c r="I88" s="5">
        <f t="shared" si="5"/>
        <v>300.05</v>
      </c>
      <c r="K88" t="str">
        <f t="shared" si="4"/>
        <v>Cécile Trochu Grasso_5h</v>
      </c>
    </row>
    <row r="89" spans="1:11" x14ac:dyDescent="0.35">
      <c r="A89" s="2" t="s">
        <v>69</v>
      </c>
      <c r="B89" s="2" t="s">
        <v>81</v>
      </c>
      <c r="C89" s="2" t="s">
        <v>70</v>
      </c>
      <c r="D89" s="2" t="s">
        <v>71</v>
      </c>
      <c r="E89" s="2" t="s">
        <v>66</v>
      </c>
      <c r="F89" s="21" t="str">
        <f t="shared" si="3"/>
        <v>EUR-ASIA01/P0103-00/MYS</v>
      </c>
      <c r="G89" s="85">
        <v>60.01</v>
      </c>
      <c r="H89" s="3">
        <v>3</v>
      </c>
      <c r="I89" s="5">
        <f t="shared" si="5"/>
        <v>180.03</v>
      </c>
      <c r="K89" t="str">
        <f t="shared" si="4"/>
        <v>Cécile Trochu Grasso_3h</v>
      </c>
    </row>
    <row r="90" spans="1:11" x14ac:dyDescent="0.35">
      <c r="A90" s="2" t="s">
        <v>69</v>
      </c>
      <c r="B90" s="22" t="s">
        <v>80</v>
      </c>
      <c r="C90" s="2" t="s">
        <v>8</v>
      </c>
      <c r="D90" s="2" t="s">
        <v>9</v>
      </c>
      <c r="E90" s="2" t="s">
        <v>11</v>
      </c>
      <c r="F90" s="21" t="str">
        <f t="shared" si="3"/>
        <v>ADM-UNRE01/P0202-00/TGO</v>
      </c>
      <c r="G90" s="85">
        <v>60.01</v>
      </c>
      <c r="H90" s="3">
        <v>5</v>
      </c>
      <c r="I90" s="5">
        <f t="shared" si="5"/>
        <v>300.05</v>
      </c>
      <c r="K90" t="str">
        <f t="shared" si="4"/>
        <v>Cécile Trochu Grasso_5h</v>
      </c>
    </row>
    <row r="91" spans="1:11" x14ac:dyDescent="0.35">
      <c r="A91" s="2" t="s">
        <v>69</v>
      </c>
      <c r="B91" s="22" t="s">
        <v>80</v>
      </c>
      <c r="C91" s="2" t="s">
        <v>8</v>
      </c>
      <c r="D91" s="2" t="s">
        <v>9</v>
      </c>
      <c r="E91" s="2" t="s">
        <v>23</v>
      </c>
      <c r="F91" s="21" t="str">
        <f t="shared" si="3"/>
        <v>ADM-UNRE01/P0202-00/ZAF</v>
      </c>
      <c r="G91" s="85">
        <v>60.01</v>
      </c>
      <c r="H91" s="3">
        <v>8.5</v>
      </c>
      <c r="I91" s="5">
        <f t="shared" si="5"/>
        <v>510.08499999999998</v>
      </c>
      <c r="K91" t="str">
        <f t="shared" si="4"/>
        <v>Cécile Trochu Grasso_8.5h</v>
      </c>
    </row>
    <row r="92" spans="1:11" x14ac:dyDescent="0.35">
      <c r="A92" s="2" t="s">
        <v>69</v>
      </c>
      <c r="B92" s="22" t="s">
        <v>80</v>
      </c>
      <c r="C92" s="2" t="s">
        <v>8</v>
      </c>
      <c r="D92" s="2" t="s">
        <v>9</v>
      </c>
      <c r="E92" s="2" t="s">
        <v>35</v>
      </c>
      <c r="F92" s="21" t="str">
        <f t="shared" si="3"/>
        <v>ADM-UNRE01/P0202-00/RWA</v>
      </c>
      <c r="G92" s="85">
        <v>60.01</v>
      </c>
      <c r="H92" s="3">
        <v>0.5</v>
      </c>
      <c r="I92" s="5">
        <f t="shared" si="5"/>
        <v>30.004999999999999</v>
      </c>
      <c r="K92" t="str">
        <f t="shared" si="4"/>
        <v>Cécile Trochu Grasso_0.5h</v>
      </c>
    </row>
    <row r="93" spans="1:11" x14ac:dyDescent="0.35">
      <c r="A93" s="2" t="s">
        <v>69</v>
      </c>
      <c r="B93" s="2" t="s">
        <v>31</v>
      </c>
      <c r="C93" s="2" t="s">
        <v>19</v>
      </c>
      <c r="D93" s="2" t="s">
        <v>20</v>
      </c>
      <c r="E93" s="2" t="s">
        <v>14</v>
      </c>
      <c r="F93" s="21" t="str">
        <f t="shared" si="3"/>
        <v>FCO-VULN02/P0303-00/ALL</v>
      </c>
      <c r="G93" s="85">
        <v>60.01</v>
      </c>
      <c r="H93" s="3">
        <v>5</v>
      </c>
      <c r="I93" s="5">
        <f t="shared" si="5"/>
        <v>300.05</v>
      </c>
      <c r="K93" t="str">
        <f t="shared" si="4"/>
        <v>Cécile Trochu Grasso_5h</v>
      </c>
    </row>
    <row r="94" spans="1:11" x14ac:dyDescent="0.35">
      <c r="A94" s="2" t="s">
        <v>69</v>
      </c>
      <c r="B94" s="2" t="s">
        <v>83</v>
      </c>
      <c r="C94" s="2" t="s">
        <v>70</v>
      </c>
      <c r="D94" s="2" t="s">
        <v>71</v>
      </c>
      <c r="E94" s="2" t="s">
        <v>14</v>
      </c>
      <c r="F94" s="21" t="str">
        <f t="shared" si="3"/>
        <v>CGE-JUST01/P0103-00/ALL</v>
      </c>
      <c r="G94" s="85">
        <v>60.01</v>
      </c>
      <c r="H94" s="3">
        <v>3</v>
      </c>
      <c r="I94" s="5">
        <f t="shared" si="5"/>
        <v>180.03</v>
      </c>
      <c r="K94" t="str">
        <f t="shared" si="4"/>
        <v>Cécile Trochu Grasso_3h</v>
      </c>
    </row>
    <row r="95" spans="1:11" x14ac:dyDescent="0.35">
      <c r="A95" s="2" t="s">
        <v>69</v>
      </c>
      <c r="B95" s="2" t="s">
        <v>80</v>
      </c>
      <c r="C95" s="2" t="s">
        <v>52</v>
      </c>
      <c r="D95" s="2" t="s">
        <v>53</v>
      </c>
      <c r="E95" s="2" t="s">
        <v>14</v>
      </c>
      <c r="F95" s="21" t="str">
        <f t="shared" si="3"/>
        <v>ADM-UNRE01/P0703-00/ALL</v>
      </c>
      <c r="G95" s="85">
        <v>60.01</v>
      </c>
      <c r="H95" s="3">
        <v>4</v>
      </c>
      <c r="I95" s="5">
        <f t="shared" si="5"/>
        <v>240.04</v>
      </c>
      <c r="K95" t="str">
        <f t="shared" si="4"/>
        <v>Cécile Trochu Grasso_4h</v>
      </c>
    </row>
    <row r="96" spans="1:11" x14ac:dyDescent="0.35">
      <c r="A96" s="2" t="s">
        <v>69</v>
      </c>
      <c r="B96" s="2" t="s">
        <v>83</v>
      </c>
      <c r="C96" s="2" t="s">
        <v>16</v>
      </c>
      <c r="D96" s="2" t="s">
        <v>17</v>
      </c>
      <c r="E96" s="2" t="s">
        <v>45</v>
      </c>
      <c r="F96" s="21" t="str">
        <f t="shared" si="3"/>
        <v>CGE-JUST01/P0102-00/BRA</v>
      </c>
      <c r="G96" s="85">
        <v>60.01</v>
      </c>
      <c r="H96" s="3">
        <v>1</v>
      </c>
      <c r="I96" s="5">
        <f t="shared" si="5"/>
        <v>60.01</v>
      </c>
      <c r="K96" t="str">
        <f t="shared" si="4"/>
        <v>Cécile Trochu Grasso_1h</v>
      </c>
    </row>
    <row r="97" spans="1:11" x14ac:dyDescent="0.35">
      <c r="A97" s="2" t="s">
        <v>72</v>
      </c>
      <c r="B97" s="2" t="s">
        <v>31</v>
      </c>
      <c r="C97" s="2" t="s">
        <v>19</v>
      </c>
      <c r="D97" s="2" t="s">
        <v>20</v>
      </c>
      <c r="E97" s="2" t="s">
        <v>40</v>
      </c>
      <c r="F97" s="21" t="str">
        <f t="shared" si="3"/>
        <v>FCO-VULN02/P0303-00/MEX</v>
      </c>
      <c r="G97" s="85">
        <v>23.73</v>
      </c>
      <c r="H97" s="3">
        <v>35.5</v>
      </c>
      <c r="I97" s="5">
        <f t="shared" si="5"/>
        <v>842.41499999999996</v>
      </c>
      <c r="K97" t="str">
        <f t="shared" si="4"/>
        <v>Sara Vera Lopez_35.5h</v>
      </c>
    </row>
    <row r="98" spans="1:11" x14ac:dyDescent="0.35">
      <c r="A98" s="2" t="s">
        <v>72</v>
      </c>
      <c r="B98" s="22" t="s">
        <v>97</v>
      </c>
      <c r="C98" s="22" t="s">
        <v>101</v>
      </c>
      <c r="D98" s="22" t="s">
        <v>60</v>
      </c>
      <c r="E98" s="22" t="s">
        <v>45</v>
      </c>
      <c r="F98" s="21" t="str">
        <f t="shared" si="3"/>
        <v>UNP-BRAZ01/P0401-05/BRA</v>
      </c>
      <c r="G98" s="85">
        <v>23.73</v>
      </c>
      <c r="H98" s="26">
        <v>37.218000000000004</v>
      </c>
      <c r="I98" s="5">
        <f t="shared" si="5"/>
        <v>883.18314000000009</v>
      </c>
      <c r="K98" t="str">
        <f t="shared" si="4"/>
        <v>Sara Vera Lopez_37.218h</v>
      </c>
    </row>
    <row r="99" spans="1:11" x14ac:dyDescent="0.35">
      <c r="A99" s="2" t="s">
        <v>72</v>
      </c>
      <c r="B99" s="22" t="s">
        <v>97</v>
      </c>
      <c r="C99" s="22" t="s">
        <v>170</v>
      </c>
      <c r="D99" s="22" t="s">
        <v>60</v>
      </c>
      <c r="E99" s="22" t="s">
        <v>45</v>
      </c>
      <c r="F99" s="21" t="str">
        <f t="shared" ref="F99" si="6">B99&amp;"/"&amp;C99&amp;"/"&amp;E99</f>
        <v>UNP-BRAZ01/P0401-06/BRA</v>
      </c>
      <c r="G99" s="85">
        <v>23.73</v>
      </c>
      <c r="H99" s="26">
        <f>53-H98</f>
        <v>15.781999999999996</v>
      </c>
      <c r="I99" s="5">
        <f t="shared" ref="I99" si="7">H99*G99</f>
        <v>374.5068599999999</v>
      </c>
      <c r="K99" t="str">
        <f t="shared" ref="K99" si="8">A99&amp;"_"&amp;H99&amp;"h"</f>
        <v>Sara Vera Lopez_15.782h</v>
      </c>
    </row>
    <row r="100" spans="1:11" x14ac:dyDescent="0.35">
      <c r="A100" s="2" t="s">
        <v>72</v>
      </c>
      <c r="B100" s="2" t="s">
        <v>31</v>
      </c>
      <c r="C100" s="2" t="s">
        <v>19</v>
      </c>
      <c r="D100" s="2" t="s">
        <v>20</v>
      </c>
      <c r="E100" s="2" t="s">
        <v>50</v>
      </c>
      <c r="F100" s="21" t="str">
        <f t="shared" si="3"/>
        <v>FCO-VULN02/P0303-00/XOT</v>
      </c>
      <c r="G100" s="85">
        <v>23.73</v>
      </c>
      <c r="H100" s="3">
        <v>18.5</v>
      </c>
      <c r="I100" s="5">
        <f t="shared" si="5"/>
        <v>439.005</v>
      </c>
      <c r="K100" t="str">
        <f t="shared" si="4"/>
        <v>Sara Vera Lopez_18.5h</v>
      </c>
    </row>
    <row r="101" spans="1:11" x14ac:dyDescent="0.35">
      <c r="A101" s="2" t="s">
        <v>72</v>
      </c>
      <c r="B101" s="2" t="s">
        <v>79</v>
      </c>
      <c r="C101" s="2" t="s">
        <v>8</v>
      </c>
      <c r="D101" s="2" t="s">
        <v>9</v>
      </c>
      <c r="E101" s="2" t="s">
        <v>40</v>
      </c>
      <c r="F101" s="21" t="str">
        <f t="shared" si="3"/>
        <v>CAN-GEND01/P0202-00/MEX</v>
      </c>
      <c r="G101" s="85">
        <v>23.73</v>
      </c>
      <c r="H101" s="3">
        <v>35</v>
      </c>
      <c r="I101" s="5">
        <f t="shared" si="5"/>
        <v>830.55000000000007</v>
      </c>
      <c r="K101" t="str">
        <f t="shared" si="4"/>
        <v>Sara Vera Lopez_35h</v>
      </c>
    </row>
    <row r="102" spans="1:11" x14ac:dyDescent="0.35">
      <c r="A102" s="2" t="s">
        <v>72</v>
      </c>
      <c r="B102" s="2" t="s">
        <v>79</v>
      </c>
      <c r="C102" s="2" t="s">
        <v>8</v>
      </c>
      <c r="D102" s="2" t="s">
        <v>9</v>
      </c>
      <c r="E102" s="2" t="s">
        <v>64</v>
      </c>
      <c r="F102" s="21" t="str">
        <f t="shared" si="3"/>
        <v>CAN-GEND01/P0202-00/PAN</v>
      </c>
      <c r="G102" s="85">
        <v>23.73</v>
      </c>
      <c r="H102" s="3">
        <v>26.5</v>
      </c>
      <c r="I102" s="5">
        <f t="shared" si="5"/>
        <v>628.84500000000003</v>
      </c>
      <c r="K102" t="str">
        <f t="shared" si="4"/>
        <v>Sara Vera Lopez_26.5h</v>
      </c>
    </row>
    <row r="103" spans="1:11" x14ac:dyDescent="0.35">
      <c r="A103" s="2" t="s">
        <v>72</v>
      </c>
      <c r="B103" s="22" t="s">
        <v>79</v>
      </c>
      <c r="C103" s="2" t="s">
        <v>8</v>
      </c>
      <c r="D103" s="2" t="s">
        <v>9</v>
      </c>
      <c r="E103" s="2" t="s">
        <v>64</v>
      </c>
      <c r="F103" s="21" t="str">
        <f t="shared" si="3"/>
        <v>CAN-GEND01/P0202-00/PAN</v>
      </c>
      <c r="G103" s="85">
        <v>23.73</v>
      </c>
      <c r="H103" s="3">
        <v>7.5</v>
      </c>
      <c r="I103" s="5">
        <f t="shared" si="5"/>
        <v>177.97499999999999</v>
      </c>
      <c r="K103" t="str">
        <f t="shared" si="4"/>
        <v>Sara Vera Lopez_7.5h</v>
      </c>
    </row>
    <row r="104" spans="1:11" x14ac:dyDescent="0.35">
      <c r="A104" s="2" t="s">
        <v>73</v>
      </c>
      <c r="B104" s="2" t="s">
        <v>79</v>
      </c>
      <c r="C104" s="2" t="s">
        <v>8</v>
      </c>
      <c r="D104" s="2" t="s">
        <v>9</v>
      </c>
      <c r="E104" s="2" t="s">
        <v>14</v>
      </c>
      <c r="F104" s="21" t="str">
        <f t="shared" si="3"/>
        <v>CAN-GEND01/P0202-00/ALL</v>
      </c>
      <c r="G104" s="85">
        <v>56.28</v>
      </c>
      <c r="H104" s="3">
        <v>14</v>
      </c>
      <c r="I104" s="5">
        <f t="shared" si="5"/>
        <v>787.92000000000007</v>
      </c>
      <c r="K104" t="str">
        <f t="shared" si="4"/>
        <v>Jasmine Zik-Ikeorha_14h</v>
      </c>
    </row>
    <row r="105" spans="1:11" x14ac:dyDescent="0.35">
      <c r="A105" s="2" t="s">
        <v>73</v>
      </c>
      <c r="B105" s="2" t="s">
        <v>31</v>
      </c>
      <c r="C105" s="2" t="s">
        <v>46</v>
      </c>
      <c r="D105" s="2" t="s">
        <v>47</v>
      </c>
      <c r="E105" s="2" t="s">
        <v>14</v>
      </c>
      <c r="F105" s="21" t="str">
        <f t="shared" si="3"/>
        <v>FCO-VULN02/P0201-00/ALL</v>
      </c>
      <c r="G105" s="85">
        <v>56.28</v>
      </c>
      <c r="H105" s="3">
        <v>13</v>
      </c>
      <c r="I105" s="5">
        <f t="shared" si="5"/>
        <v>731.64</v>
      </c>
      <c r="K105" t="str">
        <f t="shared" si="4"/>
        <v>Jasmine Zik-Ikeorha_13h</v>
      </c>
    </row>
    <row r="106" spans="1:11" x14ac:dyDescent="0.35">
      <c r="A106" s="2" t="s">
        <v>73</v>
      </c>
      <c r="B106" s="2" t="s">
        <v>80</v>
      </c>
      <c r="C106" s="2" t="s">
        <v>12</v>
      </c>
      <c r="D106" s="2" t="s">
        <v>13</v>
      </c>
      <c r="E106" s="2" t="s">
        <v>14</v>
      </c>
      <c r="F106" s="21" t="str">
        <f t="shared" si="3"/>
        <v>ADM-UNRE01/A0902-00/ALL</v>
      </c>
      <c r="G106" s="85">
        <v>56.28</v>
      </c>
      <c r="H106" s="3">
        <v>20</v>
      </c>
      <c r="I106" s="5">
        <f t="shared" si="5"/>
        <v>1125.5999999999999</v>
      </c>
      <c r="K106" t="str">
        <f t="shared" si="4"/>
        <v>Jasmine Zik-Ikeorha_20h</v>
      </c>
    </row>
    <row r="107" spans="1:11" x14ac:dyDescent="0.35">
      <c r="A107" s="2" t="s">
        <v>73</v>
      </c>
      <c r="B107" s="2" t="s">
        <v>80</v>
      </c>
      <c r="C107" s="2" t="s">
        <v>12</v>
      </c>
      <c r="D107" s="2" t="s">
        <v>13</v>
      </c>
      <c r="E107" s="2" t="s">
        <v>14</v>
      </c>
      <c r="F107" s="21" t="str">
        <f t="shared" si="3"/>
        <v>ADM-UNRE01/A0902-00/ALL</v>
      </c>
      <c r="G107" s="85">
        <v>56.28</v>
      </c>
      <c r="H107" s="3">
        <v>17.5</v>
      </c>
      <c r="I107" s="5">
        <f t="shared" si="5"/>
        <v>984.9</v>
      </c>
      <c r="K107" t="str">
        <f t="shared" si="4"/>
        <v>Jasmine Zik-Ikeorha_17.5h</v>
      </c>
    </row>
    <row r="108" spans="1:11" x14ac:dyDescent="0.35">
      <c r="A108" s="2" t="s">
        <v>73</v>
      </c>
      <c r="B108" s="2" t="s">
        <v>81</v>
      </c>
      <c r="C108" s="2" t="s">
        <v>70</v>
      </c>
      <c r="D108" s="2" t="s">
        <v>71</v>
      </c>
      <c r="E108" s="2" t="s">
        <v>18</v>
      </c>
      <c r="F108" s="21" t="str">
        <f t="shared" si="3"/>
        <v>EUR-ASIA01/P0103-00/PHL</v>
      </c>
      <c r="G108" s="85">
        <v>56.28</v>
      </c>
      <c r="H108" s="3">
        <v>13</v>
      </c>
      <c r="I108" s="5">
        <f t="shared" si="5"/>
        <v>731.64</v>
      </c>
      <c r="K108" t="str">
        <f t="shared" si="4"/>
        <v>Jasmine Zik-Ikeorha_13h</v>
      </c>
    </row>
    <row r="109" spans="1:11" x14ac:dyDescent="0.35">
      <c r="A109" s="2" t="s">
        <v>73</v>
      </c>
      <c r="B109" s="2" t="s">
        <v>90</v>
      </c>
      <c r="C109" s="2" t="s">
        <v>21</v>
      </c>
      <c r="D109" s="2" t="s">
        <v>22</v>
      </c>
      <c r="E109" s="2" t="s">
        <v>50</v>
      </c>
      <c r="F109" s="21" t="str">
        <f t="shared" si="3"/>
        <v>WLD-CORE01/P0501-00/XOT</v>
      </c>
      <c r="G109" s="85">
        <v>56.28</v>
      </c>
      <c r="H109" s="3">
        <v>6</v>
      </c>
      <c r="I109" s="5">
        <f t="shared" si="5"/>
        <v>337.68</v>
      </c>
      <c r="K109" t="str">
        <f t="shared" si="4"/>
        <v>Jasmine Zik-Ikeorha_6h</v>
      </c>
    </row>
    <row r="110" spans="1:11" x14ac:dyDescent="0.35">
      <c r="A110" s="2" t="s">
        <v>73</v>
      </c>
      <c r="B110" s="22" t="s">
        <v>80</v>
      </c>
      <c r="C110" s="2" t="s">
        <v>19</v>
      </c>
      <c r="D110" s="2" t="s">
        <v>20</v>
      </c>
      <c r="E110" s="2" t="s">
        <v>10</v>
      </c>
      <c r="F110" s="21" t="str">
        <f t="shared" si="3"/>
        <v>ADM-UNRE01/P0303-00/MAR</v>
      </c>
      <c r="G110" s="85">
        <v>56.28</v>
      </c>
      <c r="H110" s="3">
        <v>2</v>
      </c>
      <c r="I110" s="5">
        <f t="shared" si="5"/>
        <v>112.56</v>
      </c>
      <c r="K110" t="str">
        <f t="shared" si="4"/>
        <v>Jasmine Zik-Ikeorha_2h</v>
      </c>
    </row>
    <row r="111" spans="1:11" x14ac:dyDescent="0.35">
      <c r="A111" s="2" t="s">
        <v>73</v>
      </c>
      <c r="B111" s="22" t="s">
        <v>80</v>
      </c>
      <c r="C111" s="2" t="s">
        <v>21</v>
      </c>
      <c r="D111" s="2" t="s">
        <v>22</v>
      </c>
      <c r="E111" s="2" t="s">
        <v>45</v>
      </c>
      <c r="F111" s="21" t="str">
        <f t="shared" si="3"/>
        <v>ADM-UNRE01/P0501-00/BRA</v>
      </c>
      <c r="G111" s="85">
        <v>56.28</v>
      </c>
      <c r="H111" s="3">
        <v>20</v>
      </c>
      <c r="I111" s="5">
        <f t="shared" si="5"/>
        <v>1125.5999999999999</v>
      </c>
      <c r="K111" t="str">
        <f t="shared" si="4"/>
        <v>Jasmine Zik-Ikeorha_20h</v>
      </c>
    </row>
    <row r="112" spans="1:11" x14ac:dyDescent="0.35">
      <c r="A112" s="2" t="s">
        <v>73</v>
      </c>
      <c r="B112" s="22" t="s">
        <v>80</v>
      </c>
      <c r="C112" s="2" t="s">
        <v>21</v>
      </c>
      <c r="D112" s="2" t="s">
        <v>22</v>
      </c>
      <c r="E112" s="2" t="s">
        <v>14</v>
      </c>
      <c r="F112" s="21" t="str">
        <f t="shared" si="3"/>
        <v>ADM-UNRE01/P0501-00/ALL</v>
      </c>
      <c r="G112" s="85">
        <v>56.28</v>
      </c>
      <c r="H112" s="3">
        <v>18</v>
      </c>
      <c r="I112" s="5">
        <f t="shared" si="5"/>
        <v>1013.04</v>
      </c>
      <c r="K112" t="str">
        <f t="shared" si="4"/>
        <v>Jasmine Zik-Ikeorha_18h</v>
      </c>
    </row>
    <row r="113" spans="1:13" x14ac:dyDescent="0.35">
      <c r="A113" s="2" t="s">
        <v>73</v>
      </c>
      <c r="B113" s="2" t="s">
        <v>90</v>
      </c>
      <c r="C113" s="2" t="s">
        <v>21</v>
      </c>
      <c r="D113" s="2" t="s">
        <v>22</v>
      </c>
      <c r="E113" s="2" t="s">
        <v>14</v>
      </c>
      <c r="F113" s="21" t="str">
        <f t="shared" si="3"/>
        <v>WLD-CORE01/P0501-00/ALL</v>
      </c>
      <c r="G113" s="85">
        <v>56.28</v>
      </c>
      <c r="H113" s="3">
        <v>31</v>
      </c>
      <c r="I113" s="5">
        <f t="shared" si="5"/>
        <v>1744.68</v>
      </c>
      <c r="K113" t="str">
        <f t="shared" si="4"/>
        <v>Jasmine Zik-Ikeorha_31h</v>
      </c>
    </row>
    <row r="114" spans="1:13" x14ac:dyDescent="0.35">
      <c r="A114" s="2" t="s">
        <v>73</v>
      </c>
      <c r="B114" s="2" t="s">
        <v>81</v>
      </c>
      <c r="C114" s="2" t="s">
        <v>16</v>
      </c>
      <c r="D114" s="2" t="s">
        <v>17</v>
      </c>
      <c r="E114" s="2" t="s">
        <v>66</v>
      </c>
      <c r="F114" s="21" t="str">
        <f t="shared" si="3"/>
        <v>EUR-ASIA01/P0102-00/MYS</v>
      </c>
      <c r="G114" s="85">
        <v>56.28</v>
      </c>
      <c r="H114" s="3">
        <v>10.5</v>
      </c>
      <c r="I114" s="5">
        <f t="shared" si="5"/>
        <v>590.94000000000005</v>
      </c>
      <c r="K114" t="str">
        <f t="shared" si="4"/>
        <v>Jasmine Zik-Ikeorha_10.5h</v>
      </c>
    </row>
    <row r="115" spans="1:13" x14ac:dyDescent="0.35">
      <c r="A115" s="2" t="s">
        <v>73</v>
      </c>
      <c r="B115" s="2" t="s">
        <v>31</v>
      </c>
      <c r="C115" s="2" t="s">
        <v>19</v>
      </c>
      <c r="D115" s="2" t="s">
        <v>20</v>
      </c>
      <c r="E115" s="2" t="s">
        <v>10</v>
      </c>
      <c r="F115" s="21" t="str">
        <f t="shared" si="3"/>
        <v>FCO-VULN02/P0303-00/MAR</v>
      </c>
      <c r="G115" s="85">
        <v>56.28</v>
      </c>
      <c r="H115" s="3">
        <v>6</v>
      </c>
      <c r="I115" s="5">
        <f t="shared" si="5"/>
        <v>337.68</v>
      </c>
      <c r="K115" t="str">
        <f t="shared" si="4"/>
        <v>Jasmine Zik-Ikeorha_6h</v>
      </c>
    </row>
    <row r="116" spans="1:13" x14ac:dyDescent="0.35">
      <c r="A116" s="2" t="s">
        <v>73</v>
      </c>
      <c r="B116" s="2" t="s">
        <v>31</v>
      </c>
      <c r="C116" s="2" t="s">
        <v>19</v>
      </c>
      <c r="D116" s="2" t="s">
        <v>20</v>
      </c>
      <c r="E116" s="2" t="s">
        <v>50</v>
      </c>
      <c r="F116" s="21" t="str">
        <f t="shared" si="3"/>
        <v>FCO-VULN02/P0303-00/XOT</v>
      </c>
      <c r="G116" s="85">
        <v>56.28</v>
      </c>
      <c r="H116" s="3">
        <v>5</v>
      </c>
      <c r="I116" s="5">
        <f t="shared" si="5"/>
        <v>281.39999999999998</v>
      </c>
      <c r="K116" t="str">
        <f t="shared" si="4"/>
        <v>Jasmine Zik-Ikeorha_5h</v>
      </c>
    </row>
    <row r="118" spans="1:13" x14ac:dyDescent="0.35">
      <c r="H118" s="43">
        <f>SUM(H3:H117)</f>
        <v>1960</v>
      </c>
      <c r="I118" s="52">
        <f>SUM(I3:I117)</f>
        <v>103974.96501686849</v>
      </c>
      <c r="M118" s="87">
        <f>I118-'[1]rapport_activites_-_mensuel'!$I$116</f>
        <v>86.399999999979627</v>
      </c>
    </row>
  </sheetData>
  <autoFilter ref="A2:K116" xr:uid="{CF7D4C70-FC4F-4726-8C29-5EB711F0B917}"/>
  <mergeCells count="6">
    <mergeCell ref="G1:G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bf8054d-3ed6-4d1e-9202-998147b49a34">
      <Terms xmlns="http://schemas.microsoft.com/office/infopath/2007/PartnerControls"/>
    </lcf76f155ced4ddcb4097134ff3c332f>
    <TaxCatchAll xmlns="2b85fc59-01c8-4a13-a212-baa493df91d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753222734F2A4EB62CA4C643336CD7" ma:contentTypeVersion="8" ma:contentTypeDescription="Create a new document." ma:contentTypeScope="" ma:versionID="21523eff114c2ca116b88de6bc051fc3">
  <xsd:schema xmlns:xsd="http://www.w3.org/2001/XMLSchema" xmlns:xs="http://www.w3.org/2001/XMLSchema" xmlns:p="http://schemas.microsoft.com/office/2006/metadata/properties" xmlns:ns2="ebf8054d-3ed6-4d1e-9202-998147b49a34" xmlns:ns3="2b85fc59-01c8-4a13-a212-baa493df91d7" targetNamespace="http://schemas.microsoft.com/office/2006/metadata/properties" ma:root="true" ma:fieldsID="86a7db55ba17822b76df2735ae9b9fb7" ns2:_="" ns3:_="">
    <xsd:import namespace="ebf8054d-3ed6-4d1e-9202-998147b49a34"/>
    <xsd:import namespace="2b85fc59-01c8-4a13-a212-baa493df91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f8054d-3ed6-4d1e-9202-998147b49a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54d24ac-c325-4adc-bfa2-e3ac657563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5fc59-01c8-4a13-a212-baa493df91d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f96d2a2-558e-4c85-855a-0337635ea2a5}" ma:internalName="TaxCatchAll" ma:showField="CatchAllData" ma:web="2b85fc59-01c8-4a13-a212-baa493df91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EE3608-D432-4645-B2A4-0F3E14BABB7B}">
  <ds:schemaRefs>
    <ds:schemaRef ds:uri="http://schemas.microsoft.com/office/2006/metadata/properties"/>
    <ds:schemaRef ds:uri="http://schemas.microsoft.com/office/infopath/2007/PartnerControls"/>
    <ds:schemaRef ds:uri="ebf8054d-3ed6-4d1e-9202-998147b49a34"/>
    <ds:schemaRef ds:uri="2b85fc59-01c8-4a13-a212-baa493df91d7"/>
  </ds:schemaRefs>
</ds:datastoreItem>
</file>

<file path=customXml/itemProps2.xml><?xml version="1.0" encoding="utf-8"?>
<ds:datastoreItem xmlns:ds="http://schemas.openxmlformats.org/officeDocument/2006/customXml" ds:itemID="{E512D374-96BB-4419-B3D0-B2D271932F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42BC89-E57E-41BC-9903-6292FEE0C6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f8054d-3ed6-4d1e-9202-998147b49a34"/>
    <ds:schemaRef ds:uri="2b85fc59-01c8-4a13-a212-baa493df91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TOTAL</vt:lpstr>
      <vt:lpstr>import</vt:lpstr>
      <vt:lpstr>Q1_2023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Bünzli</dc:creator>
  <cp:lastModifiedBy>Margaret Bünzli</cp:lastModifiedBy>
  <cp:lastPrinted>2023-10-26T14:06:16Z</cp:lastPrinted>
  <dcterms:created xsi:type="dcterms:W3CDTF">2023-04-04T14:23:05Z</dcterms:created>
  <dcterms:modified xsi:type="dcterms:W3CDTF">2024-01-24T08:48:17Z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0x0101007F753222734F2A4EB62CA4C643336CD7</vt:lpwstr>
  </property>
</Properties>
</file>