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<sst xmlns="http://schemas.openxmlformats.org/spreadsheetml/2006/main" count="68" uniqueCount="56">
  <si>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</si>
  <si>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</si>
  <si>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</si>
  <si>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</si>
  <si>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</si>
  <si>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</si>
  <si>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</si>
  <si>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</si>
  <si>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10:20:09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</si>
  <si>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</si>
  <si>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</si>
  <si>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</si>
  <si>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</si>
  <si>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</si>
  <si>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</si>
  <si>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</si>
  <si>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</si>
  <si>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</si>
  <si>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</si>
  <si>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</si>
  <si>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</si>
  <si>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</si>
  <si>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</si>
  <si>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</si>
  <si>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</si>
  <si>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</si>
  <si>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</si>
  <si>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</si>
  <si>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</si>
  <si>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</si>
  <si>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</si>
  <si>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</si>
  <si>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</si>
  <si>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</si>
  <si>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</si>
  <si>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</si>
  <si>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</si>
  <si>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</si>
  <si>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</si>
  <si>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10:21:05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</si>
  <si>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</si>
  <si>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</si>
  <si>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</si>
  <si>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</si>
  <si>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</si>
  <si>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</si>
  <si>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</si>
  <si>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</si>
  <si>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</si>
  <si>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10:21:51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</si>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</sst>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98.0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8492.0</v>
      </c>
      <c r="C33" s="1">
        <v>8371.0</v>
      </c>
      <c r="D33" s="1">
        <v>8604.0</v>
      </c>
      <c r="E33" s="1">
        <v>8543.0</v>
      </c>
      <c r="F33" s="1">
        <v>8598.0</v>
      </c>
      <c r="G33" s="1">
        <v>8593.0</v>
      </c>
      <c r="H33" s="1">
        <v>8651.0</v>
      </c>
      <c r="I33" s="1">
        <v>8680.0</v>
      </c>
      <c r="J33" s="1">
        <v>8639.0</v>
      </c>
      <c r="K33" s="1">
        <v>8543.0</v>
      </c>
      <c r="L33" s="1">
        <v>8534.0</v>
      </c>
      <c r="M33" s="1">
        <v>8529.0</v>
      </c>
    </row>
    <row r="34">
      <c r="A34" s="4" t="s">
        <v>43</v>
      </c>
      <c r="B34" s="1">
        <v>24146.0</v>
      </c>
      <c r="C34" s="1">
        <v>31187.0</v>
      </c>
      <c r="D34" s="1">
        <v>31196.0</v>
      </c>
      <c r="E34" s="1">
        <v>35305.0</v>
      </c>
      <c r="F34" s="1">
        <v>33478.0</v>
      </c>
      <c r="G34" s="1">
        <v>34404.0</v>
      </c>
      <c r="H34" s="1">
        <v>33566.0</v>
      </c>
      <c r="I34" s="1">
        <v>35510.0</v>
      </c>
      <c r="J34" s="1">
        <v>32422.0</v>
      </c>
      <c r="K34" s="1">
        <v>32851.0</v>
      </c>
      <c r="L34" s="1">
        <v>31122.0</v>
      </c>
      <c r="M34" s="1">
        <v>34110.0</v>
      </c>
    </row>
    <row r="35">
      <c r="A35" s="4" t="s">
        <v>44</v>
      </c>
      <c r="B35" s="1">
        <v>26625.0</v>
      </c>
      <c r="C35" s="1">
        <v>30925.0</v>
      </c>
      <c r="D35" s="1">
        <v>33140.0</v>
      </c>
      <c r="E35" s="1">
        <v>30508.0</v>
      </c>
      <c r="F35" s="1">
        <v>24573.0</v>
      </c>
      <c r="G35" s="1">
        <v>18475.0</v>
      </c>
      <c r="H35" s="1">
        <v>10393.0</v>
      </c>
      <c r="I35" s="1">
        <v>8383.0</v>
      </c>
      <c r="J35" s="1">
        <v>7932.0</v>
      </c>
      <c r="K35" s="1">
        <v>7756.0</v>
      </c>
      <c r="L35" s="1">
        <v>7731.0</v>
      </c>
      <c r="M35" s="1">
        <v>7846.0</v>
      </c>
    </row>
    <row r="36">
      <c r="A36" s="4" t="s">
        <v>45</v>
      </c>
      <c r="B36" s="1">
        <v>26762.0</v>
      </c>
      <c r="C36" s="1">
        <v>31107.0</v>
      </c>
      <c r="D36" s="1">
        <v>32605.0</v>
      </c>
      <c r="E36" s="1">
        <v>28819.0</v>
      </c>
      <c r="F36" s="1">
        <v>27539.0</v>
      </c>
      <c r="G36" s="1">
        <v>19981.0</v>
      </c>
      <c r="H36" s="1">
        <v>10260.0</v>
      </c>
      <c r="I36" s="1">
        <v>8288.0</v>
      </c>
      <c r="J36" s="1">
        <v>7881.0</v>
      </c>
      <c r="K36" s="1">
        <v>7811.0</v>
      </c>
      <c r="L36" s="1">
        <v>7694.0</v>
      </c>
      <c r="M36" s="1">
        <v>7718.0</v>
      </c>
    </row>
    <row r="37">
      <c r="A37" s="4" t="s">
        <v>46</v>
      </c>
      <c r="B37" s="1">
        <v>24367.0</v>
      </c>
      <c r="C37" s="1">
        <v>29373.0</v>
      </c>
      <c r="D37" s="1">
        <v>30140.0</v>
      </c>
      <c r="E37" s="1">
        <v>28574.0</v>
      </c>
      <c r="F37" s="1">
        <v>24153.0</v>
      </c>
      <c r="G37" s="1">
        <v>18542.0</v>
      </c>
      <c r="H37" s="1">
        <v>10337.0</v>
      </c>
      <c r="I37" s="1">
        <v>8314.0</v>
      </c>
      <c r="J37" s="1">
        <v>7782.0</v>
      </c>
      <c r="K37" s="1">
        <v>7703.0</v>
      </c>
      <c r="L37" s="1">
        <v>7773.0</v>
      </c>
      <c r="M37" s="1">
        <v>7679.0</v>
      </c>
    </row>
    <row r="38">
      <c r="A38" s="4" t="s">
        <v>47</v>
      </c>
      <c r="B38" s="1">
        <v>22937.0</v>
      </c>
      <c r="C38" s="1">
        <v>30544.0</v>
      </c>
      <c r="D38" s="1">
        <v>28976.0</v>
      </c>
      <c r="E38" s="1">
        <v>30239.0</v>
      </c>
      <c r="F38" s="1">
        <v>29678.0</v>
      </c>
      <c r="G38" s="1">
        <v>33367.0</v>
      </c>
      <c r="H38" s="1">
        <v>32508.0</v>
      </c>
      <c r="I38" s="1">
        <v>31843.0</v>
      </c>
      <c r="J38" s="1">
        <v>30375.0</v>
      </c>
      <c r="K38" s="1">
        <v>29955.0</v>
      </c>
      <c r="L38" s="1">
        <v>29958.0</v>
      </c>
      <c r="M38" s="1">
        <v>29934.0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1.204890528</v>
      </c>
      <c r="C46" s="7">
        <f t="shared" si="2"/>
        <v>1.002645091</v>
      </c>
      <c r="D46" s="7">
        <f t="shared" si="2"/>
        <v>1.142165534</v>
      </c>
      <c r="E46" s="7">
        <f t="shared" si="2"/>
        <v>0.9065582566</v>
      </c>
      <c r="F46" s="7">
        <f t="shared" si="2"/>
        <v>0.6951697128</v>
      </c>
      <c r="G46" s="7">
        <f t="shared" si="2"/>
        <v>0.3907087081</v>
      </c>
      <c r="H46" s="7">
        <f t="shared" si="2"/>
        <v>0.07143442959</v>
      </c>
      <c r="I46" s="7">
        <f t="shared" si="2"/>
        <v>-0.01188166343</v>
      </c>
      <c r="J46" s="7">
        <f t="shared" si="2"/>
        <v>-0.03106395132</v>
      </c>
      <c r="K46" s="7">
        <f t="shared" si="2"/>
        <v>-0.03442694663</v>
      </c>
      <c r="L46" s="7">
        <f t="shared" si="2"/>
        <v>-0.03649004817</v>
      </c>
      <c r="M46" s="7">
        <f t="shared" si="2"/>
        <v>-0.02907248968</v>
      </c>
      <c r="P46" s="8">
        <v>2.0480589063965048E-4</v>
      </c>
      <c r="Q46">
        <v>1.2048905279245157</v>
      </c>
      <c r="R46">
        <v>1.213993820392704</v>
      </c>
      <c r="S46">
        <v>1.0548523206751055</v>
      </c>
      <c r="T46">
        <v>1.1579122229974417</v>
      </c>
      <c r="U46">
        <v>0.08936847924999874</v>
      </c>
    </row>
    <row r="47">
      <c r="A47" s="5" t="s">
        <v>52</v>
      </c>
      <c r="B47" s="7">
        <f t="shared" ref="B47:M47" si="3">(B36-B$33)/(average(B$34,B$38)-B$33)</f>
        <v>1.21399382</v>
      </c>
      <c r="C47" s="7">
        <f t="shared" si="3"/>
        <v>1.010735958</v>
      </c>
      <c r="D47" s="7">
        <f t="shared" si="3"/>
        <v>1.117260963</v>
      </c>
      <c r="E47" s="7">
        <f t="shared" si="3"/>
        <v>0.8368484048</v>
      </c>
      <c r="F47" s="7">
        <f t="shared" si="3"/>
        <v>0.8242384682</v>
      </c>
      <c r="G47" s="7">
        <f t="shared" si="3"/>
        <v>0.450252051</v>
      </c>
      <c r="H47" s="7">
        <f t="shared" si="3"/>
        <v>0.0659804806</v>
      </c>
      <c r="I47" s="7">
        <f t="shared" si="3"/>
        <v>-0.01568219551</v>
      </c>
      <c r="J47" s="7">
        <f t="shared" si="3"/>
        <v>-0.03330477383</v>
      </c>
      <c r="K47" s="7">
        <f t="shared" si="3"/>
        <v>-0.03202099738</v>
      </c>
      <c r="L47" s="7">
        <f t="shared" si="3"/>
        <v>-0.0381714078</v>
      </c>
      <c r="M47" s="7">
        <f t="shared" si="3"/>
        <v>-0.03452092113</v>
      </c>
      <c r="P47" s="8">
        <v>4.778804114925178E-4</v>
      </c>
      <c r="Q47">
        <v>1.00264509102225</v>
      </c>
      <c r="R47">
        <v>1.0107359576785437</v>
      </c>
      <c r="S47">
        <v>0.9336504478872614</v>
      </c>
      <c r="T47">
        <v>0.9823438321960184</v>
      </c>
      <c r="U47">
        <v>0.042363307087533934</v>
      </c>
    </row>
    <row r="48">
      <c r="A48" s="5" t="s">
        <v>53</v>
      </c>
      <c r="B48" s="7">
        <f t="shared" ref="B48:M48" si="4">(B37-B$33)/(average(B$34,B$38)-B$33)</f>
        <v>1.054852321</v>
      </c>
      <c r="C48" s="7">
        <f t="shared" si="4"/>
        <v>0.9336504479</v>
      </c>
      <c r="D48" s="7">
        <f t="shared" si="4"/>
        <v>1.002513732</v>
      </c>
      <c r="E48" s="7">
        <f t="shared" si="4"/>
        <v>0.8267365554</v>
      </c>
      <c r="F48" s="7">
        <f t="shared" si="4"/>
        <v>0.6768929504</v>
      </c>
      <c r="G48" s="7">
        <f t="shared" si="4"/>
        <v>0.3933577147</v>
      </c>
      <c r="H48" s="7">
        <f t="shared" si="4"/>
        <v>0.06913803002</v>
      </c>
      <c r="I48" s="7">
        <f t="shared" si="4"/>
        <v>-0.01464204989</v>
      </c>
      <c r="J48" s="7">
        <f t="shared" si="4"/>
        <v>-0.03765460577</v>
      </c>
      <c r="K48" s="7">
        <f t="shared" si="4"/>
        <v>-0.03674540682</v>
      </c>
      <c r="L48" s="7">
        <f t="shared" si="4"/>
        <v>-0.03458147778</v>
      </c>
      <c r="M48" s="7">
        <f t="shared" si="4"/>
        <v>-0.03618099008</v>
      </c>
      <c r="P48" s="8">
        <v>0.0011150542934825415</v>
      </c>
      <c r="Q48">
        <v>1.1421655339353878</v>
      </c>
      <c r="R48">
        <v>1.1172609626664185</v>
      </c>
      <c r="S48">
        <v>1.0025137324271483</v>
      </c>
      <c r="T48">
        <v>1.0873134096763182</v>
      </c>
      <c r="U48">
        <v>0.07448690061813106</v>
      </c>
    </row>
    <row r="49">
      <c r="A49" s="5" t="s">
        <v>54</v>
      </c>
      <c r="B49" s="7">
        <f t="shared" ref="B49:M49" si="5">average(B46:B48)</f>
        <v>1.157912223</v>
      </c>
      <c r="C49" s="7">
        <f t="shared" si="5"/>
        <v>0.9823438322</v>
      </c>
      <c r="D49" s="7">
        <f t="shared" si="5"/>
        <v>1.08731341</v>
      </c>
      <c r="E49" s="7">
        <f t="shared" si="5"/>
        <v>0.8567144056</v>
      </c>
      <c r="F49" s="7">
        <f t="shared" si="5"/>
        <v>0.7321003771</v>
      </c>
      <c r="G49" s="7">
        <f t="shared" si="5"/>
        <v>0.4114394913</v>
      </c>
      <c r="H49" s="7">
        <f t="shared" si="5"/>
        <v>0.06885098007</v>
      </c>
      <c r="I49" s="7">
        <f t="shared" si="5"/>
        <v>-0.01406863628</v>
      </c>
      <c r="J49" s="7">
        <f t="shared" si="5"/>
        <v>-0.03400777697</v>
      </c>
      <c r="K49" s="7">
        <f t="shared" si="5"/>
        <v>-0.03439778361</v>
      </c>
      <c r="L49" s="7">
        <f t="shared" si="5"/>
        <v>-0.03641431125</v>
      </c>
      <c r="M49" s="7">
        <f t="shared" si="5"/>
        <v>-0.03325813363</v>
      </c>
      <c r="P49" s="8">
        <v>0.0026017933514592634</v>
      </c>
      <c r="Q49">
        <v>0.9065582566346114</v>
      </c>
      <c r="R49">
        <v>0.8368484048041603</v>
      </c>
      <c r="S49">
        <v>0.8267365553675348</v>
      </c>
      <c r="T49">
        <v>0.8567144056021022</v>
      </c>
      <c r="U49">
        <v>0.043461126182721924</v>
      </c>
    </row>
    <row r="50">
      <c r="A50" s="5" t="s">
        <v>55</v>
      </c>
      <c r="B50" s="7">
        <f t="shared" ref="B50:M50" si="6">stdev(B46:B48)</f>
        <v>0.08936847925</v>
      </c>
      <c r="C50" s="7">
        <f t="shared" si="6"/>
        <v>0.04236330709</v>
      </c>
      <c r="D50" s="7">
        <f t="shared" si="6"/>
        <v>0.07448690062</v>
      </c>
      <c r="E50" s="7">
        <f t="shared" si="6"/>
        <v>0.04346112618</v>
      </c>
      <c r="F50" s="7">
        <f t="shared" si="6"/>
        <v>0.08031550836</v>
      </c>
      <c r="G50" s="7">
        <f t="shared" si="6"/>
        <v>0.03363874853</v>
      </c>
      <c r="H50" s="7">
        <f t="shared" si="6"/>
        <v>0.002738281969</v>
      </c>
      <c r="I50" s="7">
        <f t="shared" si="6"/>
        <v>0.0019640808</v>
      </c>
      <c r="J50" s="7">
        <f t="shared" si="6"/>
        <v>0.00335109558</v>
      </c>
      <c r="K50" s="7">
        <f t="shared" si="6"/>
        <v>0.002362339735</v>
      </c>
      <c r="L50" s="7">
        <f t="shared" si="6"/>
        <v>0.001796162979</v>
      </c>
      <c r="M50" s="7">
        <f t="shared" si="6"/>
        <v>0.003718691799</v>
      </c>
      <c r="P50" s="8">
        <v>0.006070851153404948</v>
      </c>
      <c r="Q50">
        <v>0.6951697127937336</v>
      </c>
      <c r="R50">
        <v>0.8242384682332463</v>
      </c>
      <c r="S50">
        <v>0.6768929503916449</v>
      </c>
      <c r="T50">
        <v>0.7321003771395417</v>
      </c>
      <c r="U50">
        <v>0.08031550836401068</v>
      </c>
    </row>
    <row r="51">
      <c r="P51" s="8">
        <v>0.01416531935794488</v>
      </c>
      <c r="Q51">
        <v>0.39070870811505387</v>
      </c>
      <c r="R51">
        <v>0.4502520510032618</v>
      </c>
      <c r="S51">
        <v>0.3933577147375704</v>
      </c>
      <c r="T51">
        <v>0.4114394912852954</v>
      </c>
      <c r="U51">
        <v>0.03363874853375298</v>
      </c>
    </row>
    <row r="52">
      <c r="P52" s="8">
        <v>0.03305241183520472</v>
      </c>
      <c r="Q52">
        <v>0.07143442959074879</v>
      </c>
      <c r="R52">
        <v>0.06598048060362503</v>
      </c>
      <c r="S52">
        <v>0.06913803001722299</v>
      </c>
      <c r="T52">
        <v>0.06885098007053227</v>
      </c>
      <c r="U52">
        <v>0.0027382819691292616</v>
      </c>
    </row>
    <row r="53">
      <c r="P53" s="8">
        <v>0.07712229428214436</v>
      </c>
      <c r="Q53">
        <v>-0.011881663432880604</v>
      </c>
      <c r="R53">
        <v>-0.015682195507371034</v>
      </c>
      <c r="S53">
        <v>-0.014642049886984178</v>
      </c>
      <c r="T53">
        <v>-0.014068636275745271</v>
      </c>
      <c r="U53">
        <v>0.001964080800138621</v>
      </c>
    </row>
    <row r="54">
      <c r="P54" s="8">
        <v>0.17995201999167018</v>
      </c>
      <c r="Q54">
        <v>-0.03106395131703245</v>
      </c>
      <c r="R54">
        <v>-0.033304773830708054</v>
      </c>
      <c r="S54">
        <v>-0.03765460576901953</v>
      </c>
      <c r="T54">
        <v>-0.034007776972253344</v>
      </c>
      <c r="U54">
        <v>0.003351095580424586</v>
      </c>
    </row>
    <row r="55">
      <c r="P55" s="8">
        <v>0.4198880466472304</v>
      </c>
      <c r="Q55">
        <v>-0.03442694663167104</v>
      </c>
      <c r="R55">
        <v>-0.032020997375328084</v>
      </c>
      <c r="S55">
        <v>-0.03674540682414698</v>
      </c>
      <c r="T55">
        <v>-0.03439778361038204</v>
      </c>
      <c r="U55">
        <v>0.002362339734538693</v>
      </c>
    </row>
    <row r="56">
      <c r="P56" s="8">
        <v>0.9797387755102043</v>
      </c>
      <c r="Q56">
        <v>-0.03649004816868127</v>
      </c>
      <c r="R56">
        <v>-0.03817140779787331</v>
      </c>
      <c r="S56">
        <v>-0.0345814777787876</v>
      </c>
      <c r="T56">
        <v>-0.03641431124844739</v>
      </c>
      <c r="U56">
        <v>0.0017961629787683672</v>
      </c>
    </row>
    <row r="57">
      <c r="P57" s="8">
        <v>2.2860571428571435</v>
      </c>
      <c r="Q57">
        <v>-0.02907248967777636</v>
      </c>
      <c r="R57">
        <v>-0.03452092112544162</v>
      </c>
      <c r="S57">
        <v>-0.03618099008215213</v>
      </c>
      <c r="T57">
        <v>-0.033258133628456706</v>
      </c>
      <c r="U57">
        <v>0.003718691799095305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1.1579122229974417</v>
      </c>
      <c r="U61">
        <v>0.08936847924999874</v>
      </c>
    </row>
    <row r="62">
      <c r="P62">
        <v>4.778804114925178E-4</v>
      </c>
      <c r="T62">
        <v>0.9823438321960184</v>
      </c>
      <c r="U62">
        <v>0.042363307087533934</v>
      </c>
    </row>
    <row r="63">
      <c r="P63">
        <v>0.0011150542934825415</v>
      </c>
      <c r="T63">
        <v>1.0873134096763182</v>
      </c>
      <c r="U63">
        <v>0.07448690061813106</v>
      </c>
    </row>
    <row r="64">
      <c r="P64">
        <v>0.0026017933514592634</v>
      </c>
      <c r="T64">
        <v>0.8567144056021022</v>
      </c>
      <c r="U64">
        <v>0.043461126182721924</v>
      </c>
    </row>
    <row r="65">
      <c r="P65">
        <v>0.006070851153404948</v>
      </c>
      <c r="T65">
        <v>0.7321003771395417</v>
      </c>
      <c r="U65">
        <v>0.08031550836401068</v>
      </c>
    </row>
    <row r="66">
      <c r="P66">
        <v>0.01416531935794488</v>
      </c>
      <c r="T66">
        <v>0.4114394912852954</v>
      </c>
      <c r="U66">
        <v>0.03363874853375298</v>
      </c>
    </row>
    <row r="67">
      <c r="P67">
        <v>0.03305241183520472</v>
      </c>
      <c r="T67">
        <v>0.06885098007053227</v>
      </c>
      <c r="U67">
        <v>0.0027382819691292616</v>
      </c>
    </row>
    <row r="68">
      <c r="P68">
        <v>0.07712229428214436</v>
      </c>
      <c r="T68">
        <v>-0.014068636275745271</v>
      </c>
      <c r="U68">
        <v>0.001964080800138621</v>
      </c>
    </row>
    <row r="69">
      <c r="P69">
        <v>0.17995201999167018</v>
      </c>
      <c r="T69">
        <v>-0.034007776972253344</v>
      </c>
      <c r="U69">
        <v>0.003351095580424586</v>
      </c>
    </row>
    <row r="70">
      <c r="P70">
        <v>0.4198880466472304</v>
      </c>
      <c r="T70">
        <v>-0.03439778361038204</v>
      </c>
      <c r="U70">
        <v>0.002362339734538693</v>
      </c>
    </row>
    <row r="71">
      <c r="P71">
        <v>0.9797387755102043</v>
      </c>
      <c r="T71">
        <v>-0.03641431124844739</v>
      </c>
      <c r="U71">
        <v>0.0017961629787683672</v>
      </c>
    </row>
    <row r="72">
      <c r="P72">
        <v>2.2860571428571435</v>
      </c>
      <c r="T72">
        <v>-0.033258133628456706</v>
      </c>
      <c r="U72">
        <v>0.003718691799095305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