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<sst xmlns="http://schemas.openxmlformats.org/spreadsheetml/2006/main" count="68" uniqueCount="56">
  <si>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</si>
  <si>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</si>
  <si>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</si>
  <si>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</si>
  <si>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</si>
  <si>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</si>
  <si>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</si>
  <si>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</si>
  <si>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10:23:04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</si>
  <si>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</si>
  <si>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</si>
  <si>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</si>
  <si>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</si>
  <si>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</si>
  <si>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</si>
  <si>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</si>
  <si>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</si>
  <si>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</si>
  <si>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</si>
  <si>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</si>
  <si>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</si>
  <si>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</si>
  <si>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</si>
  <si>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</si>
  <si>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</si>
  <si>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</si>
  <si>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</si>
  <si>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</si>
  <si>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</si>
  <si>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</si>
  <si>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</si>
  <si>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</si>
  <si>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</si>
  <si>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</si>
  <si>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</si>
  <si>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</si>
  <si>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</si>
  <si>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</si>
  <si>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</si>
  <si>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10:23:58 AM</t>
  </si>
  <si>
    <t>Temperature: 23.7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</si>
  <si>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</si>
  <si>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</si>
  <si>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</si>
  <si>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</si>
  <si>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</si>
  <si>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</si>
  <si>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</si>
  <si>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</si>
  <si>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10:24:44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</si>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</sst>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718764227"/>
        <c:axId val="235364301"/>
      </c:lineChart>
      <c:catAx>
        <c:axId val="718764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35364301"/>
      </c:catAx>
      <c:valAx>
        <c:axId val="235364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1876422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571500</xdr:colOff>
      <xdr:row>18</xdr:row>
      <xdr:rowOff>114300</xdr:rowOff>
    </xdr:from>
    <xdr:to>
      <xdr:col>23</xdr:col>
      <xdr:colOff>476250</xdr:colOff>
      <xdr:row>37</xdr:row>
      <xdr:rowOff>28575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98.0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8731.0</v>
      </c>
      <c r="C33" s="1">
        <v>8734.0</v>
      </c>
      <c r="D33" s="1">
        <v>8838.0</v>
      </c>
      <c r="E33" s="1">
        <v>8925.0</v>
      </c>
      <c r="F33" s="1">
        <v>8937.0</v>
      </c>
      <c r="G33" s="1">
        <v>8922.0</v>
      </c>
      <c r="H33" s="1">
        <v>8893.0</v>
      </c>
      <c r="I33" s="1">
        <v>8923.0</v>
      </c>
      <c r="J33" s="1">
        <v>8877.0</v>
      </c>
      <c r="K33" s="1">
        <v>8769.0</v>
      </c>
      <c r="L33" s="1">
        <v>8814.0</v>
      </c>
      <c r="M33" s="1">
        <v>8806.0</v>
      </c>
    </row>
    <row r="34">
      <c r="A34" s="4" t="s">
        <v>43</v>
      </c>
      <c r="B34" s="1">
        <v>29489.0</v>
      </c>
      <c r="C34" s="1">
        <v>34409.0</v>
      </c>
      <c r="D34" s="1">
        <v>33718.0</v>
      </c>
      <c r="E34" s="1">
        <v>33981.0</v>
      </c>
      <c r="F34" s="1">
        <v>35960.0</v>
      </c>
      <c r="G34" s="1">
        <v>36620.0</v>
      </c>
      <c r="H34" s="1">
        <v>38789.0</v>
      </c>
      <c r="I34" s="1">
        <v>37612.0</v>
      </c>
      <c r="J34" s="1">
        <v>37667.0</v>
      </c>
      <c r="K34" s="1">
        <v>35448.0</v>
      </c>
      <c r="L34" s="1">
        <v>35368.0</v>
      </c>
      <c r="M34" s="1">
        <v>34570.0</v>
      </c>
    </row>
    <row r="35">
      <c r="A35" s="4" t="s">
        <v>44</v>
      </c>
      <c r="B35" s="1">
        <v>29752.0</v>
      </c>
      <c r="C35" s="1">
        <v>37327.0</v>
      </c>
      <c r="D35" s="1">
        <v>36249.0</v>
      </c>
      <c r="E35" s="1">
        <v>34180.0</v>
      </c>
      <c r="F35" s="1">
        <v>32848.0</v>
      </c>
      <c r="G35" s="1">
        <v>32997.0</v>
      </c>
      <c r="H35" s="1">
        <v>21083.0</v>
      </c>
      <c r="I35" s="1">
        <v>12194.0</v>
      </c>
      <c r="J35" s="1">
        <v>9152.0</v>
      </c>
      <c r="K35" s="1">
        <v>8169.0</v>
      </c>
      <c r="L35" s="1">
        <v>8079.0</v>
      </c>
      <c r="M35" s="1">
        <v>8039.0</v>
      </c>
    </row>
    <row r="36">
      <c r="A36" s="4" t="s">
        <v>45</v>
      </c>
      <c r="B36" s="1">
        <v>29631.0</v>
      </c>
      <c r="C36" s="1">
        <v>35396.0</v>
      </c>
      <c r="D36" s="1">
        <v>35921.0</v>
      </c>
      <c r="E36" s="1">
        <v>35305.0</v>
      </c>
      <c r="F36" s="1">
        <v>33645.0</v>
      </c>
      <c r="G36" s="1">
        <v>31687.0</v>
      </c>
      <c r="H36" s="1">
        <v>19893.0</v>
      </c>
      <c r="I36" s="1">
        <v>11774.0</v>
      </c>
      <c r="J36" s="1">
        <v>8984.0</v>
      </c>
      <c r="K36" s="1">
        <v>8144.0</v>
      </c>
      <c r="L36" s="1">
        <v>8046.0</v>
      </c>
      <c r="M36" s="1">
        <v>7927.0</v>
      </c>
    </row>
    <row r="37">
      <c r="A37" s="4" t="s">
        <v>46</v>
      </c>
      <c r="B37" s="1">
        <v>29861.0</v>
      </c>
      <c r="C37" s="1">
        <v>33834.0</v>
      </c>
      <c r="D37" s="1">
        <v>35255.0</v>
      </c>
      <c r="E37" s="1">
        <v>33933.0</v>
      </c>
      <c r="F37" s="1">
        <v>32529.0</v>
      </c>
      <c r="G37" s="1">
        <v>29874.0</v>
      </c>
      <c r="H37" s="1">
        <v>18703.0</v>
      </c>
      <c r="I37" s="1">
        <v>12337.0</v>
      </c>
      <c r="J37" s="1">
        <v>8789.0</v>
      </c>
      <c r="K37" s="1">
        <v>8075.0</v>
      </c>
      <c r="L37" s="1">
        <v>8075.0</v>
      </c>
      <c r="M37" s="1">
        <v>7944.0</v>
      </c>
    </row>
    <row r="38">
      <c r="A38" s="4" t="s">
        <v>47</v>
      </c>
      <c r="B38" s="1">
        <v>26367.0</v>
      </c>
      <c r="C38" s="1">
        <v>30794.0</v>
      </c>
      <c r="D38" s="1">
        <v>33165.0</v>
      </c>
      <c r="E38" s="1">
        <v>32619.0</v>
      </c>
      <c r="F38" s="1">
        <v>33490.0</v>
      </c>
      <c r="G38" s="1">
        <v>33606.0</v>
      </c>
      <c r="H38" s="1">
        <v>35262.0</v>
      </c>
      <c r="I38" s="1">
        <v>37897.0</v>
      </c>
      <c r="J38" s="1">
        <v>34825.0</v>
      </c>
      <c r="K38" s="1">
        <v>35610.0</v>
      </c>
      <c r="L38" s="1">
        <v>32513.0</v>
      </c>
      <c r="M38" s="1">
        <v>33120.0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1.095014846</v>
      </c>
      <c r="C46" s="7">
        <f t="shared" si="2"/>
        <v>1.197988897</v>
      </c>
      <c r="D46" s="7">
        <f t="shared" si="2"/>
        <v>1.114109781</v>
      </c>
      <c r="E46" s="7">
        <f t="shared" si="2"/>
        <v>1.036102564</v>
      </c>
      <c r="F46" s="7">
        <f t="shared" si="2"/>
        <v>0.9272142082</v>
      </c>
      <c r="G46" s="7">
        <f t="shared" si="2"/>
        <v>0.9192088885</v>
      </c>
      <c r="H46" s="7">
        <f t="shared" si="2"/>
        <v>0.4333066738</v>
      </c>
      <c r="I46" s="7">
        <f t="shared" si="2"/>
        <v>0.1134523004</v>
      </c>
      <c r="J46" s="7">
        <f t="shared" si="2"/>
        <v>0.01004786437</v>
      </c>
      <c r="K46" s="7">
        <f t="shared" si="2"/>
        <v>-0.02242152466</v>
      </c>
      <c r="L46" s="7">
        <f t="shared" si="2"/>
        <v>-0.02925198496</v>
      </c>
      <c r="M46" s="7">
        <f t="shared" si="2"/>
        <v>-0.03063221375</v>
      </c>
      <c r="P46" s="8">
        <v>2.0480589063965048E-4</v>
      </c>
      <c r="Q46">
        <v>1.0950148460696985</v>
      </c>
      <c r="R46">
        <v>1.0887117778819608</v>
      </c>
      <c r="S46">
        <v>1.1006928165859249</v>
      </c>
      <c r="T46">
        <v>1.0948064801791946</v>
      </c>
      <c r="U46">
        <v>0.00599323655170684</v>
      </c>
    </row>
    <row r="47">
      <c r="A47" s="5" t="s">
        <v>52</v>
      </c>
      <c r="B47" s="7">
        <f t="shared" ref="B47:M47" si="3">(B36-B$33)/(average(B$34,B$38)-B$33)</f>
        <v>1.088711778</v>
      </c>
      <c r="C47" s="7">
        <f t="shared" si="3"/>
        <v>1.117083901</v>
      </c>
      <c r="D47" s="7">
        <f t="shared" si="3"/>
        <v>1.100778345</v>
      </c>
      <c r="E47" s="7">
        <f t="shared" si="3"/>
        <v>1.08225641</v>
      </c>
      <c r="F47" s="7">
        <f t="shared" si="3"/>
        <v>0.9581200558</v>
      </c>
      <c r="G47" s="7">
        <f t="shared" si="3"/>
        <v>0.8691917071</v>
      </c>
      <c r="H47" s="7">
        <f t="shared" si="3"/>
        <v>0.3910068426</v>
      </c>
      <c r="I47" s="7">
        <f t="shared" si="3"/>
        <v>0.0988849002</v>
      </c>
      <c r="J47" s="7">
        <f t="shared" si="3"/>
        <v>0.003909532683</v>
      </c>
      <c r="K47" s="7">
        <f t="shared" si="3"/>
        <v>-0.02335575486</v>
      </c>
      <c r="L47" s="7">
        <f t="shared" si="3"/>
        <v>-0.03056533938</v>
      </c>
      <c r="M47" s="7">
        <f t="shared" si="3"/>
        <v>-0.03510523583</v>
      </c>
      <c r="P47" s="8">
        <v>4.778804114925178E-4</v>
      </c>
      <c r="Q47">
        <v>1.197988897035718</v>
      </c>
      <c r="R47">
        <v>1.1170839007017912</v>
      </c>
      <c r="S47">
        <v>1.0516392584057819</v>
      </c>
      <c r="T47">
        <v>1.1222373520477638</v>
      </c>
      <c r="U47">
        <v>0.07331079543532251</v>
      </c>
    </row>
    <row r="48">
      <c r="A48" s="5" t="s">
        <v>53</v>
      </c>
      <c r="B48" s="7">
        <f t="shared" ref="B48:M48" si="4">(B37-B$33)/(average(B$34,B$38)-B$33)</f>
        <v>1.100692817</v>
      </c>
      <c r="C48" s="7">
        <f t="shared" si="4"/>
        <v>1.051639258</v>
      </c>
      <c r="D48" s="7">
        <f t="shared" si="4"/>
        <v>1.073709025</v>
      </c>
      <c r="E48" s="7">
        <f t="shared" si="4"/>
        <v>1.025969231</v>
      </c>
      <c r="F48" s="7">
        <f t="shared" si="4"/>
        <v>0.9148441135</v>
      </c>
      <c r="G48" s="7">
        <f t="shared" si="4"/>
        <v>0.7999694552</v>
      </c>
      <c r="H48" s="7">
        <f t="shared" si="4"/>
        <v>0.3487070115</v>
      </c>
      <c r="I48" s="7">
        <f t="shared" si="4"/>
        <v>0.1184121534</v>
      </c>
      <c r="J48" s="7">
        <f t="shared" si="4"/>
        <v>-0.003215316599</v>
      </c>
      <c r="K48" s="7">
        <f t="shared" si="4"/>
        <v>-0.02593423019</v>
      </c>
      <c r="L48" s="7">
        <f t="shared" si="4"/>
        <v>-0.02941117943</v>
      </c>
      <c r="M48" s="7">
        <f t="shared" si="4"/>
        <v>-0.03442629498</v>
      </c>
      <c r="P48" s="8">
        <v>0.0011150542934825415</v>
      </c>
      <c r="Q48">
        <v>1.1141097811287013</v>
      </c>
      <c r="R48">
        <v>1.1007783445444754</v>
      </c>
      <c r="S48">
        <v>1.0737090251386998</v>
      </c>
      <c r="T48">
        <v>1.0961990502706256</v>
      </c>
      <c r="U48">
        <v>0.02058598365820296</v>
      </c>
    </row>
    <row r="49">
      <c r="A49" s="5" t="s">
        <v>54</v>
      </c>
      <c r="B49" s="7">
        <f t="shared" ref="B49:M49" si="5">average(B46:B48)</f>
        <v>1.09480648</v>
      </c>
      <c r="C49" s="7">
        <f t="shared" si="5"/>
        <v>1.122237352</v>
      </c>
      <c r="D49" s="7">
        <f t="shared" si="5"/>
        <v>1.09619905</v>
      </c>
      <c r="E49" s="7">
        <f t="shared" si="5"/>
        <v>1.048109402</v>
      </c>
      <c r="F49" s="7">
        <f t="shared" si="5"/>
        <v>0.9333927925</v>
      </c>
      <c r="G49" s="7">
        <f t="shared" si="5"/>
        <v>0.8627900169</v>
      </c>
      <c r="H49" s="7">
        <f t="shared" si="5"/>
        <v>0.3910068426</v>
      </c>
      <c r="I49" s="7">
        <f t="shared" si="5"/>
        <v>0.1102497847</v>
      </c>
      <c r="J49" s="7">
        <f t="shared" si="5"/>
        <v>0.003580693485</v>
      </c>
      <c r="K49" s="7">
        <f t="shared" si="5"/>
        <v>-0.02390383657</v>
      </c>
      <c r="L49" s="7">
        <f t="shared" si="5"/>
        <v>-0.02974283459</v>
      </c>
      <c r="M49" s="7">
        <f t="shared" si="5"/>
        <v>-0.03338791485</v>
      </c>
      <c r="P49" s="8">
        <v>0.0026017933514592634</v>
      </c>
      <c r="Q49">
        <v>1.036102564102564</v>
      </c>
      <c r="R49">
        <v>1.0822564102564103</v>
      </c>
      <c r="S49">
        <v>1.0259692307692307</v>
      </c>
      <c r="T49">
        <v>1.0481094017094017</v>
      </c>
      <c r="U49">
        <v>0.030003079102705738</v>
      </c>
    </row>
    <row r="50">
      <c r="A50" s="5" t="s">
        <v>55</v>
      </c>
      <c r="B50" s="7">
        <f t="shared" ref="B50:M50" si="6">stdev(B46:B48)</f>
        <v>0.005993236552</v>
      </c>
      <c r="C50" s="7">
        <f t="shared" si="6"/>
        <v>0.07331079544</v>
      </c>
      <c r="D50" s="7">
        <f t="shared" si="6"/>
        <v>0.02058598366</v>
      </c>
      <c r="E50" s="7">
        <f t="shared" si="6"/>
        <v>0.0300030791</v>
      </c>
      <c r="F50" s="7">
        <f t="shared" si="6"/>
        <v>0.02228975042</v>
      </c>
      <c r="G50" s="7">
        <f t="shared" si="6"/>
        <v>0.05987693084</v>
      </c>
      <c r="H50" s="7">
        <f t="shared" si="6"/>
        <v>0.04229983116</v>
      </c>
      <c r="I50" s="7">
        <f t="shared" si="6"/>
        <v>0.01014990072</v>
      </c>
      <c r="J50" s="7">
        <f t="shared" si="6"/>
        <v>0.006637702448</v>
      </c>
      <c r="K50" s="7">
        <f t="shared" si="6"/>
        <v>0.001819359835</v>
      </c>
      <c r="L50" s="7">
        <f t="shared" si="6"/>
        <v>0.0007167435528</v>
      </c>
      <c r="M50" s="7">
        <f t="shared" si="6"/>
        <v>0.002410530359</v>
      </c>
      <c r="P50" s="8">
        <v>0.006070851153404948</v>
      </c>
      <c r="Q50">
        <v>0.9272142081588336</v>
      </c>
      <c r="R50">
        <v>0.9581200558399255</v>
      </c>
      <c r="S50">
        <v>0.9148441135411819</v>
      </c>
      <c r="T50">
        <v>0.9333927925133136</v>
      </c>
      <c r="U50">
        <v>0.02228975042323526</v>
      </c>
    </row>
    <row r="51">
      <c r="P51" s="8">
        <v>0.01416531935794488</v>
      </c>
      <c r="Q51">
        <v>0.9192088885495018</v>
      </c>
      <c r="R51">
        <v>0.8691917070749494</v>
      </c>
      <c r="S51">
        <v>0.7999694551563514</v>
      </c>
      <c r="T51">
        <v>0.8627900169269344</v>
      </c>
      <c r="U51">
        <v>0.05987693083770482</v>
      </c>
    </row>
    <row r="52">
      <c r="P52" s="8">
        <v>0.03305241183520472</v>
      </c>
      <c r="Q52">
        <v>0.433306673775882</v>
      </c>
      <c r="R52">
        <v>0.39100684261974583</v>
      </c>
      <c r="S52">
        <v>0.3487070114636097</v>
      </c>
      <c r="T52">
        <v>0.3910068426197459</v>
      </c>
      <c r="U52">
        <v>0.04229983115613617</v>
      </c>
    </row>
    <row r="53">
      <c r="P53" s="8">
        <v>0.07712229428214436</v>
      </c>
      <c r="Q53">
        <v>0.1134523004352878</v>
      </c>
      <c r="R53">
        <v>0.09888490019596621</v>
      </c>
      <c r="S53">
        <v>0.11841215337391395</v>
      </c>
      <c r="T53">
        <v>0.1102497846683893</v>
      </c>
      <c r="U53">
        <v>0.010149900718570722</v>
      </c>
    </row>
    <row r="54">
      <c r="P54" s="8">
        <v>0.17995201999167018</v>
      </c>
      <c r="Q54">
        <v>0.010047864372099822</v>
      </c>
      <c r="R54">
        <v>0.003909532682962476</v>
      </c>
      <c r="S54">
        <v>-0.003215316599071943</v>
      </c>
      <c r="T54">
        <v>0.003580693485330119</v>
      </c>
      <c r="U54">
        <v>0.006637702447529403</v>
      </c>
    </row>
    <row r="55">
      <c r="P55" s="8">
        <v>0.4198880466472304</v>
      </c>
      <c r="Q55">
        <v>-0.02242152466367713</v>
      </c>
      <c r="R55">
        <v>-0.02335575485799701</v>
      </c>
      <c r="S55">
        <v>-0.02593423019431988</v>
      </c>
      <c r="T55">
        <v>-0.023903836571998006</v>
      </c>
      <c r="U55">
        <v>0.0018193598352631464</v>
      </c>
    </row>
    <row r="56">
      <c r="P56" s="8">
        <v>0.9797387755102043</v>
      </c>
      <c r="Q56">
        <v>-0.029251984956122024</v>
      </c>
      <c r="R56">
        <v>-0.03056533938272342</v>
      </c>
      <c r="S56">
        <v>-0.029411179432073706</v>
      </c>
      <c r="T56">
        <v>-0.029742834590306383</v>
      </c>
      <c r="U56">
        <v>7.167435527823928E-4</v>
      </c>
    </row>
    <row r="57">
      <c r="P57" s="8">
        <v>2.2860571428571435</v>
      </c>
      <c r="Q57">
        <v>-0.030632213746555375</v>
      </c>
      <c r="R57">
        <v>-0.03510523583210192</v>
      </c>
      <c r="S57">
        <v>-0.03442629497983146</v>
      </c>
      <c r="T57">
        <v>-0.03338791485282958</v>
      </c>
      <c r="U57">
        <v>0.002410530358771929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1.0948064801791946</v>
      </c>
      <c r="U61">
        <v>0.00599323655170684</v>
      </c>
    </row>
    <row r="62">
      <c r="P62">
        <v>4.778804114925178E-4</v>
      </c>
      <c r="T62">
        <v>1.1222373520477638</v>
      </c>
      <c r="U62">
        <v>0.07331079543532251</v>
      </c>
    </row>
    <row r="63">
      <c r="P63">
        <v>0.0011150542934825415</v>
      </c>
      <c r="T63">
        <v>1.0961990502706256</v>
      </c>
      <c r="U63">
        <v>0.02058598365820296</v>
      </c>
    </row>
    <row r="64">
      <c r="P64">
        <v>0.0026017933514592634</v>
      </c>
      <c r="T64">
        <v>1.0481094017094017</v>
      </c>
      <c r="U64">
        <v>0.030003079102705738</v>
      </c>
    </row>
    <row r="65">
      <c r="P65">
        <v>0.006070851153404948</v>
      </c>
      <c r="T65">
        <v>0.9333927925133136</v>
      </c>
      <c r="U65">
        <v>0.02228975042323526</v>
      </c>
    </row>
    <row r="66">
      <c r="P66">
        <v>0.01416531935794488</v>
      </c>
      <c r="T66">
        <v>0.8627900169269344</v>
      </c>
      <c r="U66">
        <v>0.05987693083770482</v>
      </c>
    </row>
    <row r="67">
      <c r="P67">
        <v>0.03305241183520472</v>
      </c>
      <c r="T67">
        <v>0.3910068426197459</v>
      </c>
      <c r="U67">
        <v>0.04229983115613617</v>
      </c>
    </row>
    <row r="68">
      <c r="P68">
        <v>0.07712229428214436</v>
      </c>
      <c r="T68">
        <v>0.1102497846683893</v>
      </c>
      <c r="U68">
        <v>0.010149900718570722</v>
      </c>
    </row>
    <row r="69">
      <c r="P69">
        <v>0.17995201999167018</v>
      </c>
      <c r="T69">
        <v>0.003580693485330119</v>
      </c>
      <c r="U69">
        <v>0.006637702447529403</v>
      </c>
    </row>
    <row r="70">
      <c r="P70">
        <v>0.4198880466472304</v>
      </c>
      <c r="T70">
        <v>-0.023903836571998006</v>
      </c>
      <c r="U70">
        <v>0.0018193598352631464</v>
      </c>
    </row>
    <row r="71">
      <c r="P71">
        <v>0.9797387755102043</v>
      </c>
      <c r="T71">
        <v>-0.029742834590306383</v>
      </c>
      <c r="U71">
        <v>7.167435527823928E-4</v>
      </c>
    </row>
    <row r="72">
      <c r="P72">
        <v>2.2860571428571435</v>
      </c>
      <c r="T72">
        <v>-0.03338791485282958</v>
      </c>
      <c r="U72">
        <v>0.002410530358771929</v>
      </c>
    </row>
  </sheetData>
  <conditionalFormatting sqref="B33:M38">
    <cfRule type="colorScale" priority="1">
      <colorScale>
        <cfvo type="min"/>
        <cfvo type="max"/>
        <color rgb="FFFFFFFF"/>
        <color rgb="FF57BB8A"/>
      </colorScale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