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1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</text>
    </comment>
    <comment authorId="0" ref="E3">
      <text>
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</text>
    </comment>
  </commentList>
</comments>
</file>

<file path=xl/sharedStrings.xml><?xml version="1.0" encoding="utf-8"?>
<sst xmlns="http://schemas.openxmlformats.org/spreadsheetml/2006/main" count="68" uniqueCount="56">
  <si>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</si>
  <si>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</si>
  <si>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</si>
  <si>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</si>
  <si>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</si>
  <si>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</si>
  <si>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</si>
  <si>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</si>
  <si>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10:03:57 AM</t>
  </si>
  <si>
    <t>System</t>
  </si>
  <si>
    <t>BLOOMLAB-PC</t>
  </si>
  <si>
    <t>User</t>
  </si>
  <si>
    <t>BloomLab-PC\Bloom Lab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</si>
  <si>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</si>
  <si>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</si>
  <si>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</si>
  <si>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</si>
  <si>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</si>
  <si>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</si>
  <si>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</si>
  <si>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</si>
  <si>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</si>
  <si>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</si>
  <si>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</si>
  <si>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</si>
  <si>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</si>
  <si>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</si>
  <si>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</si>
  <si>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</si>
  <si>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</si>
  <si>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</si>
  <si>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</si>
  <si>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</si>
  <si>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</si>
  <si>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</si>
  <si>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</si>
  <si>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</si>
  <si>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</si>
  <si>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</si>
  <si>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4/18/2017 10:04:51 AM</t>
  </si>
  <si>
    <t>Temperature: 22.9 °C</t>
  </si>
  <si>
    <t>&lt;&gt;</t>
  </si>
  <si>
    <t>B</t>
  </si>
  <si>
    <t>C</t>
  </si>
  <si>
    <t>D</t>
  </si>
  <si>
    <t>E</t>
  </si>
  <si>
    <t>F</t>
  </si>
  <si>
    <t>G</t>
  </si>
  <si>
    <t>End Time:</t>
  </si>
  <si>
    <t>4/18/2017 10:05:37 AM</t>
  </si>
  <si>
    <t>[mAb] ug/ml</t>
  </si>
  <si>
    <t>rep1 % infectivity</t>
  </si>
  <si>
    <t>rep2 % infectivity</t>
  </si>
  <si>
    <t>rep3 % infectivity</t>
  </si>
  <si>
    <t>avg % infectivity</t>
  </si>
  <si>
    <t>stdev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</si>
</sst>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4">
    <font>
      <sz val="11.0"/>
      <color rgb="FF000000"/>
      <name val="Calibri"/>
    </font>
    <font>
      <sz val="11.0"/>
      <color rgb="FFFFFFFF"/>
      <name val="Calibri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Font="1"/>
    <xf borderId="0" fillId="0" fontId="0" numFmtId="14" xfId="0" applyFont="1" applyNumberFormat="1"/>
    <xf borderId="0" fillId="0" fontId="0" numFmtId="0" xfId="0" applyFont="1"/>
    <xf borderId="0" fillId="2" fontId="1" numFmtId="0" xfId="0" applyBorder="1" applyFill="1" applyFont="1"/>
    <xf borderId="0" fillId="0" fontId="2" numFmtId="0" xfId="0" applyAlignment="1" applyFont="1">
      <alignment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B, D, E, F and G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Sheet2!$A$33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Sheet2!$B$33:$M$33</c:f>
            </c:numRef>
          </c:val>
          <c:smooth val="0"/>
        </c:ser>
        <c:ser>
          <c:idx val="1"/>
          <c:order val="1"/>
          <c:tx>
            <c:strRef>
              <c:f>Sheet2!$A$34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Sheet2!$B$34:$M$34</c:f>
            </c:numRef>
          </c:val>
          <c:smooth val="0"/>
        </c:ser>
        <c:ser>
          <c:idx val="2"/>
          <c:order val="2"/>
          <c:tx>
            <c:strRef>
              <c:f>Sheet2!$A$35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Sheet2!$B$35:$M$35</c:f>
            </c:numRef>
          </c:val>
          <c:smooth val="0"/>
        </c:ser>
        <c:ser>
          <c:idx val="3"/>
          <c:order val="3"/>
          <c:tx>
            <c:strRef>
              <c:f>Sheet2!$A$36</c:f>
            </c:strRef>
          </c:tx>
          <c:spPr>
            <a:ln cmpd="sng" w="2540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Sheet2!$B$36:$M$36</c:f>
            </c:numRef>
          </c:val>
          <c:smooth val="0"/>
        </c:ser>
        <c:ser>
          <c:idx val="4"/>
          <c:order val="4"/>
          <c:tx>
            <c:strRef>
              <c:f>Sheet2!$A$37</c:f>
            </c:strRef>
          </c:tx>
          <c:spPr>
            <a:ln cmpd="sng" w="25400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Sheet2!$B$37:$M$37</c:f>
            </c:numRef>
          </c:val>
          <c:smooth val="0"/>
        </c:ser>
        <c:ser>
          <c:idx val="5"/>
          <c:order val="5"/>
          <c:tx>
            <c:strRef>
              <c:f>Sheet2!$A$38</c:f>
            </c:strRef>
          </c:tx>
          <c:spPr>
            <a:ln cmpd="sng" w="25400">
              <a:solidFill>
                <a:srgbClr val="0099C6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Sheet2!$B$38:$M$38</c:f>
            </c:numRef>
          </c:val>
          <c:smooth val="0"/>
        </c:ser>
        <c:axId val="1483179014"/>
        <c:axId val="577622544"/>
      </c:lineChart>
      <c:catAx>
        <c:axId val="14831790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&lt;&gt;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577622544"/>
      </c:catAx>
      <c:valAx>
        <c:axId val="5776225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483179014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14</xdr:col>
      <xdr:colOff>276225</xdr:colOff>
      <xdr:row>21</xdr:row>
      <xdr:rowOff>123825</xdr:rowOff>
    </xdr:from>
    <xdr:to>
      <xdr:col>24</xdr:col>
      <xdr:colOff>180975</xdr:colOff>
      <xdr:row>40</xdr:row>
      <xdr:rowOff>38100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</row>
    <row r="3">
      <c r="A3" s="1" t="s">
        <v>4</v>
      </c>
      <c r="E3" s="1" t="s">
        <v>5</v>
      </c>
    </row>
    <row r="5">
      <c r="A5" s="1" t="s">
        <v>6</v>
      </c>
      <c r="B5" s="2">
        <v>42843.0</v>
      </c>
    </row>
    <row r="6">
      <c r="A6" s="1" t="s">
        <v>7</v>
      </c>
      <c r="B6" s="3" t="s">
        <v>8</v>
      </c>
    </row>
    <row r="9">
      <c r="A9" s="1" t="s">
        <v>9</v>
      </c>
      <c r="E9" s="1" t="s">
        <v>10</v>
      </c>
    </row>
    <row r="10">
      <c r="A10" s="1" t="s">
        <v>11</v>
      </c>
      <c r="E10" s="1" t="s">
        <v>12</v>
      </c>
    </row>
    <row r="11">
      <c r="A11" s="1" t="s">
        <v>13</v>
      </c>
      <c r="E11" s="1" t="s">
        <v>14</v>
      </c>
    </row>
    <row r="12">
      <c r="A12" s="1" t="s">
        <v>15</v>
      </c>
    </row>
    <row r="15">
      <c r="A15" s="1" t="s">
        <v>16</v>
      </c>
    </row>
    <row r="16">
      <c r="A16" s="1" t="s">
        <v>17</v>
      </c>
      <c r="E16" s="1" t="s">
        <v>18</v>
      </c>
    </row>
    <row r="17">
      <c r="A17" s="1" t="s">
        <v>19</v>
      </c>
    </row>
    <row r="18">
      <c r="A18" s="1" t="s">
        <v>20</v>
      </c>
      <c r="E18" s="1">
        <v>485.0</v>
      </c>
      <c r="F18" s="1" t="s">
        <v>21</v>
      </c>
    </row>
    <row r="19">
      <c r="A19" s="1" t="s">
        <v>22</v>
      </c>
      <c r="E19" s="1">
        <v>515.0</v>
      </c>
      <c r="F19" s="1" t="s">
        <v>21</v>
      </c>
    </row>
    <row r="20">
      <c r="A20" s="1" t="s">
        <v>23</v>
      </c>
      <c r="E20" s="1">
        <v>12.0</v>
      </c>
      <c r="F20" s="1" t="s">
        <v>21</v>
      </c>
    </row>
    <row r="21">
      <c r="A21" s="1" t="s">
        <v>24</v>
      </c>
      <c r="E21" s="1">
        <v>12.0</v>
      </c>
      <c r="F21" s="1" t="s">
        <v>21</v>
      </c>
    </row>
    <row r="22">
      <c r="A22" s="1" t="s">
        <v>25</v>
      </c>
      <c r="E22" s="1">
        <v>96.0</v>
      </c>
      <c r="F22" s="1" t="s">
        <v>26</v>
      </c>
    </row>
    <row r="23">
      <c r="A23" s="1" t="s">
        <v>27</v>
      </c>
      <c r="E23" s="1">
        <v>25.0</v>
      </c>
      <c r="F23" s="1" t="s">
        <v>28</v>
      </c>
    </row>
    <row r="24">
      <c r="A24" s="1" t="s">
        <v>29</v>
      </c>
      <c r="E24" s="1">
        <v>400.0</v>
      </c>
      <c r="F24" s="1" t="s">
        <v>30</v>
      </c>
    </row>
    <row r="25">
      <c r="A25" s="1" t="s">
        <v>31</v>
      </c>
      <c r="E25" s="1">
        <v>20.0</v>
      </c>
      <c r="F25" s="1" t="s">
        <v>32</v>
      </c>
    </row>
    <row r="26">
      <c r="A26" s="1" t="s">
        <v>33</v>
      </c>
      <c r="E26" s="1">
        <v>0.0</v>
      </c>
      <c r="F26" s="1" t="s">
        <v>32</v>
      </c>
    </row>
    <row r="27">
      <c r="A27" s="1" t="s">
        <v>34</v>
      </c>
      <c r="E27" s="1">
        <v>0.0</v>
      </c>
      <c r="F27" s="1" t="s">
        <v>35</v>
      </c>
    </row>
    <row r="28">
      <c r="A28" s="1" t="s">
        <v>36</v>
      </c>
      <c r="E28" s="1" t="s">
        <v>37</v>
      </c>
    </row>
    <row r="29">
      <c r="A29" s="1" t="s">
        <v>38</v>
      </c>
      <c r="B29" s="3" t="s">
        <v>39</v>
      </c>
    </row>
    <row r="31">
      <c r="B31" s="1" t="s">
        <v>40</v>
      </c>
    </row>
    <row r="32">
      <c r="A32" s="4" t="s">
        <v>41</v>
      </c>
      <c r="B32" s="4">
        <v>1.0</v>
      </c>
      <c r="C32" s="4">
        <v>2.0</v>
      </c>
      <c r="D32" s="4">
        <v>3.0</v>
      </c>
      <c r="E32" s="4">
        <v>4.0</v>
      </c>
      <c r="F32" s="4">
        <v>5.0</v>
      </c>
      <c r="G32" s="4">
        <v>6.0</v>
      </c>
      <c r="H32" s="4">
        <v>7.0</v>
      </c>
      <c r="I32" s="4">
        <v>8.0</v>
      </c>
      <c r="J32" s="4">
        <v>9.0</v>
      </c>
      <c r="K32" s="4">
        <v>10.0</v>
      </c>
      <c r="L32" s="4">
        <v>11.0</v>
      </c>
      <c r="M32" s="4">
        <v>12.0</v>
      </c>
    </row>
    <row r="33">
      <c r="A33" s="4" t="s">
        <v>42</v>
      </c>
      <c r="B33" s="1">
        <v>7528.0</v>
      </c>
      <c r="C33" s="1">
        <v>7416.0</v>
      </c>
      <c r="D33" s="1">
        <v>7386.0</v>
      </c>
      <c r="E33" s="1">
        <v>7502.0</v>
      </c>
      <c r="F33" s="1">
        <v>7470.0</v>
      </c>
      <c r="G33" s="1">
        <v>7482.0</v>
      </c>
      <c r="H33" s="1">
        <v>7475.0</v>
      </c>
      <c r="I33" s="1">
        <v>7481.0</v>
      </c>
      <c r="J33" s="1">
        <v>7586.0</v>
      </c>
      <c r="K33" s="1">
        <v>7406.0</v>
      </c>
      <c r="L33" s="1">
        <v>7378.0</v>
      </c>
      <c r="M33" s="1">
        <v>7596.0</v>
      </c>
    </row>
    <row r="34">
      <c r="A34" s="4" t="s">
        <v>43</v>
      </c>
      <c r="B34" s="1">
        <v>27588.0</v>
      </c>
      <c r="C34" s="1">
        <v>32998.0</v>
      </c>
      <c r="D34" s="1">
        <v>34757.0</v>
      </c>
      <c r="E34" s="1">
        <v>34187.0</v>
      </c>
      <c r="F34" s="1">
        <v>34367.0</v>
      </c>
      <c r="G34" s="1">
        <v>33368.0</v>
      </c>
      <c r="H34" s="1">
        <v>34977.0</v>
      </c>
      <c r="I34" s="1">
        <v>33744.0</v>
      </c>
      <c r="J34" s="1">
        <v>35130.0</v>
      </c>
      <c r="K34" s="1">
        <v>37564.0</v>
      </c>
      <c r="L34" s="1">
        <v>30752.0</v>
      </c>
      <c r="M34" s="1">
        <v>35501.0</v>
      </c>
    </row>
    <row r="35">
      <c r="A35" s="4" t="s">
        <v>44</v>
      </c>
      <c r="B35" s="1">
        <v>27687.0</v>
      </c>
      <c r="C35" s="1">
        <v>28111.0</v>
      </c>
      <c r="D35" s="1">
        <v>33006.0</v>
      </c>
      <c r="E35" s="1">
        <v>32816.0</v>
      </c>
      <c r="F35" s="1">
        <v>33268.0</v>
      </c>
      <c r="G35" s="1">
        <v>30607.0</v>
      </c>
      <c r="H35" s="1">
        <v>22998.0</v>
      </c>
      <c r="I35" s="1">
        <v>13294.0</v>
      </c>
      <c r="J35" s="1">
        <v>8638.0</v>
      </c>
      <c r="K35" s="1">
        <v>7216.0</v>
      </c>
      <c r="L35" s="1">
        <v>6785.0</v>
      </c>
      <c r="M35" s="1">
        <v>6829.0</v>
      </c>
    </row>
    <row r="36">
      <c r="A36" s="4" t="s">
        <v>45</v>
      </c>
      <c r="B36" s="1">
        <v>28798.0</v>
      </c>
      <c r="C36" s="1">
        <v>30212.0</v>
      </c>
      <c r="D36" s="1">
        <v>31147.0</v>
      </c>
      <c r="E36" s="1">
        <v>32757.0</v>
      </c>
      <c r="F36" s="1">
        <v>33072.0</v>
      </c>
      <c r="G36" s="1">
        <v>31229.0</v>
      </c>
      <c r="H36" s="1">
        <v>23773.0</v>
      </c>
      <c r="I36" s="1">
        <v>13606.0</v>
      </c>
      <c r="J36" s="1">
        <v>9000.0</v>
      </c>
      <c r="K36" s="1">
        <v>7145.0</v>
      </c>
      <c r="L36" s="1">
        <v>6803.0</v>
      </c>
      <c r="M36" s="1">
        <v>6872.0</v>
      </c>
    </row>
    <row r="37">
      <c r="A37" s="4" t="s">
        <v>46</v>
      </c>
      <c r="B37" s="1">
        <v>27657.0</v>
      </c>
      <c r="C37" s="1">
        <v>28665.0</v>
      </c>
      <c r="D37" s="1">
        <v>31286.0</v>
      </c>
      <c r="E37" s="1">
        <v>31749.0</v>
      </c>
      <c r="F37" s="1">
        <v>31704.0</v>
      </c>
      <c r="G37" s="1">
        <v>30283.0</v>
      </c>
      <c r="H37" s="1">
        <v>23333.0</v>
      </c>
      <c r="I37" s="1">
        <v>14761.0</v>
      </c>
      <c r="J37" s="1">
        <v>8809.0</v>
      </c>
      <c r="K37" s="1">
        <v>7150.0</v>
      </c>
      <c r="L37" s="1">
        <v>6772.0</v>
      </c>
      <c r="M37" s="1">
        <v>6838.0</v>
      </c>
    </row>
    <row r="38">
      <c r="A38" s="4" t="s">
        <v>47</v>
      </c>
      <c r="B38" s="1">
        <v>27805.0</v>
      </c>
      <c r="C38" s="1">
        <v>30161.0</v>
      </c>
      <c r="D38" s="1">
        <v>30874.0</v>
      </c>
      <c r="E38" s="1">
        <v>30944.0</v>
      </c>
      <c r="F38" s="1">
        <v>32675.0</v>
      </c>
      <c r="G38" s="1">
        <v>31586.0</v>
      </c>
      <c r="H38" s="1">
        <v>32440.0</v>
      </c>
      <c r="I38" s="1">
        <v>31642.0</v>
      </c>
      <c r="J38" s="1">
        <v>33282.0</v>
      </c>
      <c r="K38" s="1">
        <v>33029.0</v>
      </c>
      <c r="L38" s="1">
        <v>29799.0</v>
      </c>
      <c r="M38" s="1">
        <v>31246.0</v>
      </c>
    </row>
    <row r="42">
      <c r="A42" s="1" t="s">
        <v>48</v>
      </c>
      <c r="B42" s="3" t="s">
        <v>49</v>
      </c>
    </row>
    <row r="45">
      <c r="A45" s="5" t="s">
        <v>50</v>
      </c>
      <c r="B45" s="6">
        <f t="shared" ref="B45:L45" si="1">C45*60/(60+80)</f>
        <v>0.0002048058906</v>
      </c>
      <c r="C45" s="6">
        <f t="shared" si="1"/>
        <v>0.0004778804115</v>
      </c>
      <c r="D45" s="6">
        <f t="shared" si="1"/>
        <v>0.001115054293</v>
      </c>
      <c r="E45" s="6">
        <f t="shared" si="1"/>
        <v>0.002601793351</v>
      </c>
      <c r="F45" s="6">
        <f t="shared" si="1"/>
        <v>0.006070851153</v>
      </c>
      <c r="G45" s="6">
        <f t="shared" si="1"/>
        <v>0.01416531936</v>
      </c>
      <c r="H45" s="6">
        <f t="shared" si="1"/>
        <v>0.03305241184</v>
      </c>
      <c r="I45" s="6">
        <f t="shared" si="1"/>
        <v>0.07712229428</v>
      </c>
      <c r="J45" s="6">
        <f t="shared" si="1"/>
        <v>0.17995202</v>
      </c>
      <c r="K45" s="6">
        <f t="shared" si="1"/>
        <v>0.4198880466</v>
      </c>
      <c r="L45" s="6">
        <f t="shared" si="1"/>
        <v>0.9797387755</v>
      </c>
      <c r="M45" s="6">
        <v>2.2860571428571435</v>
      </c>
      <c r="P45" t="str">
        <f t="array" ref="P45:U57">TRANSPOSE(A45:M50)</f>
        <v>[mAb] ug/ml</v>
      </c>
      <c r="Q45" t="s">
        <v>51</v>
      </c>
      <c r="R45" t="s">
        <v>52</v>
      </c>
      <c r="S45" t="s">
        <v>53</v>
      </c>
      <c r="T45" t="s">
        <v>54</v>
      </c>
      <c r="U45" t="s">
        <v>55</v>
      </c>
    </row>
    <row r="46">
      <c r="A46" s="5" t="s">
        <v>51</v>
      </c>
      <c r="B46" s="7">
        <f t="shared" ref="B46:M46" si="2">(B35-B$33)/(average(B$34,B$38)-B$33)</f>
        <v>0.9995289684</v>
      </c>
      <c r="C46" s="7">
        <f t="shared" si="2"/>
        <v>0.856457053</v>
      </c>
      <c r="D46" s="7">
        <f t="shared" si="2"/>
        <v>1.007491299</v>
      </c>
      <c r="E46" s="7">
        <f t="shared" si="2"/>
        <v>1.009994614</v>
      </c>
      <c r="F46" s="7">
        <f t="shared" si="2"/>
        <v>0.9902882807</v>
      </c>
      <c r="G46" s="7">
        <f t="shared" si="2"/>
        <v>0.925185037</v>
      </c>
      <c r="H46" s="7">
        <f t="shared" si="2"/>
        <v>0.591724322</v>
      </c>
      <c r="I46" s="7">
        <f t="shared" si="2"/>
        <v>0.2305648104</v>
      </c>
      <c r="J46" s="7">
        <f t="shared" si="2"/>
        <v>0.03951915853</v>
      </c>
      <c r="K46" s="7">
        <f t="shared" si="2"/>
        <v>-0.006812355462</v>
      </c>
      <c r="L46" s="7">
        <f t="shared" si="2"/>
        <v>-0.0258980238</v>
      </c>
      <c r="M46" s="7">
        <f t="shared" si="2"/>
        <v>-0.02975463098</v>
      </c>
      <c r="P46" s="8">
        <v>2.0480589063965048E-4</v>
      </c>
      <c r="Q46">
        <v>0.9995289684408856</v>
      </c>
      <c r="R46">
        <v>1.0546148697225872</v>
      </c>
      <c r="S46">
        <v>0.9980415003594715</v>
      </c>
      <c r="T46">
        <v>1.0173951128409813</v>
      </c>
      <c r="U46">
        <v>0.032241834114511696</v>
      </c>
    </row>
    <row r="47">
      <c r="A47" s="5" t="s">
        <v>52</v>
      </c>
      <c r="B47" s="7">
        <f t="shared" ref="B47:M47" si="3">(B36-B$33)/(average(B$34,B$38)-B$33)</f>
        <v>1.05461487</v>
      </c>
      <c r="C47" s="7">
        <f t="shared" si="3"/>
        <v>0.9434063774</v>
      </c>
      <c r="D47" s="7">
        <f t="shared" si="3"/>
        <v>0.9343872274</v>
      </c>
      <c r="E47" s="7">
        <f t="shared" si="3"/>
        <v>1.007640593</v>
      </c>
      <c r="F47" s="7">
        <f t="shared" si="3"/>
        <v>0.9827645772</v>
      </c>
      <c r="G47" s="7">
        <f t="shared" si="3"/>
        <v>0.950070014</v>
      </c>
      <c r="H47" s="7">
        <f t="shared" si="3"/>
        <v>0.621266701</v>
      </c>
      <c r="I47" s="7">
        <f t="shared" si="3"/>
        <v>0.2429398699</v>
      </c>
      <c r="J47" s="7">
        <f t="shared" si="3"/>
        <v>0.05311795642</v>
      </c>
      <c r="K47" s="7">
        <f t="shared" si="3"/>
        <v>-0.009358025134</v>
      </c>
      <c r="L47" s="7">
        <f t="shared" si="3"/>
        <v>-0.02511191178</v>
      </c>
      <c r="M47" s="7">
        <f t="shared" si="3"/>
        <v>-0.02808650955</v>
      </c>
      <c r="P47" s="8">
        <v>4.778804114925178E-4</v>
      </c>
      <c r="Q47">
        <v>0.8564570529931508</v>
      </c>
      <c r="R47">
        <v>0.9434063773873818</v>
      </c>
      <c r="S47">
        <v>0.8793841951704017</v>
      </c>
      <c r="T47">
        <v>0.8930825418503114</v>
      </c>
      <c r="U47">
        <v>0.045064174013017794</v>
      </c>
    </row>
    <row r="48">
      <c r="A48" s="5" t="s">
        <v>53</v>
      </c>
      <c r="B48" s="7">
        <f t="shared" ref="B48:M48" si="4">(B37-B$33)/(average(B$34,B$38)-B$33)</f>
        <v>0.9980415004</v>
      </c>
      <c r="C48" s="7">
        <f t="shared" si="4"/>
        <v>0.8793841952</v>
      </c>
      <c r="D48" s="7">
        <f t="shared" si="4"/>
        <v>0.93985332</v>
      </c>
      <c r="E48" s="7">
        <f t="shared" si="4"/>
        <v>0.9674227462</v>
      </c>
      <c r="F48" s="7">
        <f t="shared" si="4"/>
        <v>0.9302521976</v>
      </c>
      <c r="G48" s="7">
        <f t="shared" si="4"/>
        <v>0.9122224445</v>
      </c>
      <c r="H48" s="7">
        <f t="shared" si="4"/>
        <v>0.6044942535</v>
      </c>
      <c r="I48" s="7">
        <f t="shared" si="4"/>
        <v>0.2887513882</v>
      </c>
      <c r="J48" s="7">
        <f t="shared" si="4"/>
        <v>0.04594290008</v>
      </c>
      <c r="K48" s="7">
        <f t="shared" si="4"/>
        <v>-0.009178752622</v>
      </c>
      <c r="L48" s="7">
        <f t="shared" si="4"/>
        <v>-0.02646577137</v>
      </c>
      <c r="M48" s="7">
        <f t="shared" si="4"/>
        <v>-0.02940548928</v>
      </c>
      <c r="P48" s="8">
        <v>0.0011150542934825415</v>
      </c>
      <c r="Q48">
        <v>1.0074912994750191</v>
      </c>
      <c r="R48">
        <v>0.9343872274327061</v>
      </c>
      <c r="S48">
        <v>0.939853319963035</v>
      </c>
      <c r="T48">
        <v>0.9605772822902535</v>
      </c>
      <c r="U48">
        <v>0.04072055130025747</v>
      </c>
    </row>
    <row r="49">
      <c r="A49" s="5" t="s">
        <v>54</v>
      </c>
      <c r="B49" s="7">
        <f t="shared" ref="B49:M49" si="5">average(B46:B48)</f>
        <v>1.017395113</v>
      </c>
      <c r="C49" s="7">
        <f t="shared" si="5"/>
        <v>0.8930825419</v>
      </c>
      <c r="D49" s="7">
        <f t="shared" si="5"/>
        <v>0.9605772823</v>
      </c>
      <c r="E49" s="7">
        <f t="shared" si="5"/>
        <v>0.9950193176</v>
      </c>
      <c r="F49" s="7">
        <f t="shared" si="5"/>
        <v>0.9677683518</v>
      </c>
      <c r="G49" s="7">
        <f t="shared" si="5"/>
        <v>0.9291591652</v>
      </c>
      <c r="H49" s="7">
        <f t="shared" si="5"/>
        <v>0.6058284255</v>
      </c>
      <c r="I49" s="7">
        <f t="shared" si="5"/>
        <v>0.2540853562</v>
      </c>
      <c r="J49" s="7">
        <f t="shared" si="5"/>
        <v>0.04619333834</v>
      </c>
      <c r="K49" s="7">
        <f t="shared" si="5"/>
        <v>-0.008449711072</v>
      </c>
      <c r="L49" s="7">
        <f t="shared" si="5"/>
        <v>-0.02582523565</v>
      </c>
      <c r="M49" s="7">
        <f t="shared" si="5"/>
        <v>-0.02908220994</v>
      </c>
      <c r="P49" s="8">
        <v>0.0026017933514592634</v>
      </c>
      <c r="Q49">
        <v>1.0099946136812497</v>
      </c>
      <c r="R49">
        <v>1.007640592894049</v>
      </c>
      <c r="S49">
        <v>0.9674227462245896</v>
      </c>
      <c r="T49">
        <v>0.9950193175999628</v>
      </c>
      <c r="U49">
        <v>0.023928297415898386</v>
      </c>
    </row>
    <row r="50">
      <c r="A50" s="5" t="s">
        <v>55</v>
      </c>
      <c r="B50" s="7">
        <f t="shared" ref="B50:M50" si="6">stdev(B46:B48)</f>
        <v>0.03224183411</v>
      </c>
      <c r="C50" s="7">
        <f t="shared" si="6"/>
        <v>0.04506417401</v>
      </c>
      <c r="D50" s="7">
        <f t="shared" si="6"/>
        <v>0.0407205513</v>
      </c>
      <c r="E50" s="7">
        <f t="shared" si="6"/>
        <v>0.02392829742</v>
      </c>
      <c r="F50" s="7">
        <f t="shared" si="6"/>
        <v>0.03270700076</v>
      </c>
      <c r="G50" s="7">
        <f t="shared" si="6"/>
        <v>0.01923421172</v>
      </c>
      <c r="H50" s="7">
        <f t="shared" si="6"/>
        <v>0.01481631029</v>
      </c>
      <c r="I50" s="7">
        <f t="shared" si="6"/>
        <v>0.03065266478</v>
      </c>
      <c r="J50" s="7">
        <f t="shared" si="6"/>
        <v>0.006802857161</v>
      </c>
      <c r="K50" s="7">
        <f t="shared" si="6"/>
        <v>0.001420821842</v>
      </c>
      <c r="L50" s="7">
        <f t="shared" si="6"/>
        <v>0.0006798584666</v>
      </c>
      <c r="M50" s="7">
        <f t="shared" si="6"/>
        <v>0.0008797951026</v>
      </c>
      <c r="P50" s="8">
        <v>0.006070851153404948</v>
      </c>
      <c r="Q50">
        <v>0.9902882806802042</v>
      </c>
      <c r="R50">
        <v>0.9827645771755403</v>
      </c>
      <c r="S50">
        <v>0.9302521976123758</v>
      </c>
      <c r="T50">
        <v>0.9677683518227068</v>
      </c>
      <c r="U50">
        <v>0.03270700075911163</v>
      </c>
    </row>
    <row r="51">
      <c r="P51" s="8">
        <v>0.01416531935794488</v>
      </c>
      <c r="Q51">
        <v>0.9251850370074015</v>
      </c>
      <c r="R51">
        <v>0.9500700140028006</v>
      </c>
      <c r="S51">
        <v>0.9122224444888978</v>
      </c>
      <c r="T51">
        <v>0.9291591651663665</v>
      </c>
      <c r="U51">
        <v>0.019234211720144254</v>
      </c>
    </row>
    <row r="52">
      <c r="P52" s="8">
        <v>0.03305241183520472</v>
      </c>
      <c r="Q52">
        <v>0.5917243219547526</v>
      </c>
      <c r="R52">
        <v>0.6212667009739455</v>
      </c>
      <c r="S52">
        <v>0.6044942535307908</v>
      </c>
      <c r="T52">
        <v>0.6058284254864964</v>
      </c>
      <c r="U52">
        <v>0.014816310290823287</v>
      </c>
    </row>
    <row r="53">
      <c r="P53" s="8">
        <v>0.07712229428214436</v>
      </c>
      <c r="Q53">
        <v>0.23056481040774235</v>
      </c>
      <c r="R53">
        <v>0.2429398699032207</v>
      </c>
      <c r="S53">
        <v>0.28875138822782803</v>
      </c>
      <c r="T53">
        <v>0.25408535617959704</v>
      </c>
      <c r="U53">
        <v>0.030652664775772612</v>
      </c>
    </row>
    <row r="54">
      <c r="P54" s="8">
        <v>0.17995201999167018</v>
      </c>
      <c r="Q54">
        <v>0.03951915852742299</v>
      </c>
      <c r="R54">
        <v>0.05311795642374155</v>
      </c>
      <c r="S54">
        <v>0.04594290007513148</v>
      </c>
      <c r="T54">
        <v>0.046193338342098676</v>
      </c>
      <c r="U54">
        <v>0.006802857160811231</v>
      </c>
    </row>
    <row r="55">
      <c r="P55" s="8">
        <v>0.4198880466472304</v>
      </c>
      <c r="Q55">
        <v>-0.006812355461537083</v>
      </c>
      <c r="R55">
        <v>-0.009358025134006203</v>
      </c>
      <c r="S55">
        <v>-0.00917875262186049</v>
      </c>
      <c r="T55">
        <v>-0.008449711072467926</v>
      </c>
      <c r="U55">
        <v>0.001420821841712673</v>
      </c>
    </row>
    <row r="56">
      <c r="P56" s="8">
        <v>0.9797387755102043</v>
      </c>
      <c r="Q56">
        <v>-0.025898023801725078</v>
      </c>
      <c r="R56">
        <v>-0.02511191178076209</v>
      </c>
      <c r="S56">
        <v>-0.02646577137242057</v>
      </c>
      <c r="T56">
        <v>-0.025825235651635914</v>
      </c>
      <c r="U56">
        <v>6.798584665770272E-4</v>
      </c>
    </row>
    <row r="57">
      <c r="P57" s="8">
        <v>2.2860571428571435</v>
      </c>
      <c r="Q57">
        <v>-0.029754630976626905</v>
      </c>
      <c r="R57">
        <v>-0.028086509552904666</v>
      </c>
      <c r="S57">
        <v>-0.02940548928328969</v>
      </c>
      <c r="T57">
        <v>-0.029082209937607087</v>
      </c>
      <c r="U57">
        <v>8.797951026114016E-4</v>
      </c>
    </row>
    <row r="60">
      <c r="P60" t="s">
        <v>50</v>
      </c>
      <c r="T60" t="s">
        <v>54</v>
      </c>
      <c r="U60" t="s">
        <v>55</v>
      </c>
    </row>
    <row r="61">
      <c r="P61">
        <v>2.0480589063965048E-4</v>
      </c>
      <c r="T61">
        <v>1.0173951128409813</v>
      </c>
      <c r="U61">
        <v>0.032241834114511696</v>
      </c>
    </row>
    <row r="62">
      <c r="P62">
        <v>4.778804114925178E-4</v>
      </c>
      <c r="T62">
        <v>0.8930825418503114</v>
      </c>
      <c r="U62">
        <v>0.045064174013017794</v>
      </c>
    </row>
    <row r="63">
      <c r="P63">
        <v>0.0011150542934825415</v>
      </c>
      <c r="T63">
        <v>0.9605772822902535</v>
      </c>
      <c r="U63">
        <v>0.04072055130025747</v>
      </c>
    </row>
    <row r="64">
      <c r="P64">
        <v>0.0026017933514592634</v>
      </c>
      <c r="T64">
        <v>0.9950193175999628</v>
      </c>
      <c r="U64">
        <v>0.023928297415898386</v>
      </c>
    </row>
    <row r="65">
      <c r="P65">
        <v>0.006070851153404948</v>
      </c>
      <c r="T65">
        <v>0.9677683518227068</v>
      </c>
      <c r="U65">
        <v>0.03270700075911163</v>
      </c>
    </row>
    <row r="66">
      <c r="P66">
        <v>0.01416531935794488</v>
      </c>
      <c r="T66">
        <v>0.9291591651663665</v>
      </c>
      <c r="U66">
        <v>0.019234211720144254</v>
      </c>
    </row>
    <row r="67">
      <c r="P67">
        <v>0.03305241183520472</v>
      </c>
      <c r="T67">
        <v>0.6058284254864964</v>
      </c>
      <c r="U67">
        <v>0.014816310290823287</v>
      </c>
    </row>
    <row r="68">
      <c r="P68">
        <v>0.07712229428214436</v>
      </c>
      <c r="T68">
        <v>0.25408535617959704</v>
      </c>
      <c r="U68">
        <v>0.030652664775772612</v>
      </c>
    </row>
    <row r="69">
      <c r="P69">
        <v>0.17995201999167018</v>
      </c>
      <c r="T69">
        <v>0.046193338342098676</v>
      </c>
      <c r="U69">
        <v>0.006802857160811231</v>
      </c>
    </row>
    <row r="70">
      <c r="P70">
        <v>0.4198880466472304</v>
      </c>
      <c r="T70">
        <v>-0.008449711072467926</v>
      </c>
      <c r="U70">
        <v>0.001420821841712673</v>
      </c>
    </row>
    <row r="71">
      <c r="P71">
        <v>0.9797387755102043</v>
      </c>
      <c r="T71">
        <v>-0.025825235651635914</v>
      </c>
      <c r="U71">
        <v>6.798584665770272E-4</v>
      </c>
    </row>
    <row r="72">
      <c r="P72">
        <v>2.2860571428571435</v>
      </c>
      <c r="T72">
        <v>-0.029082209937607087</v>
      </c>
      <c r="U72">
        <v>8.797951026114016E-4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