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<sst xmlns="http://schemas.openxmlformats.org/spreadsheetml/2006/main" count="68" uniqueCount="56">
  <si>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</si>
  <si>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</si>
  <si>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</si>
  <si>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</si>
  <si>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</si>
  <si>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</si>
  <si>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</si>
  <si>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</si>
  <si>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10:07:02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</si>
  <si>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</si>
  <si>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</si>
  <si>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</si>
  <si>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</si>
  <si>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</si>
  <si>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</si>
  <si>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</si>
  <si>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</si>
  <si>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</si>
  <si>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</si>
  <si>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</si>
  <si>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</si>
  <si>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</si>
  <si>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</si>
  <si>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</si>
  <si>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</si>
  <si>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</si>
  <si>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</si>
  <si>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</si>
  <si>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</si>
  <si>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</si>
  <si>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</si>
  <si>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</si>
  <si>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</si>
  <si>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</si>
  <si>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</si>
  <si>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</si>
  <si>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</si>
  <si>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</si>
  <si>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</si>
  <si>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10:07:58 AM</t>
  </si>
  <si>
    <t>Temperature: 22.9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</si>
  <si>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</si>
  <si>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</si>
  <si>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</si>
  <si>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</si>
  <si>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</si>
  <si>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</si>
  <si>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</si>
  <si>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</si>
  <si>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10:08:44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</si>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</sst>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199265732"/>
        <c:axId val="638990209"/>
      </c:lineChart>
      <c:catAx>
        <c:axId val="1199265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38990209"/>
      </c:catAx>
      <c:valAx>
        <c:axId val="638990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9926573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542925</xdr:colOff>
      <xdr:row>20</xdr:row>
      <xdr:rowOff>9525</xdr:rowOff>
    </xdr:from>
    <xdr:to>
      <xdr:col>23</xdr:col>
      <xdr:colOff>447675</xdr:colOff>
      <xdr:row>38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97.0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7857.0</v>
      </c>
      <c r="C33" s="1">
        <v>7752.0</v>
      </c>
      <c r="D33" s="1">
        <v>7795.0</v>
      </c>
      <c r="E33" s="1">
        <v>7853.0</v>
      </c>
      <c r="F33" s="1">
        <v>7868.0</v>
      </c>
      <c r="G33" s="1">
        <v>7872.0</v>
      </c>
      <c r="H33" s="1">
        <v>7897.0</v>
      </c>
      <c r="I33" s="1">
        <v>7880.0</v>
      </c>
      <c r="J33" s="1">
        <v>7944.0</v>
      </c>
      <c r="K33" s="1">
        <v>7839.0</v>
      </c>
      <c r="L33" s="1">
        <v>7833.0</v>
      </c>
      <c r="M33" s="1">
        <v>8010.0</v>
      </c>
    </row>
    <row r="34">
      <c r="A34" s="4" t="s">
        <v>43</v>
      </c>
      <c r="B34" s="1">
        <v>26836.0</v>
      </c>
      <c r="C34" s="1">
        <v>27794.0</v>
      </c>
      <c r="D34" s="1">
        <v>29726.0</v>
      </c>
      <c r="E34" s="1">
        <v>31451.0</v>
      </c>
      <c r="F34" s="1">
        <v>31131.0</v>
      </c>
      <c r="G34" s="1">
        <v>31245.0</v>
      </c>
      <c r="H34" s="1">
        <v>32327.0</v>
      </c>
      <c r="I34" s="1">
        <v>31220.0</v>
      </c>
      <c r="J34" s="1">
        <v>30676.0</v>
      </c>
      <c r="K34" s="1">
        <v>31458.0</v>
      </c>
      <c r="L34" s="1">
        <v>29188.0</v>
      </c>
      <c r="M34" s="1">
        <v>31415.0</v>
      </c>
    </row>
    <row r="35">
      <c r="A35" s="4" t="s">
        <v>44</v>
      </c>
      <c r="B35" s="1">
        <v>26983.0</v>
      </c>
      <c r="C35" s="1">
        <v>27708.0</v>
      </c>
      <c r="D35" s="1">
        <v>27827.0</v>
      </c>
      <c r="E35" s="1">
        <v>29108.0</v>
      </c>
      <c r="F35" s="1">
        <v>28895.0</v>
      </c>
      <c r="G35" s="1">
        <v>27151.0</v>
      </c>
      <c r="H35" s="1">
        <v>20903.0</v>
      </c>
      <c r="I35" s="1">
        <v>12944.0</v>
      </c>
      <c r="J35" s="1">
        <v>8634.0</v>
      </c>
      <c r="K35" s="1">
        <v>7471.0</v>
      </c>
      <c r="L35" s="1">
        <v>7106.0</v>
      </c>
      <c r="M35" s="1">
        <v>7248.0</v>
      </c>
    </row>
    <row r="36">
      <c r="A36" s="4" t="s">
        <v>45</v>
      </c>
      <c r="B36" s="1">
        <v>26168.0</v>
      </c>
      <c r="C36" s="1">
        <v>27606.0</v>
      </c>
      <c r="D36" s="1">
        <v>26328.0</v>
      </c>
      <c r="E36" s="1">
        <v>29948.0</v>
      </c>
      <c r="F36" s="1">
        <v>28066.0</v>
      </c>
      <c r="G36" s="1">
        <v>26887.0</v>
      </c>
      <c r="H36" s="1">
        <v>19551.0</v>
      </c>
      <c r="I36" s="1">
        <v>12329.0</v>
      </c>
      <c r="J36" s="1">
        <v>8464.0</v>
      </c>
      <c r="K36" s="1">
        <v>7256.0</v>
      </c>
      <c r="L36" s="1">
        <v>7066.0</v>
      </c>
      <c r="M36" s="1">
        <v>7189.0</v>
      </c>
    </row>
    <row r="37">
      <c r="A37" s="4" t="s">
        <v>46</v>
      </c>
      <c r="B37" s="1">
        <v>28192.0</v>
      </c>
      <c r="C37" s="1">
        <v>29379.0</v>
      </c>
      <c r="D37" s="1">
        <v>28774.0</v>
      </c>
      <c r="E37" s="1">
        <v>29817.0</v>
      </c>
      <c r="F37" s="1">
        <v>30084.0</v>
      </c>
      <c r="G37" s="1">
        <v>25428.0</v>
      </c>
      <c r="H37" s="1">
        <v>19379.0</v>
      </c>
      <c r="I37" s="1">
        <v>12507.0</v>
      </c>
      <c r="J37" s="1">
        <v>8399.0</v>
      </c>
      <c r="K37" s="1">
        <v>7248.0</v>
      </c>
      <c r="L37" s="1">
        <v>7002.0</v>
      </c>
      <c r="M37" s="1">
        <v>7166.0</v>
      </c>
    </row>
    <row r="38">
      <c r="A38" s="4" t="s">
        <v>47</v>
      </c>
      <c r="B38" s="1">
        <v>26699.0</v>
      </c>
      <c r="C38" s="1">
        <v>24855.0</v>
      </c>
      <c r="D38" s="1">
        <v>26330.0</v>
      </c>
      <c r="E38" s="1">
        <v>27117.0</v>
      </c>
      <c r="F38" s="1">
        <v>28686.0</v>
      </c>
      <c r="G38" s="1">
        <v>29619.0</v>
      </c>
      <c r="H38" s="1">
        <v>29502.0</v>
      </c>
      <c r="I38" s="1">
        <v>29616.0</v>
      </c>
      <c r="J38" s="1">
        <v>28497.0</v>
      </c>
      <c r="K38" s="1">
        <v>28903.0</v>
      </c>
      <c r="L38" s="1">
        <v>28006.0</v>
      </c>
      <c r="M38" s="1">
        <v>30403.0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1.011395785</v>
      </c>
      <c r="C46" s="7">
        <f t="shared" si="2"/>
        <v>1.074491856</v>
      </c>
      <c r="D46" s="7">
        <f t="shared" si="2"/>
        <v>0.9900657342</v>
      </c>
      <c r="E46" s="7">
        <f t="shared" si="2"/>
        <v>0.9917875974</v>
      </c>
      <c r="F46" s="7">
        <f t="shared" si="2"/>
        <v>0.9540164697</v>
      </c>
      <c r="G46" s="7">
        <f t="shared" si="2"/>
        <v>0.8545656028</v>
      </c>
      <c r="H46" s="7">
        <f t="shared" si="2"/>
        <v>0.5650483328</v>
      </c>
      <c r="I46" s="7">
        <f t="shared" si="2"/>
        <v>0.224687195</v>
      </c>
      <c r="J46" s="7">
        <f t="shared" si="2"/>
        <v>0.03188171422</v>
      </c>
      <c r="K46" s="7">
        <f t="shared" si="2"/>
        <v>-0.01647158875</v>
      </c>
      <c r="L46" s="7">
        <f t="shared" si="2"/>
        <v>-0.03501252167</v>
      </c>
      <c r="M46" s="7">
        <f t="shared" si="2"/>
        <v>-0.0332765623</v>
      </c>
      <c r="P46" s="8">
        <v>2.0480589063965048E-4</v>
      </c>
      <c r="Q46">
        <v>1.0113957854102218</v>
      </c>
      <c r="R46">
        <v>0.9682980354829328</v>
      </c>
      <c r="S46">
        <v>1.0753285211919303</v>
      </c>
      <c r="T46">
        <v>1.0183407806950282</v>
      </c>
      <c r="U46">
        <v>0.05385216743461191</v>
      </c>
    </row>
    <row r="47">
      <c r="A47" s="5" t="s">
        <v>52</v>
      </c>
      <c r="B47" s="7">
        <f t="shared" ref="B47:M47" si="3">(B36-B$33)/(average(B$34,B$38)-B$33)</f>
        <v>0.9682980355</v>
      </c>
      <c r="C47" s="7">
        <f t="shared" si="3"/>
        <v>1.068999865</v>
      </c>
      <c r="D47" s="7">
        <f t="shared" si="3"/>
        <v>0.9159788464</v>
      </c>
      <c r="E47" s="7">
        <f t="shared" si="3"/>
        <v>1.030983155</v>
      </c>
      <c r="F47" s="7">
        <f t="shared" si="3"/>
        <v>0.9164038928</v>
      </c>
      <c r="G47" s="7">
        <f t="shared" si="3"/>
        <v>0.8428634752</v>
      </c>
      <c r="H47" s="7">
        <f t="shared" si="3"/>
        <v>0.506310416</v>
      </c>
      <c r="I47" s="7">
        <f t="shared" si="3"/>
        <v>0.1973999468</v>
      </c>
      <c r="J47" s="7">
        <f t="shared" si="3"/>
        <v>0.02402679912</v>
      </c>
      <c r="K47" s="7">
        <f t="shared" si="3"/>
        <v>-0.02609493543</v>
      </c>
      <c r="L47" s="7">
        <f t="shared" si="3"/>
        <v>-0.03693893277</v>
      </c>
      <c r="M47" s="7">
        <f t="shared" si="3"/>
        <v>-0.03585309402</v>
      </c>
      <c r="P47" s="8">
        <v>4.778804114925178E-4</v>
      </c>
      <c r="Q47">
        <v>1.074491856239063</v>
      </c>
      <c r="R47">
        <v>1.0689998653923811</v>
      </c>
      <c r="S47">
        <v>1.164463588639117</v>
      </c>
      <c r="T47">
        <v>1.1026517700901872</v>
      </c>
      <c r="U47">
        <v>0.0536009904303025</v>
      </c>
    </row>
    <row r="48">
      <c r="A48" s="5" t="s">
        <v>53</v>
      </c>
      <c r="B48" s="7">
        <f t="shared" ref="B48:M48" si="4">(B37-B$33)/(average(B$34,B$38)-B$33)</f>
        <v>1.075328521</v>
      </c>
      <c r="C48" s="7">
        <f t="shared" si="4"/>
        <v>1.164463589</v>
      </c>
      <c r="D48" s="7">
        <f t="shared" si="4"/>
        <v>1.036870459</v>
      </c>
      <c r="E48" s="7">
        <f t="shared" si="4"/>
        <v>1.024870515</v>
      </c>
      <c r="F48" s="7">
        <f t="shared" si="4"/>
        <v>1.007962614</v>
      </c>
      <c r="G48" s="7">
        <f t="shared" si="4"/>
        <v>0.7781914894</v>
      </c>
      <c r="H48" s="7">
        <f t="shared" si="4"/>
        <v>0.4988378408</v>
      </c>
      <c r="I48" s="7">
        <f t="shared" si="4"/>
        <v>0.2052977194</v>
      </c>
      <c r="J48" s="7">
        <f t="shared" si="4"/>
        <v>0.02102344923</v>
      </c>
      <c r="K48" s="7">
        <f t="shared" si="4"/>
        <v>-0.02645301345</v>
      </c>
      <c r="L48" s="7">
        <f t="shared" si="4"/>
        <v>-0.04002119052</v>
      </c>
      <c r="M48" s="7">
        <f t="shared" si="4"/>
        <v>-0.03685750469</v>
      </c>
      <c r="P48" s="8">
        <v>0.0011150542934825415</v>
      </c>
      <c r="Q48">
        <v>0.9900657341966095</v>
      </c>
      <c r="R48">
        <v>0.9159788464389859</v>
      </c>
      <c r="S48">
        <v>1.0368704591508922</v>
      </c>
      <c r="T48">
        <v>0.980971679928829</v>
      </c>
      <c r="U48">
        <v>0.06095672131348917</v>
      </c>
    </row>
    <row r="49">
      <c r="A49" s="5" t="s">
        <v>54</v>
      </c>
      <c r="B49" s="7">
        <f t="shared" ref="B49:M49" si="5">average(B46:B48)</f>
        <v>1.018340781</v>
      </c>
      <c r="C49" s="7">
        <f t="shared" si="5"/>
        <v>1.10265177</v>
      </c>
      <c r="D49" s="7">
        <f t="shared" si="5"/>
        <v>0.9809716799</v>
      </c>
      <c r="E49" s="7">
        <f t="shared" si="5"/>
        <v>1.015880422</v>
      </c>
      <c r="F49" s="7">
        <f t="shared" si="5"/>
        <v>0.9594609923</v>
      </c>
      <c r="G49" s="7">
        <f t="shared" si="5"/>
        <v>0.8252068558</v>
      </c>
      <c r="H49" s="7">
        <f t="shared" si="5"/>
        <v>0.5233988632</v>
      </c>
      <c r="I49" s="7">
        <f t="shared" si="5"/>
        <v>0.209128287</v>
      </c>
      <c r="J49" s="7">
        <f t="shared" si="5"/>
        <v>0.02564398752</v>
      </c>
      <c r="K49" s="7">
        <f t="shared" si="5"/>
        <v>-0.02300651254</v>
      </c>
      <c r="L49" s="7">
        <f t="shared" si="5"/>
        <v>-0.03732421499</v>
      </c>
      <c r="M49" s="7">
        <f t="shared" si="5"/>
        <v>-0.03532905367</v>
      </c>
      <c r="P49" s="8">
        <v>0.0026017933514592634</v>
      </c>
      <c r="Q49">
        <v>0.9917875974056274</v>
      </c>
      <c r="R49">
        <v>1.0309831552424058</v>
      </c>
      <c r="S49">
        <v>1.0248705146750035</v>
      </c>
      <c r="T49">
        <v>1.0158804224410123</v>
      </c>
      <c r="U49">
        <v>0.021087656515502432</v>
      </c>
    </row>
    <row r="50">
      <c r="A50" s="5" t="s">
        <v>55</v>
      </c>
      <c r="B50" s="7">
        <f t="shared" ref="B50:M50" si="6">stdev(B46:B48)</f>
        <v>0.05385216743</v>
      </c>
      <c r="C50" s="7">
        <f t="shared" si="6"/>
        <v>0.05360099043</v>
      </c>
      <c r="D50" s="7">
        <f t="shared" si="6"/>
        <v>0.06095672131</v>
      </c>
      <c r="E50" s="7">
        <f t="shared" si="6"/>
        <v>0.02108765652</v>
      </c>
      <c r="F50" s="7">
        <f t="shared" si="6"/>
        <v>0.0460215383</v>
      </c>
      <c r="G50" s="7">
        <f t="shared" si="6"/>
        <v>0.04113475973</v>
      </c>
      <c r="H50" s="7">
        <f t="shared" si="6"/>
        <v>0.03626249556</v>
      </c>
      <c r="I50" s="7">
        <f t="shared" si="6"/>
        <v>0.01404113296</v>
      </c>
      <c r="J50" s="7">
        <f t="shared" si="6"/>
        <v>0.005606866628</v>
      </c>
      <c r="K50" s="7">
        <f t="shared" si="6"/>
        <v>0.005662241317</v>
      </c>
      <c r="L50" s="7">
        <f t="shared" si="6"/>
        <v>0.002526464467</v>
      </c>
      <c r="M50" s="7">
        <f t="shared" si="6"/>
        <v>0.001847092535</v>
      </c>
      <c r="P50" s="8">
        <v>0.006070851153404948</v>
      </c>
      <c r="Q50">
        <v>0.9540164696808149</v>
      </c>
      <c r="R50">
        <v>0.9164038928336472</v>
      </c>
      <c r="S50">
        <v>1.0079626142782605</v>
      </c>
      <c r="T50">
        <v>0.9594609922642409</v>
      </c>
      <c r="U50">
        <v>0.046021538302887584</v>
      </c>
    </row>
    <row r="51">
      <c r="P51" s="8">
        <v>0.01416531935794488</v>
      </c>
      <c r="Q51">
        <v>0.8545656028368794</v>
      </c>
      <c r="R51">
        <v>0.842863475177305</v>
      </c>
      <c r="S51">
        <v>0.7781914893617021</v>
      </c>
      <c r="T51">
        <v>0.8252068557919623</v>
      </c>
      <c r="U51">
        <v>0.04113475973393991</v>
      </c>
    </row>
    <row r="52">
      <c r="P52" s="8">
        <v>0.03305241183520472</v>
      </c>
      <c r="Q52">
        <v>0.5650483327902682</v>
      </c>
      <c r="R52">
        <v>0.5063104159878353</v>
      </c>
      <c r="S52">
        <v>0.49883784077332466</v>
      </c>
      <c r="T52">
        <v>0.5233988631838095</v>
      </c>
      <c r="U52">
        <v>0.03626249555613391</v>
      </c>
    </row>
    <row r="53">
      <c r="P53" s="8">
        <v>0.07712229428214436</v>
      </c>
      <c r="Q53">
        <v>0.22468719495962375</v>
      </c>
      <c r="R53">
        <v>0.19739994675658887</v>
      </c>
      <c r="S53">
        <v>0.20529771940722336</v>
      </c>
      <c r="T53">
        <v>0.20912828704114536</v>
      </c>
      <c r="U53">
        <v>0.014041132964331822</v>
      </c>
    </row>
    <row r="54">
      <c r="P54" s="8">
        <v>0.17995201999167018</v>
      </c>
      <c r="Q54">
        <v>0.0318817142197066</v>
      </c>
      <c r="R54">
        <v>0.024026799122097726</v>
      </c>
      <c r="S54">
        <v>0.02102344923183551</v>
      </c>
      <c r="T54">
        <v>0.02564398752454661</v>
      </c>
      <c r="U54">
        <v>0.005606866627936515</v>
      </c>
    </row>
    <row r="55">
      <c r="P55" s="8">
        <v>0.4198880466472304</v>
      </c>
      <c r="Q55">
        <v>-0.01647158874739834</v>
      </c>
      <c r="R55">
        <v>-0.026094935434057696</v>
      </c>
      <c r="S55">
        <v>-0.026453013450305485</v>
      </c>
      <c r="T55">
        <v>-0.02300651254392051</v>
      </c>
      <c r="U55">
        <v>0.005662241317375456</v>
      </c>
    </row>
    <row r="56">
      <c r="P56" s="8">
        <v>0.9797387755102043</v>
      </c>
      <c r="Q56">
        <v>-0.03501252167212483</v>
      </c>
      <c r="R56">
        <v>-0.03693893276825275</v>
      </c>
      <c r="S56">
        <v>-0.04002119052205741</v>
      </c>
      <c r="T56">
        <v>-0.03732421498747833</v>
      </c>
      <c r="U56">
        <v>0.0025264644670784054</v>
      </c>
    </row>
    <row r="57">
      <c r="P57" s="8">
        <v>2.2860571428571435</v>
      </c>
      <c r="Q57">
        <v>-0.03327656229529674</v>
      </c>
      <c r="R57">
        <v>-0.035853094021572995</v>
      </c>
      <c r="S57">
        <v>-0.03685750469452814</v>
      </c>
      <c r="T57">
        <v>-0.03532905367046596</v>
      </c>
      <c r="U57">
        <v>0.0018470925352684893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1.0183407806950282</v>
      </c>
      <c r="U61">
        <v>0.05385216743461191</v>
      </c>
    </row>
    <row r="62">
      <c r="P62">
        <v>4.778804114925178E-4</v>
      </c>
      <c r="T62">
        <v>1.1026517700901872</v>
      </c>
      <c r="U62">
        <v>0.0536009904303025</v>
      </c>
    </row>
    <row r="63">
      <c r="P63">
        <v>0.0011150542934825415</v>
      </c>
      <c r="T63">
        <v>0.980971679928829</v>
      </c>
      <c r="U63">
        <v>0.06095672131348917</v>
      </c>
    </row>
    <row r="64">
      <c r="P64">
        <v>0.0026017933514592634</v>
      </c>
      <c r="T64">
        <v>1.0158804224410123</v>
      </c>
      <c r="U64">
        <v>0.021087656515502432</v>
      </c>
    </row>
    <row r="65">
      <c r="P65">
        <v>0.006070851153404948</v>
      </c>
      <c r="T65">
        <v>0.9594609922642409</v>
      </c>
      <c r="U65">
        <v>0.046021538302887584</v>
      </c>
    </row>
    <row r="66">
      <c r="P66">
        <v>0.01416531935794488</v>
      </c>
      <c r="T66">
        <v>0.8252068557919623</v>
      </c>
      <c r="U66">
        <v>0.04113475973393991</v>
      </c>
    </row>
    <row r="67">
      <c r="P67">
        <v>0.03305241183520472</v>
      </c>
      <c r="T67">
        <v>0.5233988631838095</v>
      </c>
      <c r="U67">
        <v>0.03626249555613391</v>
      </c>
    </row>
    <row r="68">
      <c r="P68">
        <v>0.07712229428214436</v>
      </c>
      <c r="T68">
        <v>0.20912828704114536</v>
      </c>
      <c r="U68">
        <v>0.014041132964331822</v>
      </c>
    </row>
    <row r="69">
      <c r="P69">
        <v>0.17995201999167018</v>
      </c>
      <c r="T69">
        <v>0.02564398752454661</v>
      </c>
      <c r="U69">
        <v>0.005606866627936515</v>
      </c>
    </row>
    <row r="70">
      <c r="P70">
        <v>0.4198880466472304</v>
      </c>
      <c r="T70">
        <v>-0.02300651254392051</v>
      </c>
      <c r="U70">
        <v>0.005662241317375456</v>
      </c>
    </row>
    <row r="71">
      <c r="P71">
        <v>0.9797387755102043</v>
      </c>
      <c r="T71">
        <v>-0.03732421498747833</v>
      </c>
      <c r="U71">
        <v>0.0025264644670784054</v>
      </c>
    </row>
    <row r="72">
      <c r="P72">
        <v>2.2860571428571435</v>
      </c>
      <c r="T72">
        <v>-0.03532905367046596</v>
      </c>
      <c r="U72">
        <v>0.0018470925352684893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