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</text>
    </comment>
    <comment authorId="0" ref="E3">
      <text>
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</text>
    </comment>
  </commentList>
</comments>
</file>

<file path=xl/sharedStrings.xml><?xml version="1.0" encoding="utf-8"?>
<sst xmlns="http://schemas.openxmlformats.org/spreadsheetml/2006/main" count="68" uniqueCount="56">
  <si>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</si>
  <si>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</si>
  <si>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</si>
  <si>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</si>
  <si>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</si>
  <si>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</si>
  <si>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</si>
  <si>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</si>
  <si>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10:27:02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</si>
  <si>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</si>
  <si>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</si>
  <si>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</si>
  <si>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</si>
  <si>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</si>
  <si>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</si>
  <si>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</si>
  <si>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</si>
  <si>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</si>
  <si>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</si>
  <si>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</si>
  <si>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</si>
  <si>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</si>
  <si>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</si>
  <si>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</si>
  <si>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</si>
  <si>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</si>
  <si>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</si>
  <si>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</si>
  <si>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</si>
  <si>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</si>
  <si>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</si>
  <si>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</si>
  <si>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</si>
  <si>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</si>
  <si>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</si>
  <si>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</si>
  <si>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</si>
  <si>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</si>
  <si>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</si>
  <si>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4/18/2017 10:27:56 AM</t>
  </si>
  <si>
    <t>Temperature: 23.7 °C</t>
  </si>
  <si>
    <t>&lt;&gt;</t>
  </si>
  <si>
    <t>B</t>
  </si>
  <si>
    <t>C</t>
  </si>
  <si>
    <t>D</t>
  </si>
  <si>
    <t>E</t>
  </si>
  <si>
    <t>F</t>
  </si>
  <si>
    <t>G</t>
  </si>
  <si>
    <t>End Time:</t>
  </si>
  <si>
    <t>4/18/2017 10:28:42 AM</t>
  </si>
  <si>
    <t>[mAb] ug/ml</t>
  </si>
  <si>
    <t>rep1 % infectivity</t>
  </si>
  <si>
    <t>rep2 % infectivity</t>
  </si>
  <si>
    <t>rep3 % infectivity</t>
  </si>
  <si>
    <t>avg % infectivity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</si>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</sst>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4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0" xfId="0" applyFont="1"/>
    <xf borderId="0" fillId="2" fontId="1" numFmtId="0" xfId="0" applyBorder="1" applyFill="1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5">
      <c r="A5" s="1" t="s">
        <v>6</v>
      </c>
      <c r="B5" s="2">
        <v>42843.0</v>
      </c>
    </row>
    <row r="6">
      <c r="A6" s="1" t="s">
        <v>7</v>
      </c>
      <c r="B6" s="3" t="s">
        <v>8</v>
      </c>
    </row>
    <row r="9">
      <c r="A9" s="1" t="s">
        <v>9</v>
      </c>
      <c r="E9" s="1" t="s">
        <v>10</v>
      </c>
    </row>
    <row r="10">
      <c r="A10" s="1" t="s">
        <v>11</v>
      </c>
      <c r="E10" s="1" t="s">
        <v>12</v>
      </c>
    </row>
    <row r="11">
      <c r="A11" s="1" t="s">
        <v>13</v>
      </c>
      <c r="E11" s="1" t="s">
        <v>14</v>
      </c>
    </row>
    <row r="12">
      <c r="A12" s="1" t="s">
        <v>15</v>
      </c>
    </row>
    <row r="15">
      <c r="A15" s="1" t="s">
        <v>16</v>
      </c>
    </row>
    <row r="16">
      <c r="A16" s="1" t="s">
        <v>17</v>
      </c>
      <c r="E16" s="1" t="s">
        <v>18</v>
      </c>
    </row>
    <row r="17">
      <c r="A17" s="1" t="s">
        <v>19</v>
      </c>
    </row>
    <row r="18">
      <c r="A18" s="1" t="s">
        <v>20</v>
      </c>
      <c r="E18" s="1">
        <v>485.0</v>
      </c>
      <c r="F18" s="1" t="s">
        <v>21</v>
      </c>
    </row>
    <row r="19">
      <c r="A19" s="1" t="s">
        <v>22</v>
      </c>
      <c r="E19" s="1">
        <v>515.0</v>
      </c>
      <c r="F19" s="1" t="s">
        <v>21</v>
      </c>
    </row>
    <row r="20">
      <c r="A20" s="1" t="s">
        <v>23</v>
      </c>
      <c r="E20" s="1">
        <v>12.0</v>
      </c>
      <c r="F20" s="1" t="s">
        <v>21</v>
      </c>
    </row>
    <row r="21">
      <c r="A21" s="1" t="s">
        <v>24</v>
      </c>
      <c r="E21" s="1">
        <v>12.0</v>
      </c>
      <c r="F21" s="1" t="s">
        <v>21</v>
      </c>
    </row>
    <row r="22">
      <c r="A22" s="1" t="s">
        <v>25</v>
      </c>
      <c r="E22" s="1">
        <v>100.0</v>
      </c>
      <c r="F22" s="1" t="s">
        <v>26</v>
      </c>
    </row>
    <row r="23">
      <c r="A23" s="1" t="s">
        <v>27</v>
      </c>
      <c r="E23" s="1">
        <v>25.0</v>
      </c>
      <c r="F23" s="1" t="s">
        <v>28</v>
      </c>
    </row>
    <row r="24">
      <c r="A24" s="1" t="s">
        <v>29</v>
      </c>
      <c r="E24" s="1">
        <v>400.0</v>
      </c>
      <c r="F24" s="1" t="s">
        <v>30</v>
      </c>
    </row>
    <row r="25">
      <c r="A25" s="1" t="s">
        <v>31</v>
      </c>
      <c r="E25" s="1">
        <v>20.0</v>
      </c>
      <c r="F25" s="1" t="s">
        <v>32</v>
      </c>
    </row>
    <row r="26">
      <c r="A26" s="1" t="s">
        <v>33</v>
      </c>
      <c r="E26" s="1">
        <v>0.0</v>
      </c>
      <c r="F26" s="1" t="s">
        <v>32</v>
      </c>
    </row>
    <row r="27">
      <c r="A27" s="1" t="s">
        <v>34</v>
      </c>
      <c r="E27" s="1">
        <v>0.0</v>
      </c>
      <c r="F27" s="1" t="s">
        <v>35</v>
      </c>
    </row>
    <row r="28">
      <c r="A28" s="1" t="s">
        <v>36</v>
      </c>
      <c r="E28" s="1" t="s">
        <v>37</v>
      </c>
    </row>
    <row r="29">
      <c r="A29" s="1" t="s">
        <v>38</v>
      </c>
      <c r="B29" s="3" t="s">
        <v>39</v>
      </c>
    </row>
    <row r="31">
      <c r="B31" s="1" t="s">
        <v>40</v>
      </c>
    </row>
    <row r="32">
      <c r="A32" s="4" t="s">
        <v>41</v>
      </c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</row>
    <row r="33">
      <c r="A33" s="4" t="s">
        <v>42</v>
      </c>
      <c r="B33" s="1">
        <v>9873.0</v>
      </c>
      <c r="C33" s="1">
        <v>9808.0</v>
      </c>
      <c r="D33" s="1">
        <v>9869.0</v>
      </c>
      <c r="E33" s="1">
        <v>9990.0</v>
      </c>
      <c r="F33" s="1">
        <v>10090.0</v>
      </c>
      <c r="G33" s="1">
        <v>10174.0</v>
      </c>
      <c r="H33" s="1">
        <v>10135.0</v>
      </c>
      <c r="I33" s="1">
        <v>9982.0</v>
      </c>
      <c r="J33" s="1">
        <v>10121.0</v>
      </c>
      <c r="K33" s="1">
        <v>9839.0</v>
      </c>
      <c r="L33" s="1">
        <v>9879.0</v>
      </c>
      <c r="M33" s="1">
        <v>10060.0</v>
      </c>
    </row>
    <row r="34">
      <c r="A34" s="4" t="s">
        <v>43</v>
      </c>
      <c r="B34" s="1">
        <v>28171.0</v>
      </c>
      <c r="C34" s="1">
        <v>35605.0</v>
      </c>
      <c r="D34" s="1">
        <v>33324.0</v>
      </c>
      <c r="E34" s="1">
        <v>36804.0</v>
      </c>
      <c r="F34" s="1">
        <v>35805.0</v>
      </c>
      <c r="G34" s="1">
        <v>31563.0</v>
      </c>
      <c r="H34" s="1">
        <v>36218.0</v>
      </c>
      <c r="I34" s="1">
        <v>31912.0</v>
      </c>
      <c r="J34" s="1">
        <v>35574.0</v>
      </c>
      <c r="K34" s="1">
        <v>38459.0</v>
      </c>
      <c r="L34" s="1">
        <v>32151.0</v>
      </c>
      <c r="M34" s="1">
        <v>35746.0</v>
      </c>
    </row>
    <row r="35">
      <c r="A35" s="4" t="s">
        <v>44</v>
      </c>
      <c r="B35" s="1">
        <v>30624.0</v>
      </c>
      <c r="C35" s="1">
        <v>35835.0</v>
      </c>
      <c r="D35" s="1">
        <v>35225.0</v>
      </c>
      <c r="E35" s="1">
        <v>32850.0</v>
      </c>
      <c r="F35" s="1">
        <v>30685.0</v>
      </c>
      <c r="G35" s="1">
        <v>17371.0</v>
      </c>
      <c r="H35" s="1">
        <v>14375.0</v>
      </c>
      <c r="I35" s="1">
        <v>10226.0</v>
      </c>
      <c r="J35" s="1">
        <v>9506.0</v>
      </c>
      <c r="K35" s="1">
        <v>9209.0</v>
      </c>
      <c r="L35" s="1">
        <v>9018.0</v>
      </c>
      <c r="M35" s="1">
        <v>9030.0</v>
      </c>
    </row>
    <row r="36">
      <c r="A36" s="4" t="s">
        <v>45</v>
      </c>
      <c r="B36" s="1">
        <v>28670.0</v>
      </c>
      <c r="C36" s="1">
        <v>35062.0</v>
      </c>
      <c r="D36" s="1">
        <v>34832.0</v>
      </c>
      <c r="E36" s="1">
        <v>32325.0</v>
      </c>
      <c r="F36" s="1">
        <v>30936.0</v>
      </c>
      <c r="G36" s="1">
        <v>17328.0</v>
      </c>
      <c r="H36" s="1">
        <v>13740.0</v>
      </c>
      <c r="I36" s="1">
        <v>10390.0</v>
      </c>
      <c r="J36" s="1">
        <v>9410.0</v>
      </c>
      <c r="K36" s="1">
        <v>9056.0</v>
      </c>
      <c r="L36" s="1">
        <v>9044.0</v>
      </c>
      <c r="M36" s="1">
        <v>8872.0</v>
      </c>
    </row>
    <row r="37">
      <c r="A37" s="4" t="s">
        <v>46</v>
      </c>
      <c r="B37" s="1">
        <v>28505.0</v>
      </c>
      <c r="C37" s="1">
        <v>33553.0</v>
      </c>
      <c r="D37" s="1">
        <v>32569.0</v>
      </c>
      <c r="E37" s="1">
        <v>32996.0</v>
      </c>
      <c r="F37" s="1">
        <v>31412.0</v>
      </c>
      <c r="G37" s="1">
        <v>18084.0</v>
      </c>
      <c r="H37" s="1">
        <v>14074.0</v>
      </c>
      <c r="I37" s="1">
        <v>10146.0</v>
      </c>
      <c r="J37" s="1">
        <v>9422.0</v>
      </c>
      <c r="K37" s="1">
        <v>8914.0</v>
      </c>
      <c r="L37" s="1">
        <v>8857.0</v>
      </c>
      <c r="M37" s="1">
        <v>8930.0</v>
      </c>
    </row>
    <row r="38">
      <c r="A38" s="4" t="s">
        <v>47</v>
      </c>
      <c r="B38" s="1">
        <v>27667.0</v>
      </c>
      <c r="C38" s="1">
        <v>30773.0</v>
      </c>
      <c r="D38" s="1">
        <v>32956.0</v>
      </c>
      <c r="E38" s="1">
        <v>32766.0</v>
      </c>
      <c r="F38" s="1">
        <v>33840.0</v>
      </c>
      <c r="G38" s="1">
        <v>26665.0</v>
      </c>
      <c r="H38" s="1">
        <v>32321.0</v>
      </c>
      <c r="I38" s="1">
        <v>28900.0</v>
      </c>
      <c r="J38" s="1">
        <v>32319.0</v>
      </c>
      <c r="K38" s="1">
        <v>29282.0</v>
      </c>
      <c r="L38" s="1">
        <v>29426.0</v>
      </c>
      <c r="M38" s="1">
        <v>34668.0</v>
      </c>
    </row>
    <row r="42">
      <c r="A42" s="1" t="s">
        <v>48</v>
      </c>
      <c r="B42" s="3" t="s">
        <v>49</v>
      </c>
    </row>
    <row r="45">
      <c r="A45" s="5" t="s">
        <v>50</v>
      </c>
      <c r="B45" s="6">
        <f t="shared" ref="B45:L45" si="1">C45*60/(60+80)</f>
        <v>0.0002048058906</v>
      </c>
      <c r="C45" s="6">
        <f t="shared" si="1"/>
        <v>0.0004778804115</v>
      </c>
      <c r="D45" s="6">
        <f t="shared" si="1"/>
        <v>0.001115054293</v>
      </c>
      <c r="E45" s="6">
        <f t="shared" si="1"/>
        <v>0.002601793351</v>
      </c>
      <c r="F45" s="6">
        <f t="shared" si="1"/>
        <v>0.006070851153</v>
      </c>
      <c r="G45" s="6">
        <f t="shared" si="1"/>
        <v>0.01416531936</v>
      </c>
      <c r="H45" s="6">
        <f t="shared" si="1"/>
        <v>0.03305241184</v>
      </c>
      <c r="I45" s="6">
        <f t="shared" si="1"/>
        <v>0.07712229428</v>
      </c>
      <c r="J45" s="6">
        <f t="shared" si="1"/>
        <v>0.17995202</v>
      </c>
      <c r="K45" s="6">
        <f t="shared" si="1"/>
        <v>0.4198880466</v>
      </c>
      <c r="L45" s="6">
        <f t="shared" si="1"/>
        <v>0.9797387755</v>
      </c>
      <c r="M45" s="6">
        <v>2.2860571428571435</v>
      </c>
      <c r="P45" t="str">
        <f t="array" ref="P45:U57">TRANSPOSE(A45:M50)</f>
        <v>[mAb] ug/ml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</row>
    <row r="46">
      <c r="A46" s="5" t="s">
        <v>51</v>
      </c>
      <c r="B46" s="7">
        <f t="shared" ref="B46:M46" si="2">(B35-B$33)/(average(B$34,B$38)-B$33)</f>
        <v>1.149894714</v>
      </c>
      <c r="C46" s="7">
        <f t="shared" si="2"/>
        <v>1.113168812</v>
      </c>
      <c r="D46" s="7">
        <f t="shared" si="2"/>
        <v>1.089596493</v>
      </c>
      <c r="E46" s="7">
        <f t="shared" si="2"/>
        <v>0.9219600726</v>
      </c>
      <c r="F46" s="7">
        <f t="shared" si="2"/>
        <v>0.832709997</v>
      </c>
      <c r="G46" s="7">
        <f t="shared" si="2"/>
        <v>0.3799894403</v>
      </c>
      <c r="H46" s="7">
        <f t="shared" si="2"/>
        <v>0.1756821148</v>
      </c>
      <c r="I46" s="7">
        <f t="shared" si="2"/>
        <v>0.01194672934</v>
      </c>
      <c r="J46" s="7">
        <f t="shared" si="2"/>
        <v>-0.02581267969</v>
      </c>
      <c r="K46" s="7">
        <f t="shared" si="2"/>
        <v>-0.02621559204</v>
      </c>
      <c r="L46" s="7">
        <f t="shared" si="2"/>
        <v>-0.04117745522</v>
      </c>
      <c r="M46" s="7">
        <f t="shared" si="2"/>
        <v>-0.04095916014</v>
      </c>
      <c r="P46" s="8">
        <v>2.0480589063965048E-4</v>
      </c>
      <c r="Q46">
        <v>1.1498947135099191</v>
      </c>
      <c r="R46">
        <v>1.0416158705530312</v>
      </c>
      <c r="S46">
        <v>1.0324725700986368</v>
      </c>
      <c r="T46">
        <v>1.0746610513871957</v>
      </c>
      <c r="U46">
        <v>0.06531445416672259</v>
      </c>
    </row>
    <row r="47">
      <c r="A47" s="5" t="s">
        <v>52</v>
      </c>
      <c r="B47" s="7">
        <f t="shared" ref="B47:M47" si="3">(B36-B$33)/(average(B$34,B$38)-B$33)</f>
        <v>1.041615871</v>
      </c>
      <c r="C47" s="7">
        <f t="shared" si="3"/>
        <v>1.08010778</v>
      </c>
      <c r="D47" s="7">
        <f t="shared" si="3"/>
        <v>1.072708521</v>
      </c>
      <c r="E47" s="7">
        <f t="shared" si="3"/>
        <v>0.9007864489</v>
      </c>
      <c r="F47" s="7">
        <f t="shared" si="3"/>
        <v>0.8428585869</v>
      </c>
      <c r="G47" s="7">
        <f t="shared" si="3"/>
        <v>0.377719113</v>
      </c>
      <c r="H47" s="7">
        <f t="shared" si="3"/>
        <v>0.1493712321</v>
      </c>
      <c r="I47" s="7">
        <f t="shared" si="3"/>
        <v>0.01997649824</v>
      </c>
      <c r="J47" s="7">
        <f t="shared" si="3"/>
        <v>-0.02984197603</v>
      </c>
      <c r="K47" s="7">
        <f t="shared" si="3"/>
        <v>-0.03258223582</v>
      </c>
      <c r="L47" s="7">
        <f t="shared" si="3"/>
        <v>-0.03993400129</v>
      </c>
      <c r="M47" s="7">
        <f t="shared" si="3"/>
        <v>-0.04724221577</v>
      </c>
      <c r="P47" s="8">
        <v>4.778804114925178E-4</v>
      </c>
      <c r="Q47">
        <v>1.113168812283478</v>
      </c>
      <c r="R47">
        <v>1.0801077798212224</v>
      </c>
      <c r="S47">
        <v>1.0155681963987853</v>
      </c>
      <c r="T47">
        <v>1.0696149295011619</v>
      </c>
      <c r="U47">
        <v>0.04963914771777642</v>
      </c>
    </row>
    <row r="48">
      <c r="A48" s="5" t="s">
        <v>53</v>
      </c>
      <c r="B48" s="7">
        <f t="shared" ref="B48:M48" si="4">(B37-B$33)/(average(B$34,B$38)-B$33)</f>
        <v>1.03247257</v>
      </c>
      <c r="C48" s="7">
        <f t="shared" si="4"/>
        <v>1.015568196</v>
      </c>
      <c r="D48" s="7">
        <f t="shared" si="4"/>
        <v>0.9754630226</v>
      </c>
      <c r="E48" s="7">
        <f t="shared" si="4"/>
        <v>0.9278483565</v>
      </c>
      <c r="F48" s="7">
        <f t="shared" si="4"/>
        <v>0.8621045183</v>
      </c>
      <c r="G48" s="7">
        <f t="shared" si="4"/>
        <v>0.4176346357</v>
      </c>
      <c r="H48" s="7">
        <f t="shared" si="4"/>
        <v>0.163210342</v>
      </c>
      <c r="I48" s="7">
        <f t="shared" si="4"/>
        <v>0.008029768899</v>
      </c>
      <c r="J48" s="7">
        <f t="shared" si="4"/>
        <v>-0.02933831399</v>
      </c>
      <c r="K48" s="7">
        <f t="shared" si="4"/>
        <v>-0.03849114704</v>
      </c>
      <c r="L48" s="7">
        <f t="shared" si="4"/>
        <v>-0.04887730457</v>
      </c>
      <c r="M48" s="7">
        <f t="shared" si="4"/>
        <v>-0.04493577763</v>
      </c>
      <c r="P48" s="8">
        <v>0.0011150542934825415</v>
      </c>
      <c r="Q48">
        <v>1.0895964934897513</v>
      </c>
      <c r="R48">
        <v>1.0727085213355678</v>
      </c>
      <c r="S48">
        <v>0.975463022646212</v>
      </c>
      <c r="T48">
        <v>1.045922679157177</v>
      </c>
      <c r="U48">
        <v>0.061601325453292805</v>
      </c>
    </row>
    <row r="49">
      <c r="A49" s="5" t="s">
        <v>54</v>
      </c>
      <c r="B49" s="7">
        <f t="shared" ref="B49:M49" si="5">average(B46:B48)</f>
        <v>1.074661051</v>
      </c>
      <c r="C49" s="7">
        <f t="shared" si="5"/>
        <v>1.06961493</v>
      </c>
      <c r="D49" s="7">
        <f t="shared" si="5"/>
        <v>1.045922679</v>
      </c>
      <c r="E49" s="7">
        <f t="shared" si="5"/>
        <v>0.9168649593</v>
      </c>
      <c r="F49" s="7">
        <f t="shared" si="5"/>
        <v>0.8458910341</v>
      </c>
      <c r="G49" s="7">
        <f t="shared" si="5"/>
        <v>0.391781063</v>
      </c>
      <c r="H49" s="7">
        <f t="shared" si="5"/>
        <v>0.162754563</v>
      </c>
      <c r="I49" s="7">
        <f t="shared" si="5"/>
        <v>0.01331766549</v>
      </c>
      <c r="J49" s="7">
        <f t="shared" si="5"/>
        <v>-0.02833098991</v>
      </c>
      <c r="K49" s="7">
        <f t="shared" si="5"/>
        <v>-0.0324296583</v>
      </c>
      <c r="L49" s="7">
        <f t="shared" si="5"/>
        <v>-0.04332958703</v>
      </c>
      <c r="M49" s="7">
        <f t="shared" si="5"/>
        <v>-0.04437905118</v>
      </c>
      <c r="P49" s="8">
        <v>0.0026017933514592634</v>
      </c>
      <c r="Q49">
        <v>0.9219600725952813</v>
      </c>
      <c r="R49">
        <v>0.9007864488808227</v>
      </c>
      <c r="S49">
        <v>0.9278483565234926</v>
      </c>
      <c r="T49">
        <v>0.9168649593331989</v>
      </c>
      <c r="U49">
        <v>0.014232246684209257</v>
      </c>
    </row>
    <row r="50">
      <c r="A50" s="5" t="s">
        <v>55</v>
      </c>
      <c r="B50" s="7">
        <f t="shared" ref="B50:M50" si="6">stdev(B46:B48)</f>
        <v>0.06531445417</v>
      </c>
      <c r="C50" s="7">
        <f t="shared" si="6"/>
        <v>0.04963914772</v>
      </c>
      <c r="D50" s="7">
        <f t="shared" si="6"/>
        <v>0.06160132545</v>
      </c>
      <c r="E50" s="7">
        <f t="shared" si="6"/>
        <v>0.01423224668</v>
      </c>
      <c r="F50" s="7">
        <f t="shared" si="6"/>
        <v>0.01493004601</v>
      </c>
      <c r="G50" s="7">
        <f t="shared" si="6"/>
        <v>0.02241860861</v>
      </c>
      <c r="H50" s="7">
        <f t="shared" si="6"/>
        <v>0.01316136159</v>
      </c>
      <c r="I50" s="7">
        <f t="shared" si="6"/>
        <v>0.006090212223</v>
      </c>
      <c r="J50" s="7">
        <f t="shared" si="6"/>
        <v>0.002195411946</v>
      </c>
      <c r="K50" s="7">
        <f t="shared" si="6"/>
        <v>0.006139199668</v>
      </c>
      <c r="L50" s="7">
        <f t="shared" si="6"/>
        <v>0.004844524939</v>
      </c>
      <c r="M50" s="7">
        <f t="shared" si="6"/>
        <v>0.003178310129</v>
      </c>
      <c r="P50" s="8">
        <v>0.006070851153404948</v>
      </c>
      <c r="Q50">
        <v>0.8327099969675528</v>
      </c>
      <c r="R50">
        <v>0.8428585868796118</v>
      </c>
      <c r="S50">
        <v>0.8621045183463054</v>
      </c>
      <c r="T50">
        <v>0.84589103406449</v>
      </c>
      <c r="U50">
        <v>0.01493004600523032</v>
      </c>
    </row>
    <row r="51">
      <c r="P51" s="8">
        <v>0.01416531935794488</v>
      </c>
      <c r="Q51">
        <v>0.3799894403379092</v>
      </c>
      <c r="R51">
        <v>0.3777191129883844</v>
      </c>
      <c r="S51">
        <v>0.4176346356916579</v>
      </c>
      <c r="T51">
        <v>0.39178106300598387</v>
      </c>
      <c r="U51">
        <v>0.02241860861045069</v>
      </c>
    </row>
    <row r="52">
      <c r="P52" s="8">
        <v>0.03305241183520472</v>
      </c>
      <c r="Q52">
        <v>0.17568211481489154</v>
      </c>
      <c r="R52">
        <v>0.14937123205369907</v>
      </c>
      <c r="S52">
        <v>0.1632103420414759</v>
      </c>
      <c r="T52">
        <v>0.16275456297002217</v>
      </c>
      <c r="U52">
        <v>0.013161361587608831</v>
      </c>
    </row>
    <row r="53">
      <c r="P53" s="8">
        <v>0.07712229428214436</v>
      </c>
      <c r="Q53">
        <v>0.011946729338033686</v>
      </c>
      <c r="R53">
        <v>0.0199764982373678</v>
      </c>
      <c r="S53">
        <v>0.008029768899334117</v>
      </c>
      <c r="T53">
        <v>0.013317665491578534</v>
      </c>
      <c r="U53">
        <v>0.006090212223057662</v>
      </c>
    </row>
    <row r="54">
      <c r="P54" s="8">
        <v>0.17995201999167018</v>
      </c>
      <c r="Q54">
        <v>-0.02581267969192672</v>
      </c>
      <c r="R54">
        <v>-0.029841976034081133</v>
      </c>
      <c r="S54">
        <v>-0.02933831399131183</v>
      </c>
      <c r="T54">
        <v>-0.028330989905773225</v>
      </c>
      <c r="U54">
        <v>0.002195411946128648</v>
      </c>
    </row>
    <row r="55">
      <c r="P55" s="8">
        <v>0.4198880466472304</v>
      </c>
      <c r="Q55">
        <v>-0.026215592035453466</v>
      </c>
      <c r="R55">
        <v>-0.03258223581549217</v>
      </c>
      <c r="S55">
        <v>-0.03849114703618168</v>
      </c>
      <c r="T55">
        <v>-0.0324296582957091</v>
      </c>
      <c r="U55">
        <v>0.006139199668412263</v>
      </c>
    </row>
    <row r="56">
      <c r="P56" s="8">
        <v>0.9797387755102043</v>
      </c>
      <c r="Q56">
        <v>-0.04117745522370214</v>
      </c>
      <c r="R56">
        <v>-0.03993400129127908</v>
      </c>
      <c r="S56">
        <v>-0.04887730457447571</v>
      </c>
      <c r="T56">
        <v>-0.04332958702981898</v>
      </c>
      <c r="U56">
        <v>0.004844524939246748</v>
      </c>
    </row>
    <row r="57">
      <c r="P57" s="8">
        <v>2.2860571428571435</v>
      </c>
      <c r="Q57">
        <v>-0.04095916013838629</v>
      </c>
      <c r="R57">
        <v>-0.04724221577126496</v>
      </c>
      <c r="S57">
        <v>-0.04493577762755001</v>
      </c>
      <c r="T57">
        <v>-0.044379051179067076</v>
      </c>
      <c r="U57">
        <v>0.003178310128872324</v>
      </c>
    </row>
    <row r="60">
      <c r="P60" t="s">
        <v>50</v>
      </c>
      <c r="T60" t="s">
        <v>54</v>
      </c>
      <c r="U60" t="s">
        <v>55</v>
      </c>
    </row>
    <row r="61">
      <c r="P61">
        <v>2.0480589063965048E-4</v>
      </c>
      <c r="T61">
        <v>1.0746610513871957</v>
      </c>
      <c r="U61">
        <v>0.06531445416672259</v>
      </c>
    </row>
    <row r="62">
      <c r="P62">
        <v>4.778804114925178E-4</v>
      </c>
      <c r="T62">
        <v>1.0696149295011619</v>
      </c>
      <c r="U62">
        <v>0.04963914771777642</v>
      </c>
    </row>
    <row r="63">
      <c r="P63">
        <v>0.0011150542934825415</v>
      </c>
      <c r="T63">
        <v>1.045922679157177</v>
      </c>
      <c r="U63">
        <v>0.061601325453292805</v>
      </c>
    </row>
    <row r="64">
      <c r="P64">
        <v>0.0026017933514592634</v>
      </c>
      <c r="T64">
        <v>0.9168649593331989</v>
      </c>
      <c r="U64">
        <v>0.014232246684209257</v>
      </c>
    </row>
    <row r="65">
      <c r="P65">
        <v>0.006070851153404948</v>
      </c>
      <c r="T65">
        <v>0.84589103406449</v>
      </c>
      <c r="U65">
        <v>0.01493004600523032</v>
      </c>
    </row>
    <row r="66">
      <c r="P66">
        <v>0.01416531935794488</v>
      </c>
      <c r="T66">
        <v>0.39178106300598387</v>
      </c>
      <c r="U66">
        <v>0.02241860861045069</v>
      </c>
    </row>
    <row r="67">
      <c r="P67">
        <v>0.03305241183520472</v>
      </c>
      <c r="T67">
        <v>0.16275456297002217</v>
      </c>
      <c r="U67">
        <v>0.013161361587608831</v>
      </c>
    </row>
    <row r="68">
      <c r="P68">
        <v>0.07712229428214436</v>
      </c>
      <c r="T68">
        <v>0.013317665491578534</v>
      </c>
      <c r="U68">
        <v>0.006090212223057662</v>
      </c>
    </row>
    <row r="69">
      <c r="P69">
        <v>0.17995201999167018</v>
      </c>
      <c r="T69">
        <v>-0.028330989905773225</v>
      </c>
      <c r="U69">
        <v>0.002195411946128648</v>
      </c>
    </row>
    <row r="70">
      <c r="P70">
        <v>0.4198880466472304</v>
      </c>
      <c r="T70">
        <v>-0.0324296582957091</v>
      </c>
      <c r="U70">
        <v>0.006139199668412263</v>
      </c>
    </row>
    <row r="71">
      <c r="P71">
        <v>0.9797387755102043</v>
      </c>
      <c r="T71">
        <v>-0.04332958702981898</v>
      </c>
      <c r="U71">
        <v>0.004844524939246748</v>
      </c>
    </row>
    <row r="72">
      <c r="P72">
        <v>2.2860571428571435</v>
      </c>
      <c r="T72">
        <v>-0.044379051179067076</v>
      </c>
      <c r="U72">
        <v>0.003178310128872324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