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rxf568_miami_edu/Documents/Peru - Boiling River/Data analysis/"/>
    </mc:Choice>
  </mc:AlternateContent>
  <xr:revisionPtr revIDLastSave="54" documentId="13_ncr:40009_{F41A650B-B1BA-429C-9021-1192AB8C8150}" xr6:coauthVersionLast="47" xr6:coauthVersionMax="47" xr10:uidLastSave="{722FECCE-4742-4861-8997-6A29BCB03184}"/>
  <bookViews>
    <workbookView xWindow="29490" yWindow="555" windowWidth="27705" windowHeight="15435" xr2:uid="{00000000-000D-0000-FFFF-FFFF00000000}"/>
  </bookViews>
  <sheets>
    <sheet name="Soil_data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AC19" i="1"/>
  <c r="AC18" i="1"/>
  <c r="AB19" i="1"/>
  <c r="AB18" i="1"/>
  <c r="AA19" i="1"/>
  <c r="AA18" i="1"/>
  <c r="Z19" i="1"/>
  <c r="Z18" i="1"/>
  <c r="Y19" i="1"/>
  <c r="Y18" i="1"/>
  <c r="X19" i="1"/>
  <c r="X18" i="1"/>
  <c r="W19" i="1"/>
  <c r="W18" i="1"/>
  <c r="V19" i="1"/>
  <c r="V18" i="1"/>
  <c r="U19" i="1"/>
  <c r="U18" i="1"/>
  <c r="S19" i="1"/>
  <c r="S18" i="1"/>
  <c r="O19" i="1"/>
  <c r="O18" i="1"/>
  <c r="N19" i="1"/>
  <c r="N18" i="1"/>
  <c r="M19" i="1"/>
  <c r="M18" i="1"/>
  <c r="L19" i="1"/>
  <c r="L18" i="1"/>
  <c r="K19" i="1"/>
  <c r="K18" i="1"/>
  <c r="J19" i="1"/>
  <c r="J18" i="1"/>
  <c r="I19" i="1"/>
  <c r="I18" i="1"/>
  <c r="T19" i="1"/>
  <c r="T18" i="1"/>
  <c r="R19" i="1"/>
  <c r="R18" i="1"/>
  <c r="Q19" i="1"/>
  <c r="Q18" i="1"/>
  <c r="P19" i="1"/>
  <c r="P18" i="1"/>
  <c r="C19" i="1"/>
  <c r="C18" i="1"/>
</calcChain>
</file>

<file path=xl/sharedStrings.xml><?xml version="1.0" encoding="utf-8"?>
<sst xmlns="http://schemas.openxmlformats.org/spreadsheetml/2006/main" count="243" uniqueCount="121">
  <si>
    <t>Site</t>
  </si>
  <si>
    <t>EC</t>
  </si>
  <si>
    <t>B_soluble</t>
  </si>
  <si>
    <t>Al_exchangeable</t>
  </si>
  <si>
    <t>H_exchangeable</t>
  </si>
  <si>
    <t>%Acidez_Intercambiable</t>
  </si>
  <si>
    <t>CaCO3</t>
  </si>
  <si>
    <t>Base_saturation</t>
  </si>
  <si>
    <t>Ca_exchangeable</t>
  </si>
  <si>
    <t>CEC</t>
  </si>
  <si>
    <t>K_exchangeable</t>
  </si>
  <si>
    <t>%Na_Exchangeable</t>
  </si>
  <si>
    <t>Mg_exchangeable</t>
  </si>
  <si>
    <t>Na_exchangeable</t>
  </si>
  <si>
    <t>Mg_available</t>
  </si>
  <si>
    <t>Na_available</t>
  </si>
  <si>
    <t>Ca_available</t>
  </si>
  <si>
    <t>K_available</t>
  </si>
  <si>
    <t>Organic_material_perc</t>
  </si>
  <si>
    <t>N_total</t>
  </si>
  <si>
    <t>P_available</t>
  </si>
  <si>
    <t>pH</t>
  </si>
  <si>
    <t>Cu</t>
  </si>
  <si>
    <t>Fe</t>
  </si>
  <si>
    <t>Mn</t>
  </si>
  <si>
    <t>Zn</t>
  </si>
  <si>
    <t>Sand</t>
  </si>
  <si>
    <t>Clay</t>
  </si>
  <si>
    <t>Silt</t>
  </si>
  <si>
    <t>Texture</t>
  </si>
  <si>
    <t>Peso_muestra</t>
  </si>
  <si>
    <t>Near plots</t>
  </si>
  <si>
    <t>Exposed rock</t>
  </si>
  <si>
    <t>lat</t>
  </si>
  <si>
    <t>long</t>
  </si>
  <si>
    <t>elev</t>
  </si>
  <si>
    <t>SS15</t>
  </si>
  <si>
    <t>NA</t>
  </si>
  <si>
    <t>Loam</t>
  </si>
  <si>
    <t>50% exp rock and roots</t>
  </si>
  <si>
    <t>SS17</t>
  </si>
  <si>
    <t>&lt;0.01</t>
  </si>
  <si>
    <t>Sandy Loam</t>
  </si>
  <si>
    <t>BR22,23</t>
  </si>
  <si>
    <t>no exp rock or roots</t>
  </si>
  <si>
    <t>SS02</t>
  </si>
  <si>
    <t>BR01, BR13</t>
  </si>
  <si>
    <t>Mostly exposed rocks and roots, very little soil, 90%</t>
  </si>
  <si>
    <t>SS01</t>
  </si>
  <si>
    <t>Loamy Sand</t>
  </si>
  <si>
    <t>BR14, BR15</t>
  </si>
  <si>
    <t>Exposed rocks and roots 80%</t>
  </si>
  <si>
    <t>SS05</t>
  </si>
  <si>
    <t>&lt;1</t>
  </si>
  <si>
    <t>BR09</t>
  </si>
  <si>
    <t>no exposed rocks or roots, leaf litter 0%</t>
  </si>
  <si>
    <t>SS09</t>
  </si>
  <si>
    <t>BR37</t>
  </si>
  <si>
    <t>some exp rock and roots, 40%</t>
  </si>
  <si>
    <t>SS04</t>
  </si>
  <si>
    <t>BR06</t>
  </si>
  <si>
    <t>SS08</t>
  </si>
  <si>
    <t>BR34,35</t>
  </si>
  <si>
    <t>no exposed rock or roots, thin leaf litter, moist soil</t>
  </si>
  <si>
    <t>SS14</t>
  </si>
  <si>
    <t>no exp rocks or roots</t>
  </si>
  <si>
    <t>SS13</t>
  </si>
  <si>
    <t>BR18,19</t>
  </si>
  <si>
    <t>no esposed rocks, 1% exp roots, very few saplings</t>
  </si>
  <si>
    <t>SS03</t>
  </si>
  <si>
    <t>BR04</t>
  </si>
  <si>
    <t>small amount of exposed rocks and roots, layer of leaf litter</t>
  </si>
  <si>
    <t>SS18</t>
  </si>
  <si>
    <t>BR20,21</t>
  </si>
  <si>
    <t>1% exp rock 10% exp roots</t>
  </si>
  <si>
    <t>SS07</t>
  </si>
  <si>
    <t>BR46</t>
  </si>
  <si>
    <t>some exposed rocks and roots, 30%, dense plants</t>
  </si>
  <si>
    <t>SS12</t>
  </si>
  <si>
    <t>BR40,41</t>
  </si>
  <si>
    <t>SS10</t>
  </si>
  <si>
    <t>BR32,33</t>
  </si>
  <si>
    <t>some exp rocks and roots 35%, solid leaf litter layer</t>
  </si>
  <si>
    <t>variable</t>
  </si>
  <si>
    <t>notes</t>
  </si>
  <si>
    <t>units</t>
  </si>
  <si>
    <t>detection limit</t>
  </si>
  <si>
    <t>Soil site code</t>
  </si>
  <si>
    <t>Electrical conductivity</t>
  </si>
  <si>
    <t>dS/m</t>
  </si>
  <si>
    <t xml:space="preserve">soluble Boron </t>
  </si>
  <si>
    <t>ppm</t>
  </si>
  <si>
    <t>Exchangeable aluminum</t>
  </si>
  <si>
    <t>meq/100g</t>
  </si>
  <si>
    <t>Exchangeable hydrogen</t>
  </si>
  <si>
    <t>?</t>
  </si>
  <si>
    <t>%</t>
  </si>
  <si>
    <t>Calcium carbonate</t>
  </si>
  <si>
    <t>Base saturation</t>
  </si>
  <si>
    <t>Exchangeable calcium</t>
  </si>
  <si>
    <t>Cation exchange capacity</t>
  </si>
  <si>
    <t>Exchangeable potassium</t>
  </si>
  <si>
    <t>Exchangeable sodium percentage</t>
  </si>
  <si>
    <t>Exchangeable magnesium</t>
  </si>
  <si>
    <t>Exchangeable sodium</t>
  </si>
  <si>
    <t>Available magnesium</t>
  </si>
  <si>
    <t>Available sodium</t>
  </si>
  <si>
    <t>Available calcium</t>
  </si>
  <si>
    <t>Available potassium</t>
  </si>
  <si>
    <t>Organic material</t>
  </si>
  <si>
    <t>Total N</t>
  </si>
  <si>
    <t>Available phosphorus</t>
  </si>
  <si>
    <t>mg/kg</t>
  </si>
  <si>
    <t>Copper</t>
  </si>
  <si>
    <t>Iron</t>
  </si>
  <si>
    <t>Manganese</t>
  </si>
  <si>
    <t>Zinc</t>
  </si>
  <si>
    <t>Sample weight</t>
  </si>
  <si>
    <t>g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</si>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</sst>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9"/>
  <sheetViews>
    <sheetView tabSelected="1" workbookViewId="0">
      <selection activeCell="A20" sqref="A20"/>
    </sheetView>
  </sheetViews>
  <sheetFormatPr defaultRowHeight="15" x14ac:dyDescent="0.25"/>
  <cols>
    <col min="19" max="19" width="26.140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t="s">
        <v>36</v>
      </c>
      <c r="B2">
        <v>0.45</v>
      </c>
      <c r="C2">
        <v>0.4</v>
      </c>
      <c r="D2" t="s">
        <v>37</v>
      </c>
      <c r="E2" t="s">
        <v>37</v>
      </c>
      <c r="F2" t="s">
        <v>37</v>
      </c>
      <c r="G2">
        <v>10.220000000000001</v>
      </c>
      <c r="H2">
        <v>100</v>
      </c>
      <c r="I2">
        <v>28.29</v>
      </c>
      <c r="J2">
        <v>31.3</v>
      </c>
      <c r="K2">
        <v>0.31</v>
      </c>
      <c r="L2">
        <v>0.12</v>
      </c>
      <c r="M2">
        <v>2.66</v>
      </c>
      <c r="N2">
        <v>0.04</v>
      </c>
      <c r="O2">
        <v>2.95</v>
      </c>
      <c r="P2">
        <v>0.28999999999999898</v>
      </c>
      <c r="Q2">
        <v>28.31</v>
      </c>
      <c r="R2">
        <v>174.28</v>
      </c>
      <c r="S2">
        <v>2.25</v>
      </c>
      <c r="T2">
        <v>0.11</v>
      </c>
      <c r="U2">
        <v>12.3</v>
      </c>
      <c r="V2">
        <v>8.1</v>
      </c>
      <c r="W2">
        <v>0.5</v>
      </c>
      <c r="X2">
        <v>25.4</v>
      </c>
      <c r="Y2">
        <v>5.3</v>
      </c>
      <c r="Z2">
        <v>1.4</v>
      </c>
      <c r="AA2">
        <v>47.57</v>
      </c>
      <c r="AB2">
        <v>22.47</v>
      </c>
      <c r="AC2">
        <v>29.96</v>
      </c>
      <c r="AD2" t="s">
        <v>38</v>
      </c>
      <c r="AE2">
        <v>590</v>
      </c>
      <c r="AF2" t="s">
        <v>37</v>
      </c>
      <c r="AG2" t="s">
        <v>39</v>
      </c>
      <c r="AH2">
        <v>-8.8128889820000005</v>
      </c>
      <c r="AI2">
        <v>-74.724166960000005</v>
      </c>
      <c r="AJ2">
        <v>179.99642900000001</v>
      </c>
    </row>
    <row r="3" spans="1:36" x14ac:dyDescent="0.25">
      <c r="A3" t="s">
        <v>40</v>
      </c>
      <c r="B3">
        <v>0.18</v>
      </c>
      <c r="C3">
        <v>0.2</v>
      </c>
      <c r="D3" t="s">
        <v>37</v>
      </c>
      <c r="E3" t="s">
        <v>37</v>
      </c>
      <c r="F3" t="s">
        <v>37</v>
      </c>
      <c r="G3">
        <v>0.32</v>
      </c>
      <c r="H3">
        <v>100</v>
      </c>
      <c r="I3">
        <v>3.98</v>
      </c>
      <c r="J3">
        <v>4.5</v>
      </c>
      <c r="K3">
        <v>0.06</v>
      </c>
      <c r="L3">
        <v>0.04</v>
      </c>
      <c r="M3">
        <v>0.46</v>
      </c>
      <c r="N3" t="s">
        <v>41</v>
      </c>
      <c r="O3">
        <v>0.51</v>
      </c>
      <c r="P3">
        <v>0.01</v>
      </c>
      <c r="Q3">
        <v>4.13</v>
      </c>
      <c r="R3">
        <v>42.62</v>
      </c>
      <c r="S3">
        <v>2.1</v>
      </c>
      <c r="T3">
        <v>0.11</v>
      </c>
      <c r="U3">
        <v>9.9</v>
      </c>
      <c r="V3">
        <v>6.2</v>
      </c>
      <c r="W3">
        <v>0.1</v>
      </c>
      <c r="X3">
        <v>55.9</v>
      </c>
      <c r="Y3">
        <v>3.1</v>
      </c>
      <c r="Z3">
        <v>0.3</v>
      </c>
      <c r="AA3">
        <v>75.02</v>
      </c>
      <c r="AB3">
        <v>7.5</v>
      </c>
      <c r="AC3">
        <v>17.489999999999998</v>
      </c>
      <c r="AD3" t="s">
        <v>42</v>
      </c>
      <c r="AE3">
        <v>500</v>
      </c>
      <c r="AF3" t="s">
        <v>43</v>
      </c>
      <c r="AG3" t="s">
        <v>44</v>
      </c>
      <c r="AH3">
        <v>-8.8129810150000001</v>
      </c>
      <c r="AI3">
        <v>-74.724640039999997</v>
      </c>
      <c r="AJ3">
        <v>181.187332</v>
      </c>
    </row>
    <row r="4" spans="1:36" x14ac:dyDescent="0.25">
      <c r="A4" t="s">
        <v>45</v>
      </c>
      <c r="B4">
        <v>0.15</v>
      </c>
      <c r="C4">
        <v>0.2</v>
      </c>
      <c r="D4">
        <v>0.1</v>
      </c>
      <c r="E4">
        <v>0.91</v>
      </c>
      <c r="F4">
        <v>37.35</v>
      </c>
      <c r="G4" t="s">
        <v>37</v>
      </c>
      <c r="H4">
        <v>62.65</v>
      </c>
      <c r="I4">
        <v>1.43</v>
      </c>
      <c r="J4">
        <v>2.7</v>
      </c>
      <c r="K4">
        <v>0.06</v>
      </c>
      <c r="L4">
        <v>0.04</v>
      </c>
      <c r="M4">
        <v>0.2</v>
      </c>
      <c r="N4" t="s">
        <v>41</v>
      </c>
      <c r="O4">
        <v>0.24</v>
      </c>
      <c r="P4">
        <v>0.01</v>
      </c>
      <c r="Q4">
        <v>1.72</v>
      </c>
      <c r="R4">
        <v>41.85</v>
      </c>
      <c r="S4">
        <v>2.25</v>
      </c>
      <c r="T4">
        <v>0.11</v>
      </c>
      <c r="U4">
        <v>3.1</v>
      </c>
      <c r="V4">
        <v>4.8</v>
      </c>
      <c r="W4">
        <v>0.4</v>
      </c>
      <c r="X4">
        <v>147.19999999999999</v>
      </c>
      <c r="Y4">
        <v>4</v>
      </c>
      <c r="Z4">
        <v>1.3</v>
      </c>
      <c r="AA4">
        <v>77.510000000000005</v>
      </c>
      <c r="AB4">
        <v>12.49</v>
      </c>
      <c r="AC4">
        <v>9.99</v>
      </c>
      <c r="AD4" t="s">
        <v>42</v>
      </c>
      <c r="AE4">
        <v>600</v>
      </c>
      <c r="AF4" t="s">
        <v>46</v>
      </c>
      <c r="AG4" t="s">
        <v>47</v>
      </c>
      <c r="AH4">
        <v>-8.8150142969999994</v>
      </c>
      <c r="AI4">
        <v>-74.728586070000006</v>
      </c>
      <c r="AJ4">
        <v>196.78241</v>
      </c>
    </row>
    <row r="5" spans="1:36" x14ac:dyDescent="0.25">
      <c r="A5" t="s">
        <v>48</v>
      </c>
      <c r="B5">
        <v>0.14000000000000001</v>
      </c>
      <c r="C5">
        <v>0.2</v>
      </c>
      <c r="D5">
        <v>0.3</v>
      </c>
      <c r="E5">
        <v>1.1100000000000001</v>
      </c>
      <c r="F5">
        <v>82.88</v>
      </c>
      <c r="G5" t="s">
        <v>37</v>
      </c>
      <c r="H5">
        <v>17.12</v>
      </c>
      <c r="I5">
        <v>0.19</v>
      </c>
      <c r="J5">
        <v>1.71</v>
      </c>
      <c r="K5">
        <v>0.03</v>
      </c>
      <c r="L5">
        <v>0.06</v>
      </c>
      <c r="M5">
        <v>7.0000000000000007E-2</v>
      </c>
      <c r="N5" t="s">
        <v>41</v>
      </c>
      <c r="O5">
        <v>7.0000000000000007E-2</v>
      </c>
      <c r="P5">
        <v>0.01</v>
      </c>
      <c r="Q5">
        <v>0.2</v>
      </c>
      <c r="R5">
        <v>24.87</v>
      </c>
      <c r="S5">
        <v>1.8</v>
      </c>
      <c r="T5">
        <v>0.09</v>
      </c>
      <c r="U5">
        <v>2.2000000000000002</v>
      </c>
      <c r="V5">
        <v>4.3</v>
      </c>
      <c r="W5">
        <v>0.1</v>
      </c>
      <c r="X5">
        <v>97.1</v>
      </c>
      <c r="Y5">
        <v>2.1</v>
      </c>
      <c r="Z5">
        <v>0.6</v>
      </c>
      <c r="AA5">
        <v>82.52</v>
      </c>
      <c r="AB5">
        <v>7.49</v>
      </c>
      <c r="AC5">
        <v>9.99</v>
      </c>
      <c r="AD5" t="s">
        <v>49</v>
      </c>
      <c r="AE5">
        <v>620</v>
      </c>
      <c r="AF5" t="s">
        <v>50</v>
      </c>
      <c r="AG5" t="s">
        <v>51</v>
      </c>
      <c r="AH5">
        <v>-8.8145353550000003</v>
      </c>
      <c r="AI5">
        <v>-74.727899669999999</v>
      </c>
      <c r="AJ5">
        <v>191.20559700000001</v>
      </c>
    </row>
    <row r="6" spans="1:36" x14ac:dyDescent="0.25">
      <c r="A6" t="s">
        <v>52</v>
      </c>
      <c r="B6">
        <v>0.11</v>
      </c>
      <c r="C6">
        <v>0.2</v>
      </c>
      <c r="D6">
        <v>0.2</v>
      </c>
      <c r="E6">
        <v>1.08</v>
      </c>
      <c r="F6">
        <v>82.88</v>
      </c>
      <c r="G6" t="s">
        <v>37</v>
      </c>
      <c r="H6">
        <v>17.12</v>
      </c>
      <c r="I6">
        <v>0.19</v>
      </c>
      <c r="J6">
        <v>1.55</v>
      </c>
      <c r="K6">
        <v>0.03</v>
      </c>
      <c r="L6">
        <v>7.0000000000000007E-2</v>
      </c>
      <c r="M6">
        <v>0.05</v>
      </c>
      <c r="N6" t="s">
        <v>41</v>
      </c>
      <c r="O6">
        <v>0.06</v>
      </c>
      <c r="P6">
        <v>0.01</v>
      </c>
      <c r="Q6">
        <v>0.21</v>
      </c>
      <c r="R6">
        <v>21.86</v>
      </c>
      <c r="S6">
        <v>1.41</v>
      </c>
      <c r="T6">
        <v>7.0000000000000007E-2</v>
      </c>
      <c r="U6" t="s">
        <v>53</v>
      </c>
      <c r="V6">
        <v>4.4000000000000004</v>
      </c>
      <c r="W6">
        <v>0.3</v>
      </c>
      <c r="X6">
        <v>147.4</v>
      </c>
      <c r="Y6">
        <v>2.4</v>
      </c>
      <c r="Z6">
        <v>1</v>
      </c>
      <c r="AA6">
        <v>85.01</v>
      </c>
      <c r="AB6">
        <v>10</v>
      </c>
      <c r="AC6">
        <v>5</v>
      </c>
      <c r="AD6" t="s">
        <v>49</v>
      </c>
      <c r="AE6">
        <v>630</v>
      </c>
      <c r="AF6" t="s">
        <v>54</v>
      </c>
      <c r="AG6" t="s">
        <v>55</v>
      </c>
      <c r="AH6">
        <v>-8.8162680620000007</v>
      </c>
      <c r="AI6">
        <v>-74.730188859999998</v>
      </c>
      <c r="AJ6">
        <v>216.10327100000001</v>
      </c>
    </row>
    <row r="7" spans="1:36" x14ac:dyDescent="0.25">
      <c r="A7" t="s">
        <v>56</v>
      </c>
      <c r="B7">
        <v>0.28000000000000003</v>
      </c>
      <c r="C7">
        <v>0.2</v>
      </c>
      <c r="D7" t="s">
        <v>37</v>
      </c>
      <c r="E7" t="s">
        <v>37</v>
      </c>
      <c r="F7" t="s">
        <v>37</v>
      </c>
      <c r="G7">
        <v>2.14</v>
      </c>
      <c r="H7">
        <v>100</v>
      </c>
      <c r="I7">
        <v>13.66</v>
      </c>
      <c r="J7">
        <v>14.32</v>
      </c>
      <c r="K7">
        <v>0.11</v>
      </c>
      <c r="L7">
        <v>0.03</v>
      </c>
      <c r="M7">
        <v>0.55000000000000004</v>
      </c>
      <c r="N7" t="s">
        <v>41</v>
      </c>
      <c r="O7">
        <v>0.56000000000000005</v>
      </c>
      <c r="P7">
        <v>0.01</v>
      </c>
      <c r="Q7">
        <v>13.95</v>
      </c>
      <c r="R7">
        <v>59.77</v>
      </c>
      <c r="S7">
        <v>1.08</v>
      </c>
      <c r="T7">
        <v>0.05</v>
      </c>
      <c r="U7">
        <v>15.8</v>
      </c>
      <c r="V7">
        <v>7.7</v>
      </c>
      <c r="W7">
        <v>0.3</v>
      </c>
      <c r="X7">
        <v>45.6</v>
      </c>
      <c r="Y7">
        <v>5.3</v>
      </c>
      <c r="Z7">
        <v>0.4</v>
      </c>
      <c r="AA7">
        <v>72.53</v>
      </c>
      <c r="AB7">
        <v>17.48</v>
      </c>
      <c r="AC7">
        <v>9.99</v>
      </c>
      <c r="AD7" t="s">
        <v>42</v>
      </c>
      <c r="AE7">
        <v>860</v>
      </c>
      <c r="AF7" t="s">
        <v>57</v>
      </c>
      <c r="AG7" t="s">
        <v>58</v>
      </c>
      <c r="AH7">
        <v>-8.8163440019999992</v>
      </c>
      <c r="AI7">
        <v>-74.733867000000004</v>
      </c>
      <c r="AJ7">
        <v>286.70523100000003</v>
      </c>
    </row>
    <row r="8" spans="1:36" x14ac:dyDescent="0.25">
      <c r="A8" t="s">
        <v>59</v>
      </c>
      <c r="B8">
        <v>0.11</v>
      </c>
      <c r="C8">
        <v>0.2</v>
      </c>
      <c r="D8">
        <v>0.1</v>
      </c>
      <c r="E8">
        <v>0.99</v>
      </c>
      <c r="F8">
        <v>62.7</v>
      </c>
      <c r="G8" t="s">
        <v>37</v>
      </c>
      <c r="H8">
        <v>37.299999999999997</v>
      </c>
      <c r="I8">
        <v>0.56000000000000005</v>
      </c>
      <c r="J8">
        <v>1.74</v>
      </c>
      <c r="K8">
        <v>0.03</v>
      </c>
      <c r="L8">
        <v>0.04</v>
      </c>
      <c r="M8">
        <v>0.06</v>
      </c>
      <c r="N8" t="s">
        <v>41</v>
      </c>
      <c r="O8">
        <v>0.08</v>
      </c>
      <c r="P8">
        <v>0.01</v>
      </c>
      <c r="Q8">
        <v>0.67</v>
      </c>
      <c r="R8">
        <v>18.82</v>
      </c>
      <c r="S8">
        <v>1.64</v>
      </c>
      <c r="T8">
        <v>0.08</v>
      </c>
      <c r="U8" t="s">
        <v>53</v>
      </c>
      <c r="V8">
        <v>4.8</v>
      </c>
      <c r="W8">
        <v>0.1</v>
      </c>
      <c r="X8">
        <v>125.5</v>
      </c>
      <c r="Y8">
        <v>2.6</v>
      </c>
      <c r="Z8">
        <v>0.8</v>
      </c>
      <c r="AA8">
        <v>82.52</v>
      </c>
      <c r="AB8">
        <v>9.99</v>
      </c>
      <c r="AC8">
        <v>7.49</v>
      </c>
      <c r="AD8" t="s">
        <v>49</v>
      </c>
      <c r="AE8">
        <v>600</v>
      </c>
      <c r="AF8" t="s">
        <v>60</v>
      </c>
      <c r="AG8" t="s">
        <v>55</v>
      </c>
      <c r="AH8">
        <v>-8.8154422770000007</v>
      </c>
      <c r="AI8">
        <v>-74.729200710000001</v>
      </c>
      <c r="AJ8">
        <v>207.607651</v>
      </c>
    </row>
    <row r="9" spans="1:36" x14ac:dyDescent="0.25">
      <c r="A9" t="s">
        <v>61</v>
      </c>
      <c r="B9">
        <v>0.18</v>
      </c>
      <c r="C9">
        <v>0.5</v>
      </c>
      <c r="D9">
        <v>0.61</v>
      </c>
      <c r="E9">
        <v>2.5299999999999998</v>
      </c>
      <c r="F9">
        <v>93.35</v>
      </c>
      <c r="G9" t="s">
        <v>37</v>
      </c>
      <c r="H9">
        <v>6.65</v>
      </c>
      <c r="I9">
        <v>7.0000000000000007E-2</v>
      </c>
      <c r="J9">
        <v>3.36</v>
      </c>
      <c r="K9">
        <v>0.08</v>
      </c>
      <c r="L9">
        <v>0.02</v>
      </c>
      <c r="M9">
        <v>7.0000000000000007E-2</v>
      </c>
      <c r="N9" t="s">
        <v>41</v>
      </c>
      <c r="O9">
        <v>0.08</v>
      </c>
      <c r="P9">
        <v>0.01</v>
      </c>
      <c r="Q9">
        <v>0.08</v>
      </c>
      <c r="R9">
        <v>69.06</v>
      </c>
      <c r="S9">
        <v>1.74</v>
      </c>
      <c r="T9">
        <v>0.09</v>
      </c>
      <c r="U9" t="s">
        <v>53</v>
      </c>
      <c r="V9">
        <v>4.0999999999999996</v>
      </c>
      <c r="W9">
        <v>0.5</v>
      </c>
      <c r="X9">
        <v>142</v>
      </c>
      <c r="Y9">
        <v>2.2999999999999998</v>
      </c>
      <c r="Z9">
        <v>1.8</v>
      </c>
      <c r="AA9">
        <v>50.02</v>
      </c>
      <c r="AB9">
        <v>19.989999999999998</v>
      </c>
      <c r="AC9">
        <v>29.99</v>
      </c>
      <c r="AD9" t="s">
        <v>38</v>
      </c>
      <c r="AE9">
        <v>690</v>
      </c>
      <c r="AF9" t="s">
        <v>62</v>
      </c>
      <c r="AG9" t="s">
        <v>63</v>
      </c>
      <c r="AH9">
        <v>-8.8162467719999995</v>
      </c>
      <c r="AI9">
        <v>-74.734358009999994</v>
      </c>
      <c r="AJ9">
        <v>310.05731200000002</v>
      </c>
    </row>
    <row r="10" spans="1:36" x14ac:dyDescent="0.25">
      <c r="A10" t="s">
        <v>64</v>
      </c>
      <c r="B10">
        <v>0.28999999999999998</v>
      </c>
      <c r="C10">
        <v>0.2</v>
      </c>
      <c r="D10" t="s">
        <v>37</v>
      </c>
      <c r="E10" t="s">
        <v>37</v>
      </c>
      <c r="F10" t="s">
        <v>37</v>
      </c>
      <c r="G10">
        <v>0.77</v>
      </c>
      <c r="H10">
        <v>100</v>
      </c>
      <c r="I10">
        <v>7.46</v>
      </c>
      <c r="J10">
        <v>7.93</v>
      </c>
      <c r="K10">
        <v>0.11</v>
      </c>
      <c r="L10">
        <v>0.03</v>
      </c>
      <c r="M10">
        <v>0.35</v>
      </c>
      <c r="N10" t="s">
        <v>41</v>
      </c>
      <c r="O10">
        <v>0.39</v>
      </c>
      <c r="P10">
        <v>0.01</v>
      </c>
      <c r="Q10">
        <v>7.73</v>
      </c>
      <c r="R10">
        <v>57.23</v>
      </c>
      <c r="S10">
        <v>2.12</v>
      </c>
      <c r="T10">
        <v>0.11</v>
      </c>
      <c r="U10">
        <v>3.3</v>
      </c>
      <c r="V10">
        <v>6.4</v>
      </c>
      <c r="W10">
        <v>0.3</v>
      </c>
      <c r="X10">
        <v>63.1</v>
      </c>
      <c r="Y10">
        <v>9.8000000000000007</v>
      </c>
      <c r="Z10">
        <v>0.6</v>
      </c>
      <c r="AA10">
        <v>72.52</v>
      </c>
      <c r="AB10">
        <v>12.49</v>
      </c>
      <c r="AC10">
        <v>14.99</v>
      </c>
      <c r="AD10" t="s">
        <v>42</v>
      </c>
      <c r="AE10">
        <v>590</v>
      </c>
      <c r="AF10" t="s">
        <v>37</v>
      </c>
      <c r="AG10" t="s">
        <v>65</v>
      </c>
      <c r="AH10">
        <v>-8.8131199870000003</v>
      </c>
      <c r="AI10">
        <v>-74.723138000000006</v>
      </c>
      <c r="AJ10">
        <v>178.59037799999999</v>
      </c>
    </row>
    <row r="11" spans="1:36" x14ac:dyDescent="0.25">
      <c r="A11" t="s">
        <v>66</v>
      </c>
      <c r="B11">
        <v>0.6</v>
      </c>
      <c r="C11">
        <v>0.3</v>
      </c>
      <c r="D11" t="s">
        <v>37</v>
      </c>
      <c r="E11" t="s">
        <v>37</v>
      </c>
      <c r="F11" t="s">
        <v>37</v>
      </c>
      <c r="G11">
        <v>1.77</v>
      </c>
      <c r="H11">
        <v>100</v>
      </c>
      <c r="I11">
        <v>25.91</v>
      </c>
      <c r="J11">
        <v>28.26</v>
      </c>
      <c r="K11">
        <v>0.53</v>
      </c>
      <c r="L11">
        <v>0.03</v>
      </c>
      <c r="M11">
        <v>1.81</v>
      </c>
      <c r="N11" t="s">
        <v>41</v>
      </c>
      <c r="O11">
        <v>1.91</v>
      </c>
      <c r="P11">
        <v>0.02</v>
      </c>
      <c r="Q11">
        <v>26.11</v>
      </c>
      <c r="R11">
        <v>237.76</v>
      </c>
      <c r="S11">
        <v>4.2699999999999996</v>
      </c>
      <c r="T11">
        <v>0.21</v>
      </c>
      <c r="U11" t="s">
        <v>53</v>
      </c>
      <c r="V11">
        <v>6.5</v>
      </c>
      <c r="W11">
        <v>0.1</v>
      </c>
      <c r="X11">
        <v>16.2</v>
      </c>
      <c r="Y11">
        <v>26.2</v>
      </c>
      <c r="Z11">
        <v>0.4</v>
      </c>
      <c r="AA11">
        <v>37.58</v>
      </c>
      <c r="AB11">
        <v>32.46</v>
      </c>
      <c r="AC11">
        <v>29.96</v>
      </c>
      <c r="AD11" t="s">
        <v>42</v>
      </c>
      <c r="AE11">
        <v>510</v>
      </c>
      <c r="AF11" t="s">
        <v>67</v>
      </c>
      <c r="AG11" t="s">
        <v>68</v>
      </c>
      <c r="AH11">
        <v>-8.8132213240000006</v>
      </c>
      <c r="AI11">
        <v>-74.72333338</v>
      </c>
      <c r="AJ11">
        <v>184.056747</v>
      </c>
    </row>
    <row r="12" spans="1:36" x14ac:dyDescent="0.25">
      <c r="A12" t="s">
        <v>69</v>
      </c>
      <c r="B12">
        <v>0.15</v>
      </c>
      <c r="C12">
        <v>0.2</v>
      </c>
      <c r="D12">
        <v>0.1</v>
      </c>
      <c r="E12">
        <v>1.1000000000000001</v>
      </c>
      <c r="F12">
        <v>84.56</v>
      </c>
      <c r="G12" t="s">
        <v>37</v>
      </c>
      <c r="H12">
        <v>15.44</v>
      </c>
      <c r="I12">
        <v>0.15</v>
      </c>
      <c r="J12">
        <v>1.42</v>
      </c>
      <c r="K12">
        <v>0.03</v>
      </c>
      <c r="L12">
        <v>0.03</v>
      </c>
      <c r="M12">
        <v>0.04</v>
      </c>
      <c r="N12" t="s">
        <v>41</v>
      </c>
      <c r="O12">
        <v>0.05</v>
      </c>
      <c r="P12">
        <v>0.01</v>
      </c>
      <c r="Q12">
        <v>0.18</v>
      </c>
      <c r="R12">
        <v>31.33</v>
      </c>
      <c r="S12">
        <v>1.98</v>
      </c>
      <c r="T12">
        <v>0.1</v>
      </c>
      <c r="U12" t="s">
        <v>53</v>
      </c>
      <c r="V12">
        <v>4.4000000000000004</v>
      </c>
      <c r="W12">
        <v>0.1</v>
      </c>
      <c r="X12">
        <v>101.5</v>
      </c>
      <c r="Y12">
        <v>1.5</v>
      </c>
      <c r="Z12">
        <v>0.4</v>
      </c>
      <c r="AA12">
        <v>85.02</v>
      </c>
      <c r="AB12">
        <v>7.49</v>
      </c>
      <c r="AC12">
        <v>7.49</v>
      </c>
      <c r="AD12" t="s">
        <v>49</v>
      </c>
      <c r="AE12">
        <v>650</v>
      </c>
      <c r="AF12" t="s">
        <v>70</v>
      </c>
      <c r="AG12" t="s">
        <v>71</v>
      </c>
      <c r="AH12">
        <v>-8.8153010419999998</v>
      </c>
      <c r="AI12">
        <v>-74.729020919999996</v>
      </c>
      <c r="AJ12">
        <v>207.21623199999999</v>
      </c>
    </row>
    <row r="13" spans="1:36" x14ac:dyDescent="0.25">
      <c r="A13" t="s">
        <v>72</v>
      </c>
      <c r="B13">
        <v>0.42</v>
      </c>
      <c r="C13">
        <v>0.5</v>
      </c>
      <c r="D13" t="s">
        <v>37</v>
      </c>
      <c r="E13" t="s">
        <v>37</v>
      </c>
      <c r="F13" t="s">
        <v>37</v>
      </c>
      <c r="G13">
        <v>0.93</v>
      </c>
      <c r="H13">
        <v>100</v>
      </c>
      <c r="I13">
        <v>12.22</v>
      </c>
      <c r="J13">
        <v>13.84</v>
      </c>
      <c r="K13">
        <v>0.25</v>
      </c>
      <c r="L13">
        <v>0.23</v>
      </c>
      <c r="M13">
        <v>1.34</v>
      </c>
      <c r="N13">
        <v>0.03</v>
      </c>
      <c r="O13">
        <v>1.45</v>
      </c>
      <c r="P13">
        <v>0.17</v>
      </c>
      <c r="Q13">
        <v>13.02</v>
      </c>
      <c r="R13">
        <v>114.86</v>
      </c>
      <c r="S13">
        <v>4.71</v>
      </c>
      <c r="T13">
        <v>0.24</v>
      </c>
      <c r="U13" t="s">
        <v>53</v>
      </c>
      <c r="V13">
        <v>6.3</v>
      </c>
      <c r="W13">
        <v>0.2</v>
      </c>
      <c r="X13">
        <v>68.2</v>
      </c>
      <c r="Y13">
        <v>25.1</v>
      </c>
      <c r="Z13">
        <v>0.8</v>
      </c>
      <c r="AA13">
        <v>37.56</v>
      </c>
      <c r="AB13">
        <v>14.99</v>
      </c>
      <c r="AC13">
        <v>47.46</v>
      </c>
      <c r="AD13" t="s">
        <v>38</v>
      </c>
      <c r="AE13">
        <v>490</v>
      </c>
      <c r="AF13" t="s">
        <v>73</v>
      </c>
      <c r="AG13" t="s">
        <v>74</v>
      </c>
      <c r="AH13">
        <v>-8.8129800930000002</v>
      </c>
      <c r="AI13">
        <v>-74.725084030000005</v>
      </c>
      <c r="AJ13">
        <v>177.67317199999999</v>
      </c>
    </row>
    <row r="14" spans="1:36" x14ac:dyDescent="0.25">
      <c r="A14" t="s">
        <v>75</v>
      </c>
      <c r="B14">
        <v>0.14000000000000001</v>
      </c>
      <c r="C14">
        <v>0.2</v>
      </c>
      <c r="D14" t="s">
        <v>41</v>
      </c>
      <c r="E14">
        <v>0.3</v>
      </c>
      <c r="F14">
        <v>25.41</v>
      </c>
      <c r="G14" t="s">
        <v>37</v>
      </c>
      <c r="H14">
        <v>74.59</v>
      </c>
      <c r="I14">
        <v>0.78</v>
      </c>
      <c r="J14">
        <v>1.2</v>
      </c>
      <c r="K14">
        <v>0.02</v>
      </c>
      <c r="L14">
        <v>0.06</v>
      </c>
      <c r="M14">
        <v>0.09</v>
      </c>
      <c r="N14" t="s">
        <v>41</v>
      </c>
      <c r="O14">
        <v>0.12</v>
      </c>
      <c r="P14">
        <v>0.01</v>
      </c>
      <c r="Q14">
        <v>1</v>
      </c>
      <c r="R14">
        <v>20.3</v>
      </c>
      <c r="S14">
        <v>0.95</v>
      </c>
      <c r="T14">
        <v>0.05</v>
      </c>
      <c r="U14" t="s">
        <v>53</v>
      </c>
      <c r="V14">
        <v>5</v>
      </c>
      <c r="W14">
        <v>0.5</v>
      </c>
      <c r="X14">
        <v>53.3</v>
      </c>
      <c r="Y14">
        <v>7.2</v>
      </c>
      <c r="Z14">
        <v>1.3</v>
      </c>
      <c r="AA14">
        <v>87.51</v>
      </c>
      <c r="AB14">
        <v>7.49</v>
      </c>
      <c r="AC14">
        <v>5</v>
      </c>
      <c r="AD14" t="s">
        <v>49</v>
      </c>
      <c r="AE14">
        <v>720</v>
      </c>
      <c r="AF14" t="s">
        <v>76</v>
      </c>
      <c r="AG14" t="s">
        <v>77</v>
      </c>
      <c r="AH14">
        <v>-8.8159190400000007</v>
      </c>
      <c r="AI14">
        <v>-74.730955969999997</v>
      </c>
      <c r="AJ14">
        <v>218.196609</v>
      </c>
    </row>
    <row r="15" spans="1:36" x14ac:dyDescent="0.25">
      <c r="A15" t="s">
        <v>78</v>
      </c>
      <c r="B15">
        <v>0.21</v>
      </c>
      <c r="C15">
        <v>0.2</v>
      </c>
      <c r="D15" t="s">
        <v>41</v>
      </c>
      <c r="E15">
        <v>0.6</v>
      </c>
      <c r="F15">
        <v>51.36</v>
      </c>
      <c r="G15" t="s">
        <v>37</v>
      </c>
      <c r="H15">
        <v>48.64</v>
      </c>
      <c r="I15">
        <v>0.36</v>
      </c>
      <c r="J15">
        <v>1.17</v>
      </c>
      <c r="K15">
        <v>0.04</v>
      </c>
      <c r="L15">
        <v>0.05</v>
      </c>
      <c r="M15">
        <v>0.17</v>
      </c>
      <c r="N15" t="s">
        <v>41</v>
      </c>
      <c r="O15">
        <v>0.18</v>
      </c>
      <c r="P15">
        <v>0.01</v>
      </c>
      <c r="Q15">
        <v>0.37</v>
      </c>
      <c r="R15">
        <v>42.2</v>
      </c>
      <c r="S15">
        <v>1.74</v>
      </c>
      <c r="T15">
        <v>0.09</v>
      </c>
      <c r="U15" t="s">
        <v>53</v>
      </c>
      <c r="V15">
        <v>4.2</v>
      </c>
      <c r="W15">
        <v>0.4</v>
      </c>
      <c r="X15">
        <v>129.6</v>
      </c>
      <c r="Y15">
        <v>6.4</v>
      </c>
      <c r="Z15">
        <v>1.1000000000000001</v>
      </c>
      <c r="AA15">
        <v>75.010000000000005</v>
      </c>
      <c r="AB15">
        <v>7.5</v>
      </c>
      <c r="AC15">
        <v>17.489999999999998</v>
      </c>
      <c r="AD15" t="s">
        <v>42</v>
      </c>
      <c r="AE15">
        <v>770</v>
      </c>
      <c r="AF15" t="s">
        <v>79</v>
      </c>
      <c r="AG15" t="s">
        <v>51</v>
      </c>
      <c r="AH15">
        <v>-8.8162615239999997</v>
      </c>
      <c r="AI15">
        <v>-74.732560430000007</v>
      </c>
      <c r="AJ15">
        <v>238.40838600000001</v>
      </c>
    </row>
    <row r="16" spans="1:36" x14ac:dyDescent="0.25">
      <c r="A16" t="s">
        <v>80</v>
      </c>
      <c r="B16">
        <v>0.28000000000000003</v>
      </c>
      <c r="C16">
        <v>0.2</v>
      </c>
      <c r="D16">
        <v>0.1</v>
      </c>
      <c r="E16">
        <v>0.7</v>
      </c>
      <c r="F16">
        <v>47.18</v>
      </c>
      <c r="G16" t="s">
        <v>37</v>
      </c>
      <c r="H16">
        <v>52.82</v>
      </c>
      <c r="I16">
        <v>0.75</v>
      </c>
      <c r="J16">
        <v>1.71</v>
      </c>
      <c r="K16">
        <v>0.04</v>
      </c>
      <c r="L16">
        <v>0.15</v>
      </c>
      <c r="M16">
        <v>0.1</v>
      </c>
      <c r="N16" t="s">
        <v>41</v>
      </c>
      <c r="O16">
        <v>0.14000000000000001</v>
      </c>
      <c r="P16">
        <v>0.01</v>
      </c>
      <c r="Q16">
        <v>0.98</v>
      </c>
      <c r="R16">
        <v>37.369999999999997</v>
      </c>
      <c r="S16">
        <v>1.31</v>
      </c>
      <c r="T16">
        <v>7.0000000000000007E-2</v>
      </c>
      <c r="U16" t="s">
        <v>53</v>
      </c>
      <c r="V16">
        <v>4.4000000000000004</v>
      </c>
      <c r="W16">
        <v>0.1</v>
      </c>
      <c r="X16">
        <v>125.3</v>
      </c>
      <c r="Y16">
        <v>7.3</v>
      </c>
      <c r="Z16">
        <v>0.5</v>
      </c>
      <c r="AA16">
        <v>77.510000000000005</v>
      </c>
      <c r="AB16">
        <v>5</v>
      </c>
      <c r="AC16">
        <v>17.489999999999998</v>
      </c>
      <c r="AD16" t="s">
        <v>49</v>
      </c>
      <c r="AE16">
        <v>830</v>
      </c>
      <c r="AF16" t="s">
        <v>81</v>
      </c>
      <c r="AG16" t="s">
        <v>82</v>
      </c>
      <c r="AH16">
        <v>-8.8164315089999992</v>
      </c>
      <c r="AI16">
        <v>-74.733731300000002</v>
      </c>
      <c r="AJ16">
        <v>285.76608299999998</v>
      </c>
    </row>
    <row r="18" spans="1:29" x14ac:dyDescent="0.25">
      <c r="A18" t="s">
        <v>119</v>
      </c>
      <c r="B18">
        <f>AVERAGE(B2:B16)</f>
        <v>0.24600000000000002</v>
      </c>
      <c r="C18">
        <f>AVERAGE(C2:C16)</f>
        <v>0.26</v>
      </c>
      <c r="I18">
        <f t="shared" ref="I18:AC18" si="0">AVERAGE(I2:I16)</f>
        <v>6.4</v>
      </c>
      <c r="J18">
        <f t="shared" si="0"/>
        <v>7.7806666666666668</v>
      </c>
      <c r="K18">
        <f t="shared" si="0"/>
        <v>0.11533333333333334</v>
      </c>
      <c r="L18">
        <f t="shared" si="0"/>
        <v>6.6666666666666666E-2</v>
      </c>
      <c r="M18">
        <f t="shared" si="0"/>
        <v>0.53466666666666662</v>
      </c>
      <c r="N18">
        <f t="shared" si="0"/>
        <v>3.5000000000000003E-2</v>
      </c>
      <c r="O18">
        <f t="shared" si="0"/>
        <v>0.58599999999999997</v>
      </c>
      <c r="P18">
        <f t="shared" si="0"/>
        <v>3.9999999999999938E-2</v>
      </c>
      <c r="Q18">
        <f t="shared" si="0"/>
        <v>6.5773333333333337</v>
      </c>
      <c r="R18">
        <f t="shared" si="0"/>
        <v>66.278666666666666</v>
      </c>
      <c r="S18">
        <f t="shared" si="0"/>
        <v>2.09</v>
      </c>
      <c r="T18">
        <f t="shared" si="0"/>
        <v>0.10533333333333335</v>
      </c>
      <c r="U18">
        <f t="shared" si="0"/>
        <v>7.7666666666666666</v>
      </c>
      <c r="V18">
        <f t="shared" si="0"/>
        <v>5.44</v>
      </c>
      <c r="W18">
        <f t="shared" si="0"/>
        <v>0.26666666666666666</v>
      </c>
      <c r="X18">
        <f t="shared" si="0"/>
        <v>89.553333333333327</v>
      </c>
      <c r="Y18">
        <f t="shared" si="0"/>
        <v>7.3733333333333348</v>
      </c>
      <c r="Z18">
        <f t="shared" si="0"/>
        <v>0.84666666666666679</v>
      </c>
      <c r="AA18">
        <f t="shared" si="0"/>
        <v>69.693999999999988</v>
      </c>
      <c r="AB18">
        <f t="shared" si="0"/>
        <v>12.988666666666667</v>
      </c>
      <c r="AC18">
        <f t="shared" si="0"/>
        <v>17.318666666666669</v>
      </c>
    </row>
    <row r="19" spans="1:29" x14ac:dyDescent="0.25">
      <c r="A19" t="s">
        <v>120</v>
      </c>
      <c r="B19">
        <f>STDEV(B2:B16)</f>
        <v>0.14376568237438106</v>
      </c>
      <c r="C19">
        <f>STDEV(C2:C16)</f>
        <v>0.11212238211627767</v>
      </c>
      <c r="I19">
        <f t="shared" ref="I19:AC19" si="1">STDEV(I2:I16)</f>
        <v>9.5185037839838209</v>
      </c>
      <c r="J19">
        <f t="shared" si="1"/>
        <v>9.9450709016122776</v>
      </c>
      <c r="K19">
        <f t="shared" si="1"/>
        <v>0.14267178450989562</v>
      </c>
      <c r="L19">
        <f t="shared" si="1"/>
        <v>5.7652489311473147E-2</v>
      </c>
      <c r="M19">
        <f t="shared" si="1"/>
        <v>0.78378082456282439</v>
      </c>
      <c r="N19">
        <f t="shared" si="1"/>
        <v>7.0710678118654537E-3</v>
      </c>
      <c r="O19">
        <f t="shared" si="1"/>
        <v>0.8525491188195552</v>
      </c>
      <c r="P19">
        <f t="shared" si="1"/>
        <v>8.0445189858863148E-2</v>
      </c>
      <c r="Q19">
        <f t="shared" si="1"/>
        <v>9.5649236175478034</v>
      </c>
      <c r="R19">
        <f t="shared" si="1"/>
        <v>62.911338844743192</v>
      </c>
      <c r="S19">
        <f t="shared" si="1"/>
        <v>1.0557055866643346</v>
      </c>
      <c r="T19">
        <f t="shared" si="1"/>
        <v>5.2897024851074871E-2</v>
      </c>
      <c r="U19">
        <f t="shared" si="1"/>
        <v>5.6983038412028062</v>
      </c>
      <c r="V19">
        <f t="shared" si="1"/>
        <v>1.3211466880814415</v>
      </c>
      <c r="W19">
        <f t="shared" si="1"/>
        <v>0.16329931618554525</v>
      </c>
      <c r="X19">
        <f t="shared" si="1"/>
        <v>45.374849337281027</v>
      </c>
      <c r="Y19">
        <f t="shared" si="1"/>
        <v>7.7889543280089599</v>
      </c>
      <c r="Z19">
        <f t="shared" si="1"/>
        <v>0.45176900966670797</v>
      </c>
      <c r="AA19">
        <f t="shared" si="1"/>
        <v>17.425687442885685</v>
      </c>
      <c r="AB19">
        <f t="shared" si="1"/>
        <v>7.4422623928352278</v>
      </c>
      <c r="AC19">
        <f t="shared" si="1"/>
        <v>12.106705855296337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workbookViewId="0">
      <selection activeCell="F27" sqref="F27"/>
    </sheetView>
  </sheetViews>
  <sheetFormatPr defaultRowHeight="15" x14ac:dyDescent="0.25"/>
  <cols>
    <col min="1" max="1" width="25.7109375" customWidth="1"/>
    <col min="2" max="2" width="28.85546875" customWidth="1"/>
    <col min="3" max="3" width="14.42578125" customWidth="1"/>
    <col min="4" max="4" width="15.28515625" customWidth="1"/>
  </cols>
  <sheetData>
    <row r="1" spans="1:4" x14ac:dyDescent="0.25">
      <c r="A1" t="s">
        <v>83</v>
      </c>
      <c r="B1" t="s">
        <v>84</v>
      </c>
      <c r="C1" t="s">
        <v>85</v>
      </c>
      <c r="D1" t="s">
        <v>86</v>
      </c>
    </row>
    <row r="2" spans="1:4" x14ac:dyDescent="0.25">
      <c r="A2" t="s">
        <v>0</v>
      </c>
      <c r="B2" t="s">
        <v>87</v>
      </c>
    </row>
    <row r="3" spans="1:4" x14ac:dyDescent="0.25">
      <c r="A3" t="s">
        <v>1</v>
      </c>
      <c r="B3" t="s">
        <v>88</v>
      </c>
      <c r="C3" t="s">
        <v>89</v>
      </c>
      <c r="D3">
        <v>0.01</v>
      </c>
    </row>
    <row r="4" spans="1:4" x14ac:dyDescent="0.25">
      <c r="A4" t="s">
        <v>2</v>
      </c>
      <c r="B4" t="s">
        <v>90</v>
      </c>
      <c r="C4" t="s">
        <v>91</v>
      </c>
      <c r="D4">
        <v>0.2</v>
      </c>
    </row>
    <row r="5" spans="1:4" x14ac:dyDescent="0.25">
      <c r="A5" t="s">
        <v>3</v>
      </c>
      <c r="B5" t="s">
        <v>92</v>
      </c>
      <c r="C5" t="s">
        <v>93</v>
      </c>
      <c r="D5">
        <v>0.01</v>
      </c>
    </row>
    <row r="6" spans="1:4" x14ac:dyDescent="0.25">
      <c r="A6" t="s">
        <v>4</v>
      </c>
      <c r="B6" t="s">
        <v>94</v>
      </c>
      <c r="C6" t="s">
        <v>93</v>
      </c>
      <c r="D6">
        <v>0.01</v>
      </c>
    </row>
    <row r="7" spans="1:4" x14ac:dyDescent="0.25">
      <c r="A7" t="s">
        <v>5</v>
      </c>
      <c r="B7" t="s">
        <v>95</v>
      </c>
      <c r="C7" t="s">
        <v>96</v>
      </c>
      <c r="D7">
        <v>0.01</v>
      </c>
    </row>
    <row r="8" spans="1:4" x14ac:dyDescent="0.25">
      <c r="A8" t="s">
        <v>6</v>
      </c>
      <c r="B8" t="s">
        <v>97</v>
      </c>
      <c r="C8" t="s">
        <v>96</v>
      </c>
      <c r="D8">
        <v>0.01</v>
      </c>
    </row>
    <row r="9" spans="1:4" x14ac:dyDescent="0.25">
      <c r="A9" t="s">
        <v>7</v>
      </c>
      <c r="B9" t="s">
        <v>98</v>
      </c>
      <c r="C9" t="s">
        <v>96</v>
      </c>
    </row>
    <row r="10" spans="1:4" x14ac:dyDescent="0.25">
      <c r="A10" t="s">
        <v>8</v>
      </c>
      <c r="B10" t="s">
        <v>99</v>
      </c>
      <c r="C10" t="s">
        <v>93</v>
      </c>
      <c r="D10">
        <v>0.01</v>
      </c>
    </row>
    <row r="11" spans="1:4" x14ac:dyDescent="0.25">
      <c r="A11" t="s">
        <v>9</v>
      </c>
      <c r="B11" t="s">
        <v>100</v>
      </c>
      <c r="C11" t="s">
        <v>93</v>
      </c>
      <c r="D11">
        <v>0.01</v>
      </c>
    </row>
    <row r="12" spans="1:4" x14ac:dyDescent="0.25">
      <c r="A12" t="s">
        <v>10</v>
      </c>
      <c r="B12" t="s">
        <v>101</v>
      </c>
      <c r="C12" t="s">
        <v>93</v>
      </c>
      <c r="D12">
        <v>0.01</v>
      </c>
    </row>
    <row r="13" spans="1:4" x14ac:dyDescent="0.25">
      <c r="A13" t="s">
        <v>11</v>
      </c>
      <c r="B13" t="s">
        <v>102</v>
      </c>
      <c r="C13" t="s">
        <v>96</v>
      </c>
      <c r="D13">
        <v>0.01</v>
      </c>
    </row>
    <row r="14" spans="1:4" x14ac:dyDescent="0.25">
      <c r="A14" t="s">
        <v>12</v>
      </c>
      <c r="B14" t="s">
        <v>103</v>
      </c>
      <c r="C14" t="s">
        <v>93</v>
      </c>
      <c r="D14">
        <v>0.01</v>
      </c>
    </row>
    <row r="15" spans="1:4" x14ac:dyDescent="0.25">
      <c r="A15" t="s">
        <v>13</v>
      </c>
      <c r="B15" t="s">
        <v>104</v>
      </c>
      <c r="C15" t="s">
        <v>93</v>
      </c>
      <c r="D15">
        <v>0.01</v>
      </c>
    </row>
    <row r="16" spans="1:4" x14ac:dyDescent="0.25">
      <c r="A16" t="s">
        <v>14</v>
      </c>
      <c r="B16" t="s">
        <v>105</v>
      </c>
      <c r="C16" t="s">
        <v>93</v>
      </c>
      <c r="D16">
        <v>0.01</v>
      </c>
    </row>
    <row r="17" spans="1:4" x14ac:dyDescent="0.25">
      <c r="A17" t="s">
        <v>15</v>
      </c>
      <c r="B17" t="s">
        <v>106</v>
      </c>
      <c r="C17" t="s">
        <v>93</v>
      </c>
      <c r="D17">
        <v>0.01</v>
      </c>
    </row>
    <row r="18" spans="1:4" x14ac:dyDescent="0.25">
      <c r="A18" t="s">
        <v>16</v>
      </c>
      <c r="B18" t="s">
        <v>107</v>
      </c>
      <c r="C18" t="s">
        <v>93</v>
      </c>
      <c r="D18">
        <v>0.01</v>
      </c>
    </row>
    <row r="19" spans="1:4" x14ac:dyDescent="0.25">
      <c r="A19" t="s">
        <v>17</v>
      </c>
      <c r="B19" t="s">
        <v>108</v>
      </c>
      <c r="C19" t="s">
        <v>91</v>
      </c>
      <c r="D19">
        <v>0.01</v>
      </c>
    </row>
    <row r="20" spans="1:4" x14ac:dyDescent="0.25">
      <c r="A20" t="s">
        <v>18</v>
      </c>
      <c r="B20" t="s">
        <v>109</v>
      </c>
      <c r="C20" t="s">
        <v>96</v>
      </c>
      <c r="D20">
        <v>0.01</v>
      </c>
    </row>
    <row r="21" spans="1:4" x14ac:dyDescent="0.25">
      <c r="A21" t="s">
        <v>19</v>
      </c>
      <c r="B21" t="s">
        <v>110</v>
      </c>
      <c r="C21" t="s">
        <v>96</v>
      </c>
      <c r="D21">
        <v>0.01</v>
      </c>
    </row>
    <row r="22" spans="1:4" x14ac:dyDescent="0.25">
      <c r="A22" t="s">
        <v>20</v>
      </c>
      <c r="B22" t="s">
        <v>111</v>
      </c>
      <c r="C22" t="s">
        <v>112</v>
      </c>
      <c r="D22">
        <v>1</v>
      </c>
    </row>
    <row r="23" spans="1:4" x14ac:dyDescent="0.25">
      <c r="A23" t="s">
        <v>21</v>
      </c>
      <c r="B23" t="s">
        <v>21</v>
      </c>
      <c r="D23">
        <v>0.1</v>
      </c>
    </row>
    <row r="24" spans="1:4" x14ac:dyDescent="0.25">
      <c r="A24" t="s">
        <v>22</v>
      </c>
      <c r="B24" t="s">
        <v>113</v>
      </c>
      <c r="C24" t="s">
        <v>91</v>
      </c>
      <c r="D24">
        <v>0.1</v>
      </c>
    </row>
    <row r="25" spans="1:4" x14ac:dyDescent="0.25">
      <c r="A25" t="s">
        <v>23</v>
      </c>
      <c r="B25" t="s">
        <v>114</v>
      </c>
      <c r="C25" t="s">
        <v>91</v>
      </c>
      <c r="D25">
        <v>0.1</v>
      </c>
    </row>
    <row r="26" spans="1:4" x14ac:dyDescent="0.25">
      <c r="A26" t="s">
        <v>24</v>
      </c>
      <c r="B26" t="s">
        <v>115</v>
      </c>
      <c r="C26" t="s">
        <v>91</v>
      </c>
      <c r="D26">
        <v>0.1</v>
      </c>
    </row>
    <row r="27" spans="1:4" x14ac:dyDescent="0.25">
      <c r="A27" t="s">
        <v>25</v>
      </c>
      <c r="B27" t="s">
        <v>116</v>
      </c>
      <c r="C27" t="s">
        <v>91</v>
      </c>
      <c r="D27">
        <v>0.1</v>
      </c>
    </row>
    <row r="28" spans="1:4" x14ac:dyDescent="0.25">
      <c r="A28" t="s">
        <v>26</v>
      </c>
      <c r="B28" t="s">
        <v>26</v>
      </c>
      <c r="C28" t="s">
        <v>96</v>
      </c>
      <c r="D28">
        <v>0.1</v>
      </c>
    </row>
    <row r="29" spans="1:4" x14ac:dyDescent="0.25">
      <c r="A29" t="s">
        <v>27</v>
      </c>
      <c r="B29" t="s">
        <v>27</v>
      </c>
      <c r="C29" t="s">
        <v>96</v>
      </c>
      <c r="D29">
        <v>0.1</v>
      </c>
    </row>
    <row r="30" spans="1:4" x14ac:dyDescent="0.25">
      <c r="A30" t="s">
        <v>28</v>
      </c>
      <c r="B30" t="s">
        <v>28</v>
      </c>
      <c r="C30" t="s">
        <v>96</v>
      </c>
      <c r="D30">
        <v>0.1</v>
      </c>
    </row>
    <row r="31" spans="1:4" x14ac:dyDescent="0.25">
      <c r="A31" t="s">
        <v>29</v>
      </c>
      <c r="B31" t="s">
        <v>29</v>
      </c>
    </row>
    <row r="32" spans="1:4" x14ac:dyDescent="0.25">
      <c r="A32" t="s">
        <v>30</v>
      </c>
      <c r="B32" t="s">
        <v>117</v>
      </c>
      <c r="C32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Soil_data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Fortier, Riley</cp:lastModifiedBy>
  <dcterms:created xsi:type="dcterms:W3CDTF">2022-08-16T18:14:26Z</dcterms:created>
  <dcterms:modified xsi:type="dcterms:W3CDTF">2023-07-20T15:20:52Z</dcterms:modified>
</cp:coreProperties>
</file>