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ehman/Documents/GitHub/gcelter_uca/Metadata/"/>
    </mc:Choice>
  </mc:AlternateContent>
  <xr:revisionPtr revIDLastSave="0" documentId="13_ncr:1_{666A9A15-DECE-7A4A-B442-599ACC396184}" xr6:coauthVersionLast="46" xr6:coauthVersionMax="46" xr10:uidLastSave="{00000000-0000-0000-0000-000000000000}"/>
  <bookViews>
    <workbookView xWindow="0" yWindow="460" windowWidth="30720" windowHeight="17380" tabRatio="785" xr2:uid="{00000000-000D-0000-FFFF-FFFF00000000}"/>
  </bookViews>
  <sheets>
    <sheet name="Tabular Data" sheetId="2" r:id="rId1"/>
    <sheet name="GCE-IM Use Only (DO NOT DELETE)" sheetId="8" state="hidden" r:id="rId2"/>
    <sheet name="ValidationLists" sheetId="11" state="hidden" r:id="rId3"/>
  </sheets>
  <definedNames>
    <definedName name="data_type">ValidationLists!$A$4:$A$7</definedName>
    <definedName name="num_type">ValidationLists!$C$4:$C$7</definedName>
    <definedName name="var_type">ValidationLists!$B$4:$B$12</definedName>
  </definedNames>
  <calcPr calcId="191029"/>
</workbook>
</file>

<file path=xl/calcChain.xml><?xml version="1.0" encoding="utf-8"?>
<calcChain xmlns="http://schemas.openxmlformats.org/spreadsheetml/2006/main">
  <c r="E6" i="8" l="1"/>
  <c r="E7" i="8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Y14" i="8" l="1"/>
  <c r="AX14" i="8"/>
  <c r="AW14" i="8"/>
  <c r="AV14" i="8"/>
  <c r="AU14" i="8"/>
  <c r="AT14" i="8"/>
  <c r="AS14" i="8"/>
  <c r="AY12" i="8"/>
  <c r="AX12" i="8"/>
  <c r="AW12" i="8"/>
  <c r="AV12" i="8"/>
  <c r="AU12" i="8"/>
  <c r="AT12" i="8"/>
  <c r="AS12" i="8"/>
  <c r="AY11" i="8"/>
  <c r="AX11" i="8"/>
  <c r="AW11" i="8"/>
  <c r="AV11" i="8"/>
  <c r="AU11" i="8"/>
  <c r="AT11" i="8"/>
  <c r="AS11" i="8"/>
  <c r="AY10" i="8"/>
  <c r="AX10" i="8"/>
  <c r="AW10" i="8"/>
  <c r="AV10" i="8"/>
  <c r="AU10" i="8"/>
  <c r="AT10" i="8"/>
  <c r="AS10" i="8"/>
  <c r="AY9" i="8"/>
  <c r="AX9" i="8"/>
  <c r="AW9" i="8"/>
  <c r="AV9" i="8"/>
  <c r="AU9" i="8"/>
  <c r="AT9" i="8"/>
  <c r="AS9" i="8"/>
  <c r="AY8" i="8"/>
  <c r="AX8" i="8"/>
  <c r="AW8" i="8"/>
  <c r="AV8" i="8"/>
  <c r="AU8" i="8"/>
  <c r="AT8" i="8"/>
  <c r="AS8" i="8"/>
  <c r="AY7" i="8"/>
  <c r="AX7" i="8"/>
  <c r="AW7" i="8"/>
  <c r="AV7" i="8"/>
  <c r="AU7" i="8"/>
  <c r="AT7" i="8"/>
  <c r="AS7" i="8"/>
  <c r="AY6" i="8"/>
  <c r="AX6" i="8"/>
  <c r="AW6" i="8"/>
  <c r="AV6" i="8"/>
  <c r="AU6" i="8"/>
  <c r="AT6" i="8"/>
  <c r="AS6" i="8"/>
  <c r="AY5" i="8"/>
  <c r="AX5" i="8"/>
  <c r="AW5" i="8"/>
  <c r="AV5" i="8"/>
  <c r="AU5" i="8"/>
  <c r="AT5" i="8"/>
  <c r="AS5" i="8"/>
  <c r="AY4" i="8"/>
  <c r="AX4" i="8"/>
  <c r="AW4" i="8"/>
  <c r="AV4" i="8"/>
  <c r="AU4" i="8"/>
  <c r="AT4" i="8"/>
  <c r="AS4" i="8"/>
  <c r="AZ24" i="2"/>
  <c r="AY13" i="8" s="1"/>
  <c r="AX13" i="8"/>
  <c r="AW13" i="8"/>
  <c r="AV13" i="8"/>
  <c r="AU13" i="8"/>
  <c r="AT13" i="8"/>
  <c r="AS13" i="8"/>
  <c r="AQ13" i="8"/>
  <c r="AP13" i="8"/>
  <c r="AO13" i="8"/>
  <c r="AM13" i="8"/>
  <c r="AK13" i="8"/>
  <c r="AJ13" i="8"/>
  <c r="AI13" i="8"/>
  <c r="AG13" i="8"/>
  <c r="AF13" i="8"/>
  <c r="AE13" i="8"/>
  <c r="AC13" i="8"/>
  <c r="AB13" i="8"/>
  <c r="AA13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R13" i="8"/>
  <c r="AN13" i="8"/>
  <c r="AL13" i="8"/>
  <c r="AH13" i="8"/>
  <c r="AD13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14" i="8" l="1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U12" i="8"/>
  <c r="T12" i="8"/>
  <c r="S12" i="8"/>
  <c r="R12" i="8"/>
  <c r="Q12" i="8"/>
  <c r="P12" i="8"/>
  <c r="O12" i="8"/>
  <c r="N12" i="8"/>
  <c r="M12" i="8"/>
  <c r="L12" i="8"/>
  <c r="K12" i="8"/>
  <c r="J12" i="8"/>
  <c r="U11" i="8"/>
  <c r="T11" i="8"/>
  <c r="S11" i="8"/>
  <c r="R11" i="8"/>
  <c r="Q11" i="8"/>
  <c r="P11" i="8"/>
  <c r="O11" i="8"/>
  <c r="N11" i="8"/>
  <c r="M11" i="8"/>
  <c r="L11" i="8"/>
  <c r="K11" i="8"/>
  <c r="J11" i="8"/>
  <c r="U10" i="8"/>
  <c r="T10" i="8"/>
  <c r="S10" i="8"/>
  <c r="R10" i="8"/>
  <c r="Q10" i="8"/>
  <c r="P10" i="8"/>
  <c r="O10" i="8"/>
  <c r="N10" i="8"/>
  <c r="M10" i="8"/>
  <c r="L10" i="8"/>
  <c r="K10" i="8"/>
  <c r="J10" i="8"/>
  <c r="U9" i="8"/>
  <c r="T9" i="8"/>
  <c r="S9" i="8"/>
  <c r="R9" i="8"/>
  <c r="Q9" i="8"/>
  <c r="P9" i="8"/>
  <c r="O9" i="8"/>
  <c r="N9" i="8"/>
  <c r="M9" i="8"/>
  <c r="L9" i="8"/>
  <c r="K9" i="8"/>
  <c r="J9" i="8"/>
  <c r="U8" i="8"/>
  <c r="T8" i="8"/>
  <c r="S8" i="8"/>
  <c r="R8" i="8"/>
  <c r="Q8" i="8"/>
  <c r="P8" i="8"/>
  <c r="O8" i="8"/>
  <c r="N8" i="8"/>
  <c r="M8" i="8"/>
  <c r="L8" i="8"/>
  <c r="K8" i="8"/>
  <c r="J8" i="8"/>
  <c r="U7" i="8"/>
  <c r="T7" i="8"/>
  <c r="S7" i="8"/>
  <c r="R7" i="8"/>
  <c r="Q7" i="8"/>
  <c r="P7" i="8"/>
  <c r="O7" i="8"/>
  <c r="N7" i="8"/>
  <c r="M7" i="8"/>
  <c r="L7" i="8"/>
  <c r="K7" i="8"/>
  <c r="J7" i="8"/>
  <c r="U6" i="8"/>
  <c r="T6" i="8"/>
  <c r="S6" i="8"/>
  <c r="R6" i="8"/>
  <c r="Q6" i="8"/>
  <c r="P6" i="8"/>
  <c r="O6" i="8"/>
  <c r="N6" i="8"/>
  <c r="M6" i="8"/>
  <c r="L6" i="8"/>
  <c r="K6" i="8"/>
  <c r="J6" i="8"/>
  <c r="U5" i="8"/>
  <c r="T5" i="8"/>
  <c r="S5" i="8"/>
  <c r="R5" i="8"/>
  <c r="Q5" i="8"/>
  <c r="P5" i="8"/>
  <c r="O5" i="8"/>
  <c r="N5" i="8"/>
  <c r="M5" i="8"/>
  <c r="L5" i="8"/>
  <c r="K5" i="8"/>
  <c r="J5" i="8"/>
  <c r="U4" i="8"/>
  <c r="T4" i="8"/>
  <c r="S4" i="8"/>
  <c r="R4" i="8"/>
  <c r="Q4" i="8"/>
  <c r="P4" i="8"/>
  <c r="O4" i="8"/>
  <c r="N4" i="8"/>
  <c r="M4" i="8"/>
  <c r="L4" i="8"/>
  <c r="K4" i="8"/>
  <c r="J4" i="8"/>
  <c r="I9" i="8"/>
  <c r="H9" i="8"/>
  <c r="G9" i="8"/>
  <c r="F9" i="8"/>
  <c r="E9" i="8"/>
  <c r="D9" i="8"/>
  <c r="C9" i="8"/>
  <c r="B9" i="8"/>
  <c r="A9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I12" i="8"/>
  <c r="H12" i="8"/>
  <c r="I11" i="8"/>
  <c r="H11" i="8"/>
  <c r="I10" i="8"/>
  <c r="H10" i="8"/>
  <c r="I8" i="8"/>
  <c r="H8" i="8"/>
  <c r="I7" i="8"/>
  <c r="H7" i="8"/>
  <c r="I6" i="8"/>
  <c r="H6" i="8"/>
  <c r="I5" i="8"/>
  <c r="H5" i="8"/>
  <c r="I4" i="8"/>
  <c r="H4" i="8"/>
  <c r="C4" i="8"/>
  <c r="D4" i="8"/>
  <c r="E4" i="8"/>
  <c r="F4" i="8"/>
  <c r="G4" i="8"/>
  <c r="C5" i="8"/>
  <c r="D5" i="8"/>
  <c r="E5" i="8"/>
  <c r="F5" i="8"/>
  <c r="G5" i="8"/>
  <c r="B5" i="8"/>
  <c r="A5" i="8"/>
  <c r="B4" i="8"/>
  <c r="A4" i="8"/>
  <c r="G12" i="8"/>
  <c r="F12" i="8"/>
  <c r="E12" i="8"/>
  <c r="D12" i="8"/>
  <c r="C12" i="8"/>
  <c r="B12" i="8"/>
  <c r="A12" i="8"/>
  <c r="G11" i="8"/>
  <c r="F11" i="8"/>
  <c r="E11" i="8"/>
  <c r="D11" i="8"/>
  <c r="C11" i="8"/>
  <c r="B11" i="8"/>
  <c r="A11" i="8"/>
  <c r="G10" i="8"/>
  <c r="F10" i="8"/>
  <c r="E10" i="8"/>
  <c r="D10" i="8"/>
  <c r="C10" i="8"/>
  <c r="B10" i="8"/>
  <c r="A10" i="8"/>
  <c r="G8" i="8"/>
  <c r="F8" i="8"/>
  <c r="E8" i="8"/>
  <c r="D8" i="8"/>
  <c r="C8" i="8"/>
  <c r="B8" i="8"/>
  <c r="A8" i="8"/>
  <c r="G7" i="8"/>
  <c r="F7" i="8"/>
  <c r="D7" i="8"/>
  <c r="C7" i="8"/>
  <c r="B7" i="8"/>
  <c r="A7" i="8"/>
  <c r="G6" i="8"/>
  <c r="F6" i="8"/>
  <c r="D6" i="8"/>
  <c r="C6" i="8"/>
  <c r="B6" i="8"/>
  <c r="A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Field Description</author>
  </authors>
  <commentList>
    <comment ref="A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Column Name:
Name of the data column (no spaces allowed)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Description:
Description of the data column</t>
        </r>
      </text>
    </comment>
    <comment ref="A12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Units:
</t>
        </r>
        <r>
          <rPr>
            <b/>
            <sz val="8"/>
            <color rgb="FF000000"/>
            <rFont val="Tahoma"/>
            <family val="2"/>
          </rPr>
          <t>Units of measurement (or 'none' for non-data columns)</t>
        </r>
      </text>
    </comment>
    <comment ref="A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Column data type:
   floating-point = ratio numbers with or without decimal places
   exponential = large numbers in scientific notation
   integer = whole numbers without decimal places
   string = alphanumeric characters or codes</t>
        </r>
      </text>
    </comment>
    <comment ref="A1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Column variable type:
   data = direct measurement or observation
   calculation = calculated or derived value
   datetime = date and or time information
   coord = geographic coordinate
   nominal = categorical value, label or name
   ordinal = ordered or positional value
   logical = boolean or true/false value
   code = coded value - code definition required
   text = free text or note
</t>
        </r>
      </text>
    </comment>
    <comment ref="A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Column numerical type or scale:
  continuous = continuously variable (ratio) number
  discrete = whole number
  angular = angular or directional number with interval scale
  none = non-numeric (e.g. string)</t>
        </r>
      </text>
    </comment>
    <comment ref="A16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 xml:space="preserve">Precision:
</t>
        </r>
        <r>
          <rPr>
            <b/>
            <sz val="8"/>
            <color rgb="FF000000"/>
            <rFont val="Tahoma"/>
            <family val="2"/>
          </rPr>
          <t>Number of decimal places to display (0 for 'integer' or 'string' data types)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7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 xml:space="preserve">Code values:
</t>
        </r>
        <r>
          <rPr>
            <b/>
            <sz val="8"/>
            <color rgb="FF000000"/>
            <rFont val="Tahoma"/>
            <family val="2"/>
          </rPr>
          <t xml:space="preserve">List of values/definitions for codes present in the data column, formatted as a comma-separated list, e.g:
</t>
        </r>
        <r>
          <rPr>
            <b/>
            <sz val="8"/>
            <color rgb="FF000000"/>
            <rFont val="Tahoma"/>
            <family val="2"/>
          </rPr>
          <t>1 = GCE site1, 2 = GCE site 2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8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Calculations:
</t>
        </r>
        <r>
          <rPr>
            <b/>
            <sz val="8"/>
            <color rgb="FF000000"/>
            <rFont val="Tahoma"/>
            <family val="2"/>
          </rPr>
          <t>Description of any calculations used to derive the column values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00000000-0006-0000-0000-00000A000000}">
      <text>
        <r>
          <rPr>
            <b/>
            <sz val="8"/>
            <color rgb="FF000000"/>
            <rFont val="Tahoma"/>
            <family val="2"/>
          </rPr>
          <t xml:space="preserve">QC Minimum Valid (numerical columns):
</t>
        </r>
        <r>
          <rPr>
            <b/>
            <sz val="8"/>
            <color rgb="FF000000"/>
            <rFont val="Tahoma"/>
            <family val="2"/>
          </rPr>
          <t>Enter the minimum value allowed in the data column.  Values below this number will be assigned a QA/QC flag of 'I' indicating they are invalid.  Leave blank for non-numeric columns.</t>
        </r>
      </text>
    </comment>
    <comment ref="A20" authorId="0" shapeId="0" xr:uid="{00000000-0006-0000-0000-00000B000000}">
      <text>
        <r>
          <rPr>
            <b/>
            <sz val="8"/>
            <color rgb="FF000000"/>
            <rFont val="Tahoma"/>
            <family val="2"/>
          </rPr>
          <t xml:space="preserve">QC Minimum Expected (numerical columns):
</t>
        </r>
        <r>
          <rPr>
            <b/>
            <sz val="8"/>
            <color rgb="FF000000"/>
            <rFont val="Tahoma"/>
            <family val="2"/>
          </rPr>
          <t>Enter the minimum value expected in the data column.  Values below this number will be assigned a QA/QC flag of 'Q' indicating they are questionable.  Leave blank for non-numeric columns.</t>
        </r>
      </text>
    </comment>
    <comment ref="A21" authorId="0" shapeId="0" xr:uid="{00000000-0006-0000-0000-00000C000000}">
      <text>
        <r>
          <rPr>
            <b/>
            <sz val="8"/>
            <color rgb="FF000000"/>
            <rFont val="Tahoma"/>
            <family val="2"/>
          </rPr>
          <t xml:space="preserve">QC Maximum Expected  (numerical columns):
</t>
        </r>
        <r>
          <rPr>
            <b/>
            <sz val="8"/>
            <color rgb="FF000000"/>
            <rFont val="Tahoma"/>
            <family val="2"/>
          </rPr>
          <t>Enter the maximum value expected in the data column.  Values above this number will be assigned a QA/QC flag of 'Q' indicating they are questionable.  Leave blank for non-numeric columns.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 </t>
        </r>
      </text>
    </comment>
    <comment ref="A22" authorId="0" shapeId="0" xr:uid="{00000000-0006-0000-0000-00000D000000}">
      <text>
        <r>
          <rPr>
            <b/>
            <sz val="8"/>
            <color rgb="FF000000"/>
            <rFont val="Tahoma"/>
            <family val="2"/>
          </rPr>
          <t xml:space="preserve">QC Maximum Valid (numerical columns):
</t>
        </r>
        <r>
          <rPr>
            <b/>
            <sz val="8"/>
            <color rgb="FF000000"/>
            <rFont val="Tahoma"/>
            <family val="2"/>
          </rPr>
          <t>Enter the maximum value allowed in the data column.  Values below this number will be assigned a QA/QC flag of 'I' indicating they are invalid.  Leave blank for non-numeric columns.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4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QC Flag Criteria (automatically generated):
Criteria used to perform quality control flagging on the data column using the GCE Data Toolbox for Matlab.  
Format:  x[conditional]'[flag character]';...  
Valid conditionals:  &lt;, &lt;=, &gt;, &gt;=, &lt;&gt;, =
Example:  x&lt;0='L';x&gt;20='H'  assigns 'L' flags to negative values and 'H' flags to values over 20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0F000000}">
      <text>
        <r>
          <rPr>
            <b/>
            <sz val="8"/>
            <color rgb="FF000000"/>
            <rFont val="Tahoma"/>
            <family val="2"/>
          </rPr>
          <t xml:space="preserve">Values:
</t>
        </r>
        <r>
          <rPr>
            <b/>
            <sz val="8"/>
            <color rgb="FF000000"/>
            <rFont val="Tahoma"/>
            <family val="2"/>
          </rPr>
          <t>Column values (all columns must have an equal number or rows; use NaN to signify missing values)</t>
        </r>
      </text>
    </comment>
  </commentList>
</comments>
</file>

<file path=xl/sharedStrings.xml><?xml version="1.0" encoding="utf-8"?>
<sst xmlns="http://schemas.openxmlformats.org/spreadsheetml/2006/main" count="939" uniqueCount="113">
  <si>
    <t>Description:</t>
  </si>
  <si>
    <t>Units:</t>
  </si>
  <si>
    <t>Column Name:</t>
  </si>
  <si>
    <t>Data type:</t>
  </si>
  <si>
    <t>Variable type:</t>
  </si>
  <si>
    <t>Number type:</t>
  </si>
  <si>
    <t>Precision:</t>
  </si>
  <si>
    <t>Values:</t>
  </si>
  <si>
    <t>GCE Data Table Submission Template</t>
  </si>
  <si>
    <t xml:space="preserve">Instructions:  </t>
  </si>
  <si>
    <t>–  Fill in missing values in the table with NaN (not a number), including text fields, and do not skip columns</t>
  </si>
  <si>
    <t>QC: Minimum Valid:</t>
  </si>
  <si>
    <t>QC: Minimum Expected:</t>
  </si>
  <si>
    <t>QC: Maximum Expected:</t>
  </si>
  <si>
    <t>QC: Flag Criteria</t>
  </si>
  <si>
    <t>QC: Maximum Valid:</t>
  </si>
  <si>
    <t>Calculations:</t>
  </si>
  <si>
    <t>Code values:</t>
  </si>
  <si>
    <t>QC: Custom:</t>
  </si>
  <si>
    <t>DO NOT CHANGE VIEW FROM 100%</t>
  </si>
  <si>
    <t>data_type</t>
  </si>
  <si>
    <t>var_type</t>
  </si>
  <si>
    <t>num_type</t>
  </si>
  <si>
    <t>data</t>
  </si>
  <si>
    <t>discrete</t>
  </si>
  <si>
    <t>calculation</t>
  </si>
  <si>
    <t>continuous</t>
  </si>
  <si>
    <t>integer</t>
  </si>
  <si>
    <t>datetime</t>
  </si>
  <si>
    <t>angular</t>
  </si>
  <si>
    <t>string</t>
  </si>
  <si>
    <t>nominal</t>
  </si>
  <si>
    <t>none</t>
  </si>
  <si>
    <t>logical</t>
  </si>
  <si>
    <t>code</t>
  </si>
  <si>
    <t>text</t>
  </si>
  <si>
    <t>floating-point</t>
  </si>
  <si>
    <t>ordinal</t>
  </si>
  <si>
    <t>exponential</t>
  </si>
  <si>
    <t>coord</t>
  </si>
  <si>
    <t>Data_Codes: Q = questionable value, I = invalid value, E = estimated value</t>
  </si>
  <si>
    <t>–  Start by submitting documentation (metadata) for your data set online at: https://gce-lter.marsci.uga.edu/private/app/add_dataset.asp</t>
  </si>
  <si>
    <t>–  Upload completed data submission template(s) using the "Add Files" link for the relevent submission at: https://gce-lter.marsci.uga.edu/private/app/view_submissions.asp</t>
  </si>
  <si>
    <t>–  Fill out the header section for each data column below as completely as possible. Fields in light blue are required!</t>
  </si>
  <si>
    <t>–  Paste or enter your data values into the 'Values' section (white cells), starting with cell B25</t>
  </si>
  <si>
    <t>–  View help text for header fields by hovering the mouse pointer over the field name comment indicator (red triangle)</t>
  </si>
  <si>
    <t>Dataset_Accession:</t>
  </si>
  <si>
    <t>Dataset_Title:</t>
  </si>
  <si>
    <t>uplandstation</t>
  </si>
  <si>
    <t>upland</t>
  </si>
  <si>
    <t>station</t>
  </si>
  <si>
    <t>site</t>
  </si>
  <si>
    <t>rep</t>
  </si>
  <si>
    <t>size</t>
  </si>
  <si>
    <t>sex</t>
  </si>
  <si>
    <t>infected</t>
  </si>
  <si>
    <t>metac</t>
  </si>
  <si>
    <t>adult</t>
  </si>
  <si>
    <t>intensity</t>
  </si>
  <si>
    <t>isopod</t>
  </si>
  <si>
    <t>Combined column that indicates station and upland type</t>
  </si>
  <si>
    <t>Station identification, with three land use types nested within this category</t>
  </si>
  <si>
    <t>The land use development catagory adjacent to the marsh</t>
  </si>
  <si>
    <t>The sex of the host U. pugnax</t>
  </si>
  <si>
    <t>Binomial category of M. basodactylophallus infection in U. pugnax</t>
  </si>
  <si>
    <t>Intensity of M. basodactylophallus metacercariae in U. pugnax (count)</t>
  </si>
  <si>
    <t>Carapace width of the host U. pugnax (mm)</t>
  </si>
  <si>
    <t>Combined intensity of M. basodactylophallus worms (adult and metacercariae) in U. pugnax (count)</t>
  </si>
  <si>
    <t>Number of bopyrid isopods counted within each host</t>
  </si>
  <si>
    <t>mm</t>
  </si>
  <si>
    <t>count</t>
  </si>
  <si>
    <t xml:space="preserve">binomial  </t>
  </si>
  <si>
    <t>Site unique identifier, with an independent number for each site</t>
  </si>
  <si>
    <t>na</t>
  </si>
  <si>
    <t>B=Bulkhead/Armored, H=House/Unarmored, F=Forested/Undeveloped</t>
  </si>
  <si>
    <t>B,H,F</t>
  </si>
  <si>
    <t xml:space="preserve">A count of the number of Uca pugnax dissected from each site </t>
  </si>
  <si>
    <t>B,H,F, 7-22</t>
  </si>
  <si>
    <t>Intensity of M. basodactylophallus progenetic adult worms in U. pugnax (count)</t>
  </si>
  <si>
    <t>B7</t>
  </si>
  <si>
    <t>B</t>
  </si>
  <si>
    <t>male</t>
  </si>
  <si>
    <t>female</t>
  </si>
  <si>
    <t>B9</t>
  </si>
  <si>
    <t>B10</t>
  </si>
  <si>
    <t>B11</t>
  </si>
  <si>
    <t>B12</t>
  </si>
  <si>
    <t>B13</t>
  </si>
  <si>
    <t>B16</t>
  </si>
  <si>
    <t>B17</t>
  </si>
  <si>
    <t>B18</t>
  </si>
  <si>
    <t>B19</t>
  </si>
  <si>
    <t>B22</t>
  </si>
  <si>
    <t>F7</t>
  </si>
  <si>
    <t>F</t>
  </si>
  <si>
    <t>F10</t>
  </si>
  <si>
    <t>F12</t>
  </si>
  <si>
    <t>F13</t>
  </si>
  <si>
    <t>F17</t>
  </si>
  <si>
    <t>female *pregnant</t>
  </si>
  <si>
    <t>F18</t>
  </si>
  <si>
    <t>F19</t>
  </si>
  <si>
    <t>F22</t>
  </si>
  <si>
    <t>H7</t>
  </si>
  <si>
    <t>H</t>
  </si>
  <si>
    <t>H10</t>
  </si>
  <si>
    <t>H12</t>
  </si>
  <si>
    <t>H13</t>
  </si>
  <si>
    <t>H17</t>
  </si>
  <si>
    <t>H19</t>
  </si>
  <si>
    <t>H22</t>
  </si>
  <si>
    <t>NaN</t>
  </si>
  <si>
    <t>male, female, female *pregnant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</si>
</sst>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hh:mm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name val="Arial Unicode MS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" fillId="0" borderId="0" xfId="0" applyFont="1"/>
    <xf numFmtId="0" fontId="0" fillId="4" borderId="7" xfId="0" applyNumberFormat="1" applyFill="1" applyBorder="1" applyAlignment="1">
      <alignment horizontal="left"/>
    </xf>
    <xf numFmtId="0" fontId="5" fillId="5" borderId="0" xfId="0" applyFont="1" applyFill="1" applyBorder="1" applyAlignment="1" applyProtection="1">
      <alignment vertical="top"/>
    </xf>
    <xf numFmtId="0" fontId="2" fillId="5" borderId="0" xfId="0" applyFont="1" applyFill="1" applyBorder="1" applyAlignment="1" applyProtection="1">
      <alignment vertical="top"/>
    </xf>
    <xf numFmtId="0" fontId="2" fillId="5" borderId="7" xfId="0" applyFont="1" applyFill="1" applyBorder="1" applyAlignment="1" applyProtection="1">
      <alignment vertical="top"/>
    </xf>
    <xf numFmtId="49" fontId="2" fillId="5" borderId="1" xfId="0" applyNumberFormat="1" applyFont="1" applyFill="1" applyBorder="1" applyAlignment="1" applyProtection="1">
      <alignment vertical="top"/>
    </xf>
    <xf numFmtId="49" fontId="2" fillId="5" borderId="3" xfId="0" applyNumberFormat="1" applyFont="1" applyFill="1" applyBorder="1" applyAlignment="1" applyProtection="1">
      <alignment vertical="top" wrapText="1"/>
    </xf>
    <xf numFmtId="49" fontId="2" fillId="5" borderId="3" xfId="0" applyNumberFormat="1" applyFont="1" applyFill="1" applyBorder="1" applyAlignment="1" applyProtection="1">
      <alignment vertical="top"/>
    </xf>
    <xf numFmtId="49" fontId="1" fillId="5" borderId="3" xfId="0" applyNumberFormat="1" applyFont="1" applyFill="1" applyBorder="1" applyAlignment="1" applyProtection="1">
      <alignment vertical="top"/>
    </xf>
    <xf numFmtId="0" fontId="1" fillId="5" borderId="3" xfId="0" applyNumberFormat="1" applyFont="1" applyFill="1" applyBorder="1" applyAlignment="1" applyProtection="1">
      <alignment vertical="top"/>
    </xf>
    <xf numFmtId="49" fontId="1" fillId="5" borderId="9" xfId="0" applyNumberFormat="1" applyFont="1" applyFill="1" applyBorder="1" applyAlignment="1" applyProtection="1">
      <alignment vertical="top"/>
    </xf>
    <xf numFmtId="49" fontId="1" fillId="5" borderId="8" xfId="0" applyNumberFormat="1" applyFont="1" applyFill="1" applyBorder="1" applyAlignment="1" applyProtection="1">
      <alignment vertical="top"/>
    </xf>
    <xf numFmtId="0" fontId="1" fillId="5" borderId="1" xfId="0" applyNumberFormat="1" applyFont="1" applyFill="1" applyBorder="1" applyAlignment="1" applyProtection="1">
      <alignment vertical="top"/>
    </xf>
    <xf numFmtId="0" fontId="1" fillId="5" borderId="9" xfId="0" applyNumberFormat="1" applyFont="1" applyFill="1" applyBorder="1" applyAlignment="1" applyProtection="1">
      <alignment vertical="top"/>
    </xf>
    <xf numFmtId="49" fontId="1" fillId="5" borderId="12" xfId="0" applyNumberFormat="1" applyFont="1" applyFill="1" applyBorder="1" applyAlignment="1" applyProtection="1">
      <alignment vertical="top"/>
    </xf>
    <xf numFmtId="0" fontId="2" fillId="5" borderId="5" xfId="0" applyFont="1" applyFill="1" applyBorder="1" applyAlignment="1" applyProtection="1">
      <alignment vertical="top"/>
    </xf>
    <xf numFmtId="0" fontId="0" fillId="5" borderId="0" xfId="0" applyFill="1" applyBorder="1" applyAlignment="1" applyProtection="1">
      <alignment vertical="top"/>
    </xf>
    <xf numFmtId="0" fontId="0" fillId="5" borderId="7" xfId="0" applyFill="1" applyBorder="1" applyAlignment="1" applyProtection="1">
      <alignment vertical="top"/>
    </xf>
    <xf numFmtId="49" fontId="0" fillId="2" borderId="2" xfId="0" applyNumberFormat="1" applyFill="1" applyBorder="1" applyAlignment="1" applyProtection="1">
      <alignment vertical="top"/>
      <protection locked="0"/>
    </xf>
    <xf numFmtId="49" fontId="6" fillId="2" borderId="4" xfId="0" applyNumberFormat="1" applyFon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/>
      <protection locked="0"/>
    </xf>
    <xf numFmtId="49" fontId="1" fillId="3" borderId="4" xfId="0" applyNumberFormat="1" applyFont="1" applyFill="1" applyBorder="1" applyAlignment="1" applyProtection="1">
      <alignment vertical="top"/>
      <protection locked="0"/>
    </xf>
    <xf numFmtId="1" fontId="1" fillId="3" borderId="4" xfId="0" applyNumberFormat="1" applyFont="1" applyFill="1" applyBorder="1" applyAlignment="1" applyProtection="1">
      <alignment vertical="top"/>
      <protection locked="0"/>
    </xf>
    <xf numFmtId="49" fontId="1" fillId="3" borderId="10" xfId="0" applyNumberFormat="1" applyFont="1" applyFill="1" applyBorder="1" applyAlignment="1" applyProtection="1">
      <alignment vertical="top"/>
      <protection locked="0"/>
    </xf>
    <xf numFmtId="49" fontId="1" fillId="3" borderId="11" xfId="0" applyNumberFormat="1" applyFont="1" applyFill="1" applyBorder="1" applyAlignment="1" applyProtection="1">
      <alignment vertical="top"/>
      <protection locked="0"/>
    </xf>
    <xf numFmtId="0" fontId="1" fillId="3" borderId="2" xfId="0" applyNumberFormat="1" applyFont="1" applyFill="1" applyBorder="1" applyAlignment="1" applyProtection="1">
      <alignment vertical="top"/>
      <protection locked="0"/>
    </xf>
    <xf numFmtId="0" fontId="1" fillId="3" borderId="4" xfId="0" applyNumberFormat="1" applyFont="1" applyFill="1" applyBorder="1" applyAlignment="1" applyProtection="1">
      <alignment vertical="top"/>
      <protection locked="0"/>
    </xf>
    <xf numFmtId="0" fontId="1" fillId="3" borderId="10" xfId="0" applyNumberFormat="1" applyFont="1" applyFill="1" applyBorder="1" applyAlignment="1" applyProtection="1">
      <alignment vertical="top"/>
      <protection locked="0"/>
    </xf>
    <xf numFmtId="0" fontId="1" fillId="3" borderId="11" xfId="0" applyNumberFormat="1" applyFont="1" applyFill="1" applyBorder="1" applyAlignment="1" applyProtection="1">
      <alignment vertical="top"/>
      <protection locked="0"/>
    </xf>
    <xf numFmtId="0" fontId="0" fillId="5" borderId="13" xfId="0" applyNumberFormat="1" applyFill="1" applyBorder="1" applyAlignment="1" applyProtection="1">
      <alignment vertical="top"/>
      <protection locked="0"/>
    </xf>
    <xf numFmtId="49" fontId="0" fillId="5" borderId="13" xfId="0" applyNumberFormat="1" applyFill="1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0" xfId="0" applyProtection="1">
      <protection locked="0"/>
    </xf>
    <xf numFmtId="49" fontId="0" fillId="2" borderId="14" xfId="0" applyNumberForma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406400</xdr:colOff>
      <xdr:row>2</xdr:row>
      <xdr:rowOff>12700</xdr:rowOff>
    </xdr:from>
    <xdr:to>
      <xdr:col>6</xdr:col>
      <xdr:colOff>469900</xdr:colOff>
      <xdr:row>3</xdr:row>
      <xdr:rowOff>114300</xdr:rowOff>
    </xdr:to>
    <xdr:sp macro="" textlink="">
      <xdr:nvSpPr>
        <xdr:cNvPr id="9217" name="TabData" hidden="1">
          <a:extLst>
            <a:ext uri="{63B3BB69-23CF-44E3-9099-C40C66FF867C}">
              <a14:compatExt xmlns:a14="http://schemas.microsoft.com/office/drawing/2010/main" spid="_x0000_s9217"/>
            </a:ex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406400</xdr:colOff>
      <xdr:row>2</xdr:row>
      <xdr:rowOff>12700</xdr:rowOff>
    </xdr:from>
    <xdr:to>
      <xdr:col>6</xdr:col>
      <xdr:colOff>469900</xdr:colOff>
      <xdr:row>3</xdr:row>
      <xdr:rowOff>114300</xdr:rowOff>
    </xdr:to>
    <xdr:pic>
      <xdr:nvPicPr>
        <xdr:cNvPr id="2" name="TabData">
          <a:extLst>
            <a:ext uri="{FF2B5EF4-FFF2-40B4-BE49-F238E27FC236}">
              <a16:creationId xmlns:a16="http://schemas.microsoft.com/office/drawing/2014/main" id="{E12795FF-D57A-4E41-9174-4EFF620F52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500" y="342900"/>
          <a:ext cx="20828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M288"/>
  <sheetViews>
    <sheetView tabSelected="1" workbookViewId="0">
      <selection activeCell="H27" sqref="H27"/>
    </sheetView>
  </sheetViews>
  <sheetFormatPr baseColWidth="10" defaultColWidth="19.5" defaultRowHeight="13" x14ac:dyDescent="0.15"/>
  <cols>
    <col min="1" max="1" width="23" style="27" customWidth="1"/>
    <col min="2" max="16384" width="19.5" style="44"/>
  </cols>
  <sheetData>
    <row r="1" spans="1:91" s="28" customFormat="1" ht="16" x14ac:dyDescent="0.15">
      <c r="A1" s="14" t="s">
        <v>8</v>
      </c>
    </row>
    <row r="2" spans="1:91" s="28" customFormat="1" x14ac:dyDescent="0.15">
      <c r="A2" s="15"/>
    </row>
    <row r="3" spans="1:91" s="28" customFormat="1" x14ac:dyDescent="0.15">
      <c r="A3" s="15" t="s">
        <v>9</v>
      </c>
      <c r="B3" s="28" t="s">
        <v>41</v>
      </c>
    </row>
    <row r="4" spans="1:91" s="28" customFormat="1" x14ac:dyDescent="0.15">
      <c r="A4" s="15"/>
      <c r="B4" s="28" t="s">
        <v>43</v>
      </c>
    </row>
    <row r="5" spans="1:91" s="28" customFormat="1" x14ac:dyDescent="0.15">
      <c r="A5" s="15"/>
      <c r="B5" s="28" t="s">
        <v>44</v>
      </c>
    </row>
    <row r="6" spans="1:91" s="28" customFormat="1" x14ac:dyDescent="0.15">
      <c r="A6" s="15"/>
      <c r="B6" s="28" t="s">
        <v>10</v>
      </c>
    </row>
    <row r="7" spans="1:91" s="28" customFormat="1" x14ac:dyDescent="0.15">
      <c r="A7" s="15"/>
      <c r="B7" s="28" t="s">
        <v>45</v>
      </c>
    </row>
    <row r="8" spans="1:91" s="28" customFormat="1" x14ac:dyDescent="0.15">
      <c r="A8" s="15"/>
      <c r="B8" s="28" t="s">
        <v>42</v>
      </c>
    </row>
    <row r="9" spans="1:91" s="29" customFormat="1" ht="14" thickBot="1" x14ac:dyDescent="0.2">
      <c r="A9" s="16"/>
    </row>
    <row r="10" spans="1:91" s="30" customFormat="1" ht="14" thickTop="1" x14ac:dyDescent="0.15">
      <c r="A10" s="17" t="s">
        <v>2</v>
      </c>
      <c r="B10" s="45" t="s">
        <v>48</v>
      </c>
      <c r="C10" s="45" t="s">
        <v>49</v>
      </c>
      <c r="D10" s="45" t="s">
        <v>50</v>
      </c>
      <c r="E10" s="45" t="s">
        <v>51</v>
      </c>
      <c r="F10" s="45" t="s">
        <v>52</v>
      </c>
      <c r="G10" s="45" t="s">
        <v>53</v>
      </c>
      <c r="H10" s="45" t="s">
        <v>54</v>
      </c>
      <c r="I10" s="45" t="s">
        <v>55</v>
      </c>
      <c r="J10" s="45" t="s">
        <v>56</v>
      </c>
      <c r="K10" s="45" t="s">
        <v>57</v>
      </c>
      <c r="L10" s="45" t="s">
        <v>58</v>
      </c>
      <c r="M10" s="45" t="s">
        <v>59</v>
      </c>
    </row>
    <row r="11" spans="1:91" s="32" customFormat="1" ht="85" x14ac:dyDescent="0.15">
      <c r="A11" s="18" t="s">
        <v>0</v>
      </c>
      <c r="B11" s="31" t="s">
        <v>60</v>
      </c>
      <c r="C11" s="31" t="s">
        <v>62</v>
      </c>
      <c r="D11" s="31" t="s">
        <v>61</v>
      </c>
      <c r="E11" s="31" t="s">
        <v>72</v>
      </c>
      <c r="F11" s="46" t="s">
        <v>76</v>
      </c>
      <c r="G11" s="31" t="s">
        <v>66</v>
      </c>
      <c r="H11" s="31" t="s">
        <v>63</v>
      </c>
      <c r="I11" s="31" t="s">
        <v>64</v>
      </c>
      <c r="J11" s="31" t="s">
        <v>65</v>
      </c>
      <c r="K11" s="31" t="s">
        <v>78</v>
      </c>
      <c r="L11" s="31" t="s">
        <v>67</v>
      </c>
      <c r="M11" s="31" t="s">
        <v>68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</row>
    <row r="12" spans="1:91" s="33" customFormat="1" ht="14" x14ac:dyDescent="0.15">
      <c r="A12" s="19" t="s">
        <v>1</v>
      </c>
      <c r="B12" s="32" t="s">
        <v>32</v>
      </c>
      <c r="C12" s="32" t="s">
        <v>32</v>
      </c>
      <c r="D12" s="32" t="s">
        <v>32</v>
      </c>
      <c r="E12" s="32" t="s">
        <v>32</v>
      </c>
      <c r="F12" s="32" t="s">
        <v>32</v>
      </c>
      <c r="G12" s="32" t="s">
        <v>69</v>
      </c>
      <c r="H12" s="32" t="s">
        <v>32</v>
      </c>
      <c r="I12" s="32" t="s">
        <v>71</v>
      </c>
      <c r="J12" s="32" t="s">
        <v>70</v>
      </c>
      <c r="K12" s="32" t="s">
        <v>70</v>
      </c>
      <c r="L12" s="32" t="s">
        <v>70</v>
      </c>
      <c r="M12" s="32" t="s">
        <v>70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</row>
    <row r="13" spans="1:91" s="34" customFormat="1" x14ac:dyDescent="0.15">
      <c r="A13" s="20" t="s">
        <v>3</v>
      </c>
      <c r="B13" s="34" t="s">
        <v>30</v>
      </c>
      <c r="C13" s="34" t="s">
        <v>30</v>
      </c>
      <c r="D13" s="34" t="s">
        <v>30</v>
      </c>
      <c r="E13" s="34" t="s">
        <v>30</v>
      </c>
      <c r="F13" s="34" t="s">
        <v>27</v>
      </c>
      <c r="G13" s="34" t="s">
        <v>36</v>
      </c>
      <c r="H13" s="34" t="s">
        <v>30</v>
      </c>
      <c r="I13" s="34" t="s">
        <v>27</v>
      </c>
      <c r="J13" s="34" t="s">
        <v>27</v>
      </c>
      <c r="K13" s="34" t="s">
        <v>27</v>
      </c>
      <c r="L13" s="34" t="s">
        <v>27</v>
      </c>
      <c r="M13" s="34" t="s">
        <v>27</v>
      </c>
    </row>
    <row r="14" spans="1:91" s="34" customFormat="1" x14ac:dyDescent="0.15">
      <c r="A14" s="20" t="s">
        <v>4</v>
      </c>
      <c r="B14" s="34" t="s">
        <v>31</v>
      </c>
      <c r="C14" s="34" t="s">
        <v>31</v>
      </c>
      <c r="D14" s="34" t="s">
        <v>31</v>
      </c>
      <c r="E14" s="34" t="s">
        <v>31</v>
      </c>
      <c r="F14" s="34" t="s">
        <v>31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</row>
    <row r="15" spans="1:91" s="35" customFormat="1" x14ac:dyDescent="0.15">
      <c r="A15" s="21" t="s">
        <v>5</v>
      </c>
      <c r="B15" s="34" t="s">
        <v>32</v>
      </c>
      <c r="C15" s="34" t="s">
        <v>32</v>
      </c>
      <c r="D15" s="34" t="s">
        <v>32</v>
      </c>
      <c r="E15" s="34" t="s">
        <v>32</v>
      </c>
      <c r="F15" s="34" t="s">
        <v>26</v>
      </c>
      <c r="G15" s="34" t="s">
        <v>26</v>
      </c>
      <c r="H15" s="34" t="s">
        <v>32</v>
      </c>
      <c r="I15" s="34" t="s">
        <v>24</v>
      </c>
      <c r="J15" s="34" t="s">
        <v>26</v>
      </c>
      <c r="K15" s="34" t="s">
        <v>26</v>
      </c>
      <c r="L15" s="34" t="s">
        <v>26</v>
      </c>
      <c r="M15" s="34" t="s">
        <v>26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91" s="35" customFormat="1" x14ac:dyDescent="0.15">
      <c r="A16" s="20" t="s">
        <v>6</v>
      </c>
      <c r="B16" s="35" t="s">
        <v>73</v>
      </c>
      <c r="C16" s="35" t="s">
        <v>73</v>
      </c>
      <c r="D16" s="35" t="s">
        <v>73</v>
      </c>
      <c r="E16" s="35" t="s">
        <v>73</v>
      </c>
      <c r="F16" s="35" t="s">
        <v>73</v>
      </c>
      <c r="G16" s="35">
        <v>1</v>
      </c>
      <c r="H16" s="35" t="s">
        <v>73</v>
      </c>
      <c r="I16" s="35" t="s">
        <v>73</v>
      </c>
      <c r="J16" s="35">
        <v>0</v>
      </c>
      <c r="K16" s="35">
        <v>0</v>
      </c>
      <c r="L16" s="35">
        <v>0</v>
      </c>
      <c r="M16" s="35">
        <v>0</v>
      </c>
    </row>
    <row r="17" spans="1:52" s="36" customFormat="1" x14ac:dyDescent="0.15">
      <c r="A17" s="22" t="s">
        <v>17</v>
      </c>
      <c r="B17" s="36" t="s">
        <v>74</v>
      </c>
      <c r="C17" s="36" t="s">
        <v>74</v>
      </c>
      <c r="D17" s="36" t="s">
        <v>73</v>
      </c>
      <c r="E17" s="36" t="s">
        <v>73</v>
      </c>
      <c r="F17" s="36" t="s">
        <v>73</v>
      </c>
      <c r="G17" s="36" t="s">
        <v>73</v>
      </c>
      <c r="H17" s="36" t="s">
        <v>73</v>
      </c>
      <c r="I17" s="36" t="s">
        <v>73</v>
      </c>
      <c r="J17" s="36" t="s">
        <v>73</v>
      </c>
      <c r="K17" s="36" t="s">
        <v>73</v>
      </c>
      <c r="L17" s="36" t="s">
        <v>73</v>
      </c>
      <c r="M17" s="36" t="s">
        <v>73</v>
      </c>
    </row>
    <row r="18" spans="1:52" s="37" customFormat="1" ht="14" thickBot="1" x14ac:dyDescent="0.2">
      <c r="A18" s="23" t="s">
        <v>16</v>
      </c>
    </row>
    <row r="19" spans="1:52" s="38" customFormat="1" ht="14" thickTop="1" x14ac:dyDescent="0.15">
      <c r="A19" s="24" t="s">
        <v>11</v>
      </c>
      <c r="D19" s="38">
        <v>7</v>
      </c>
      <c r="E19" s="38">
        <v>1</v>
      </c>
      <c r="F19" s="38">
        <v>1</v>
      </c>
      <c r="G19" s="38">
        <v>2.1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</row>
    <row r="20" spans="1:52" s="39" customFormat="1" x14ac:dyDescent="0.15">
      <c r="A20" s="21" t="s">
        <v>12</v>
      </c>
    </row>
    <row r="21" spans="1:52" s="39" customFormat="1" x14ac:dyDescent="0.15">
      <c r="A21" s="21" t="s">
        <v>13</v>
      </c>
      <c r="D21" s="39">
        <v>22</v>
      </c>
      <c r="E21" s="39">
        <v>26</v>
      </c>
      <c r="F21" s="39">
        <v>13</v>
      </c>
      <c r="G21" s="39">
        <v>26</v>
      </c>
      <c r="I21" s="39">
        <v>1</v>
      </c>
      <c r="J21" s="39">
        <v>66</v>
      </c>
      <c r="K21" s="39">
        <v>6</v>
      </c>
      <c r="L21" s="39">
        <v>72</v>
      </c>
      <c r="M21" s="39">
        <v>2</v>
      </c>
    </row>
    <row r="22" spans="1:52" s="40" customFormat="1" x14ac:dyDescent="0.15">
      <c r="A22" s="25" t="s">
        <v>15</v>
      </c>
    </row>
    <row r="23" spans="1:52" s="41" customFormat="1" ht="14" thickBot="1" x14ac:dyDescent="0.2">
      <c r="A23" s="23" t="s">
        <v>18</v>
      </c>
      <c r="B23" s="41" t="s">
        <v>77</v>
      </c>
      <c r="C23" s="41" t="s">
        <v>75</v>
      </c>
      <c r="H23" s="41" t="s">
        <v>112</v>
      </c>
    </row>
    <row r="24" spans="1:52" s="43" customFormat="1" ht="15" hidden="1" thickTop="1" thickBot="1" x14ac:dyDescent="0.2">
      <c r="A24" s="26" t="s">
        <v>14</v>
      </c>
      <c r="B24" s="42" t="str">
        <f>CONCATENATE(CONCATENATE(IF(B19&lt;&gt;"",CONCATENATE("x&lt;",B19,"='I';"),""),IF(B22&lt;&gt;"",CONCATENATE("x&gt;",B22,"='I';"),""),IF(B20&lt;&gt;"",CONCATENATE("x&lt;",B20,"='Q';"),""),IF(B21&lt;&gt;"",CONCATENATE("x&gt;",B21,"='Q';"),"")),B23,";")</f>
        <v>B,H,F, 7-22;</v>
      </c>
      <c r="C24" s="42" t="str">
        <f t="shared" ref="C24:AP24" si="0">CONCATENATE(CONCATENATE(IF(C19&lt;&gt;"",CONCATENATE("x&lt;",C19,"='I';"),""),IF(C22&lt;&gt;"",CONCATENATE("x&gt;",C22,"='I';"),""),IF(C20&lt;&gt;"",CONCATENATE("x&lt;",C20,"='Q';"),""),IF(C21&lt;&gt;"",CONCATENATE("x&gt;",C21,"='Q';"),"")),C23,";")</f>
        <v>B,H,F;</v>
      </c>
      <c r="D24" s="42" t="str">
        <f t="shared" si="0"/>
        <v>x&lt;7='I';x&gt;22='Q';;</v>
      </c>
      <c r="E24" s="42" t="str">
        <f t="shared" si="0"/>
        <v>x&lt;1='I';x&gt;26='Q';;</v>
      </c>
      <c r="F24" s="42" t="str">
        <f t="shared" si="0"/>
        <v>x&lt;1='I';x&gt;13='Q';;</v>
      </c>
      <c r="G24" s="42" t="str">
        <f t="shared" si="0"/>
        <v>x&lt;2.1='I';x&gt;26='Q';;</v>
      </c>
      <c r="H24" s="42" t="str">
        <f t="shared" si="0"/>
        <v>male, female, female *pregnant;</v>
      </c>
      <c r="I24" s="42" t="str">
        <f t="shared" si="0"/>
        <v>x&lt;0='I';x&gt;1='Q';;</v>
      </c>
      <c r="J24" s="42" t="str">
        <f t="shared" si="0"/>
        <v>x&lt;0='I';x&gt;66='Q';;</v>
      </c>
      <c r="K24" s="42" t="str">
        <f t="shared" si="0"/>
        <v>x&lt;0='I';x&gt;6='Q';;</v>
      </c>
      <c r="L24" s="42" t="str">
        <f t="shared" si="0"/>
        <v>x&lt;0='I';x&gt;72='Q';;</v>
      </c>
      <c r="M24" s="42" t="str">
        <f t="shared" si="0"/>
        <v>x&lt;0='I';x&gt;2='Q';;</v>
      </c>
      <c r="N24" s="42" t="str">
        <f t="shared" si="0"/>
        <v>;</v>
      </c>
      <c r="O24" s="42" t="str">
        <f t="shared" si="0"/>
        <v>;</v>
      </c>
      <c r="P24" s="42" t="str">
        <f t="shared" si="0"/>
        <v>;</v>
      </c>
      <c r="Q24" s="42" t="str">
        <f t="shared" si="0"/>
        <v>;</v>
      </c>
      <c r="R24" s="42" t="str">
        <f t="shared" si="0"/>
        <v>;</v>
      </c>
      <c r="S24" s="42" t="str">
        <f t="shared" si="0"/>
        <v>;</v>
      </c>
      <c r="T24" s="42" t="str">
        <f t="shared" si="0"/>
        <v>;</v>
      </c>
      <c r="U24" s="42" t="str">
        <f t="shared" si="0"/>
        <v>;</v>
      </c>
      <c r="V24" s="42" t="str">
        <f t="shared" si="0"/>
        <v>;</v>
      </c>
      <c r="W24" s="42" t="str">
        <f t="shared" si="0"/>
        <v>;</v>
      </c>
      <c r="X24" s="42" t="str">
        <f t="shared" si="0"/>
        <v>;</v>
      </c>
      <c r="Y24" s="42" t="str">
        <f t="shared" si="0"/>
        <v>;</v>
      </c>
      <c r="Z24" s="42" t="str">
        <f t="shared" si="0"/>
        <v>;</v>
      </c>
      <c r="AA24" s="42" t="str">
        <f t="shared" si="0"/>
        <v>;</v>
      </c>
      <c r="AB24" s="42" t="str">
        <f t="shared" si="0"/>
        <v>;</v>
      </c>
      <c r="AC24" s="42" t="str">
        <f t="shared" si="0"/>
        <v>;</v>
      </c>
      <c r="AD24" s="42" t="str">
        <f t="shared" si="0"/>
        <v>;</v>
      </c>
      <c r="AE24" s="42" t="str">
        <f t="shared" si="0"/>
        <v>;</v>
      </c>
      <c r="AF24" s="42" t="str">
        <f t="shared" si="0"/>
        <v>;</v>
      </c>
      <c r="AG24" s="42" t="str">
        <f t="shared" si="0"/>
        <v>;</v>
      </c>
      <c r="AH24" s="42" t="str">
        <f t="shared" si="0"/>
        <v>;</v>
      </c>
      <c r="AI24" s="42" t="str">
        <f t="shared" si="0"/>
        <v>;</v>
      </c>
      <c r="AJ24" s="42" t="str">
        <f t="shared" si="0"/>
        <v>;</v>
      </c>
      <c r="AK24" s="42" t="str">
        <f t="shared" si="0"/>
        <v>;</v>
      </c>
      <c r="AL24" s="42" t="str">
        <f t="shared" si="0"/>
        <v>;</v>
      </c>
      <c r="AM24" s="42" t="str">
        <f t="shared" si="0"/>
        <v>;</v>
      </c>
      <c r="AN24" s="42" t="str">
        <f t="shared" si="0"/>
        <v>;</v>
      </c>
      <c r="AO24" s="42" t="str">
        <f t="shared" si="0"/>
        <v>;</v>
      </c>
      <c r="AP24" s="42" t="str">
        <f t="shared" si="0"/>
        <v>;</v>
      </c>
      <c r="AQ24" s="42" t="str">
        <f t="shared" ref="AQ24:AZ24" si="1">CONCATENATE(CONCATENATE(IF(AQ19&lt;&gt;"",CONCATENATE("x&lt;",AQ19,"='I';"),""),IF(AQ22&lt;&gt;"",CONCATENATE("x&gt;",AQ22,"='I';"),""),IF(AQ20&lt;&gt;"",CONCATENATE("x&lt;",AQ20,"='Q';"),""),IF(AQ21&lt;&gt;"",CONCATENATE("x&gt;",AQ21,"='Q';"),"")),AQ23,";")</f>
        <v>;</v>
      </c>
      <c r="AR24" s="42" t="str">
        <f t="shared" si="1"/>
        <v>;</v>
      </c>
      <c r="AS24" s="42" t="str">
        <f t="shared" si="1"/>
        <v>;</v>
      </c>
      <c r="AT24" s="42" t="str">
        <f t="shared" si="1"/>
        <v>;</v>
      </c>
      <c r="AU24" s="42" t="str">
        <f t="shared" si="1"/>
        <v>;</v>
      </c>
      <c r="AV24" s="42" t="str">
        <f t="shared" si="1"/>
        <v>;</v>
      </c>
      <c r="AW24" s="42" t="str">
        <f t="shared" si="1"/>
        <v>;</v>
      </c>
      <c r="AX24" s="42" t="str">
        <f t="shared" si="1"/>
        <v>;</v>
      </c>
      <c r="AY24" s="42" t="str">
        <f t="shared" si="1"/>
        <v>;</v>
      </c>
      <c r="AZ24" s="42" t="str">
        <f t="shared" si="1"/>
        <v>;</v>
      </c>
    </row>
    <row r="25" spans="1:52" ht="14" thickTop="1" x14ac:dyDescent="0.15">
      <c r="A25" s="27" t="s">
        <v>7</v>
      </c>
      <c r="B25" s="45" t="s">
        <v>79</v>
      </c>
      <c r="C25" s="45" t="s">
        <v>80</v>
      </c>
      <c r="D25" s="45">
        <v>7</v>
      </c>
      <c r="E25" s="45">
        <v>1</v>
      </c>
      <c r="F25" s="45">
        <v>1</v>
      </c>
      <c r="G25" s="45">
        <v>13.8</v>
      </c>
      <c r="H25" s="45" t="s">
        <v>81</v>
      </c>
      <c r="I25" s="45">
        <v>0</v>
      </c>
      <c r="J25" s="45">
        <v>0</v>
      </c>
      <c r="K25" s="45">
        <v>0</v>
      </c>
      <c r="L25" s="45">
        <v>0</v>
      </c>
      <c r="M25" s="45"/>
    </row>
    <row r="26" spans="1:52" x14ac:dyDescent="0.15">
      <c r="B26" s="45" t="s">
        <v>79</v>
      </c>
      <c r="C26" s="45" t="s">
        <v>80</v>
      </c>
      <c r="D26" s="45">
        <v>7</v>
      </c>
      <c r="E26" s="45">
        <v>1</v>
      </c>
      <c r="F26" s="45">
        <v>2</v>
      </c>
      <c r="G26" s="45">
        <v>15.2</v>
      </c>
      <c r="H26" s="45" t="s">
        <v>82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</row>
    <row r="27" spans="1:52" x14ac:dyDescent="0.15">
      <c r="B27" s="45" t="s">
        <v>79</v>
      </c>
      <c r="C27" s="45" t="s">
        <v>80</v>
      </c>
      <c r="D27" s="45">
        <v>7</v>
      </c>
      <c r="E27" s="45">
        <v>1</v>
      </c>
      <c r="F27" s="45">
        <v>3</v>
      </c>
      <c r="G27" s="45">
        <v>15.1</v>
      </c>
      <c r="H27" s="45" t="s">
        <v>82</v>
      </c>
      <c r="I27" s="45">
        <v>1</v>
      </c>
      <c r="J27" s="45">
        <v>2</v>
      </c>
      <c r="K27" s="45">
        <v>3</v>
      </c>
      <c r="L27" s="45">
        <v>5</v>
      </c>
      <c r="M27" s="45">
        <v>0</v>
      </c>
    </row>
    <row r="28" spans="1:52" x14ac:dyDescent="0.15">
      <c r="B28" s="45" t="s">
        <v>79</v>
      </c>
      <c r="C28" s="45" t="s">
        <v>80</v>
      </c>
      <c r="D28" s="45">
        <v>7</v>
      </c>
      <c r="E28" s="45">
        <v>1</v>
      </c>
      <c r="F28" s="45">
        <v>4</v>
      </c>
      <c r="G28" s="45">
        <v>16</v>
      </c>
      <c r="H28" s="45" t="s">
        <v>82</v>
      </c>
      <c r="I28" s="45">
        <v>1</v>
      </c>
      <c r="J28" s="45">
        <v>0</v>
      </c>
      <c r="K28" s="45">
        <v>1</v>
      </c>
      <c r="L28" s="45">
        <v>1</v>
      </c>
      <c r="M28" s="45">
        <v>0</v>
      </c>
    </row>
    <row r="29" spans="1:52" x14ac:dyDescent="0.15">
      <c r="B29" s="45" t="s">
        <v>79</v>
      </c>
      <c r="C29" s="45" t="s">
        <v>80</v>
      </c>
      <c r="D29" s="45">
        <v>7</v>
      </c>
      <c r="E29" s="45">
        <v>1</v>
      </c>
      <c r="F29" s="45">
        <v>5</v>
      </c>
      <c r="G29" s="45">
        <v>17.2</v>
      </c>
      <c r="H29" s="45" t="s">
        <v>81</v>
      </c>
      <c r="I29" s="45">
        <v>1</v>
      </c>
      <c r="J29" s="45">
        <v>1</v>
      </c>
      <c r="K29" s="45">
        <v>0</v>
      </c>
      <c r="L29" s="45">
        <v>1</v>
      </c>
      <c r="M29" s="45">
        <v>0</v>
      </c>
    </row>
    <row r="30" spans="1:52" x14ac:dyDescent="0.15">
      <c r="B30" s="45" t="s">
        <v>79</v>
      </c>
      <c r="C30" s="45" t="s">
        <v>80</v>
      </c>
      <c r="D30" s="45">
        <v>7</v>
      </c>
      <c r="E30" s="45">
        <v>1</v>
      </c>
      <c r="F30" s="45">
        <v>6</v>
      </c>
      <c r="G30" s="45">
        <v>16.100000000000001</v>
      </c>
      <c r="H30" s="45" t="s">
        <v>81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</row>
    <row r="31" spans="1:52" x14ac:dyDescent="0.15">
      <c r="B31" s="45" t="s">
        <v>79</v>
      </c>
      <c r="C31" s="45" t="s">
        <v>80</v>
      </c>
      <c r="D31" s="45">
        <v>7</v>
      </c>
      <c r="E31" s="45">
        <v>1</v>
      </c>
      <c r="F31" s="45">
        <v>7</v>
      </c>
      <c r="G31" s="45">
        <v>14</v>
      </c>
      <c r="H31" s="45" t="s">
        <v>82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</row>
    <row r="32" spans="1:52" x14ac:dyDescent="0.15">
      <c r="B32" s="45" t="s">
        <v>79</v>
      </c>
      <c r="C32" s="45" t="s">
        <v>80</v>
      </c>
      <c r="D32" s="45">
        <v>7</v>
      </c>
      <c r="E32" s="45">
        <v>1</v>
      </c>
      <c r="F32" s="45">
        <v>8</v>
      </c>
      <c r="G32" s="45">
        <v>16</v>
      </c>
      <c r="H32" s="45" t="s">
        <v>81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</row>
    <row r="33" spans="2:13" x14ac:dyDescent="0.15">
      <c r="B33" s="45" t="s">
        <v>79</v>
      </c>
      <c r="C33" s="45" t="s">
        <v>80</v>
      </c>
      <c r="D33" s="45">
        <v>7</v>
      </c>
      <c r="E33" s="45">
        <v>1</v>
      </c>
      <c r="F33" s="45">
        <v>9</v>
      </c>
      <c r="G33" s="45">
        <v>17</v>
      </c>
      <c r="H33" s="45" t="s">
        <v>81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</row>
    <row r="34" spans="2:13" x14ac:dyDescent="0.15">
      <c r="B34" s="45" t="s">
        <v>79</v>
      </c>
      <c r="C34" s="45" t="s">
        <v>80</v>
      </c>
      <c r="D34" s="45">
        <v>7</v>
      </c>
      <c r="E34" s="45">
        <v>1</v>
      </c>
      <c r="F34" s="45">
        <v>10</v>
      </c>
      <c r="G34" s="45">
        <v>14</v>
      </c>
      <c r="H34" s="45" t="s">
        <v>82</v>
      </c>
      <c r="I34" s="45">
        <v>1</v>
      </c>
      <c r="J34" s="45">
        <v>1</v>
      </c>
      <c r="K34" s="45">
        <v>0</v>
      </c>
      <c r="L34" s="45">
        <v>1</v>
      </c>
      <c r="M34" s="45">
        <v>0</v>
      </c>
    </row>
    <row r="35" spans="2:13" x14ac:dyDescent="0.15">
      <c r="B35" s="45" t="s">
        <v>83</v>
      </c>
      <c r="C35" s="45" t="s">
        <v>80</v>
      </c>
      <c r="D35" s="45">
        <v>9</v>
      </c>
      <c r="E35" s="45">
        <v>2</v>
      </c>
      <c r="F35" s="45">
        <v>1</v>
      </c>
      <c r="G35" s="45">
        <v>13.4</v>
      </c>
      <c r="H35" s="45" t="s">
        <v>81</v>
      </c>
      <c r="I35" s="45">
        <v>0</v>
      </c>
      <c r="J35" s="45">
        <v>0</v>
      </c>
      <c r="K35" s="45">
        <v>0</v>
      </c>
      <c r="L35" s="45">
        <v>0</v>
      </c>
      <c r="M35" s="45">
        <v>1</v>
      </c>
    </row>
    <row r="36" spans="2:13" x14ac:dyDescent="0.15">
      <c r="B36" s="45" t="s">
        <v>83</v>
      </c>
      <c r="C36" s="45" t="s">
        <v>80</v>
      </c>
      <c r="D36" s="45">
        <v>9</v>
      </c>
      <c r="E36" s="45">
        <v>2</v>
      </c>
      <c r="F36" s="45">
        <v>2</v>
      </c>
      <c r="G36" s="45">
        <v>13.1</v>
      </c>
      <c r="H36" s="45" t="s">
        <v>81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</row>
    <row r="37" spans="2:13" x14ac:dyDescent="0.15">
      <c r="B37" s="45" t="s">
        <v>83</v>
      </c>
      <c r="C37" s="45" t="s">
        <v>80</v>
      </c>
      <c r="D37" s="45">
        <v>9</v>
      </c>
      <c r="E37" s="45">
        <v>2</v>
      </c>
      <c r="F37" s="45">
        <v>3</v>
      </c>
      <c r="G37" s="45">
        <v>15</v>
      </c>
      <c r="H37" s="45" t="s">
        <v>81</v>
      </c>
      <c r="I37" s="45">
        <v>1</v>
      </c>
      <c r="J37" s="45">
        <v>1</v>
      </c>
      <c r="K37" s="45">
        <v>2</v>
      </c>
      <c r="L37" s="45">
        <v>3</v>
      </c>
      <c r="M37" s="45">
        <v>0</v>
      </c>
    </row>
    <row r="38" spans="2:13" x14ac:dyDescent="0.15">
      <c r="B38" s="45" t="s">
        <v>83</v>
      </c>
      <c r="C38" s="45" t="s">
        <v>80</v>
      </c>
      <c r="D38" s="45">
        <v>9</v>
      </c>
      <c r="E38" s="45">
        <v>2</v>
      </c>
      <c r="F38" s="45">
        <v>4</v>
      </c>
      <c r="G38" s="45">
        <v>13.9</v>
      </c>
      <c r="H38" s="45" t="s">
        <v>81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</row>
    <row r="39" spans="2:13" x14ac:dyDescent="0.15">
      <c r="B39" s="45" t="s">
        <v>83</v>
      </c>
      <c r="C39" s="45" t="s">
        <v>80</v>
      </c>
      <c r="D39" s="45">
        <v>9</v>
      </c>
      <c r="E39" s="45">
        <v>2</v>
      </c>
      <c r="F39" s="45">
        <v>5</v>
      </c>
      <c r="G39" s="45">
        <v>11</v>
      </c>
      <c r="H39" s="45" t="s">
        <v>81</v>
      </c>
      <c r="I39" s="45">
        <v>1</v>
      </c>
      <c r="J39" s="45">
        <v>1</v>
      </c>
      <c r="K39" s="45">
        <v>0</v>
      </c>
      <c r="L39" s="45">
        <v>1</v>
      </c>
      <c r="M39" s="45">
        <v>0</v>
      </c>
    </row>
    <row r="40" spans="2:13" x14ac:dyDescent="0.15">
      <c r="B40" s="45" t="s">
        <v>83</v>
      </c>
      <c r="C40" s="45" t="s">
        <v>80</v>
      </c>
      <c r="D40" s="45">
        <v>9</v>
      </c>
      <c r="E40" s="45">
        <v>2</v>
      </c>
      <c r="F40" s="45">
        <v>6</v>
      </c>
      <c r="G40" s="45">
        <v>11.8</v>
      </c>
      <c r="H40" s="45" t="s">
        <v>81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</row>
    <row r="41" spans="2:13" x14ac:dyDescent="0.15">
      <c r="B41" s="45" t="s">
        <v>83</v>
      </c>
      <c r="C41" s="45" t="s">
        <v>80</v>
      </c>
      <c r="D41" s="45">
        <v>9</v>
      </c>
      <c r="E41" s="45">
        <v>2</v>
      </c>
      <c r="F41" s="45">
        <v>7</v>
      </c>
      <c r="G41" s="45">
        <v>13.1</v>
      </c>
      <c r="H41" s="45" t="s">
        <v>82</v>
      </c>
      <c r="I41" s="45">
        <v>1</v>
      </c>
      <c r="J41" s="45">
        <v>1</v>
      </c>
      <c r="K41" s="45">
        <v>0</v>
      </c>
      <c r="L41" s="45">
        <v>1</v>
      </c>
      <c r="M41" s="45">
        <v>0</v>
      </c>
    </row>
    <row r="42" spans="2:13" x14ac:dyDescent="0.15">
      <c r="B42" s="45" t="s">
        <v>83</v>
      </c>
      <c r="C42" s="45" t="s">
        <v>80</v>
      </c>
      <c r="D42" s="45">
        <v>9</v>
      </c>
      <c r="E42" s="45">
        <v>2</v>
      </c>
      <c r="F42" s="45">
        <v>8</v>
      </c>
      <c r="G42" s="45">
        <v>14.7</v>
      </c>
      <c r="H42" s="45" t="s">
        <v>82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</row>
    <row r="43" spans="2:13" x14ac:dyDescent="0.15">
      <c r="B43" s="45" t="s">
        <v>83</v>
      </c>
      <c r="C43" s="45" t="s">
        <v>80</v>
      </c>
      <c r="D43" s="45">
        <v>9</v>
      </c>
      <c r="E43" s="45">
        <v>2</v>
      </c>
      <c r="F43" s="45">
        <v>9</v>
      </c>
      <c r="G43" s="45">
        <v>13.9</v>
      </c>
      <c r="H43" s="45" t="s">
        <v>82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</row>
    <row r="44" spans="2:13" x14ac:dyDescent="0.15">
      <c r="B44" s="45" t="s">
        <v>83</v>
      </c>
      <c r="C44" s="45" t="s">
        <v>80</v>
      </c>
      <c r="D44" s="45">
        <v>9</v>
      </c>
      <c r="E44" s="45">
        <v>2</v>
      </c>
      <c r="F44" s="45">
        <v>10</v>
      </c>
      <c r="G44" s="45">
        <v>10.5</v>
      </c>
      <c r="H44" s="45" t="s">
        <v>81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</row>
    <row r="45" spans="2:13" x14ac:dyDescent="0.15">
      <c r="B45" s="45" t="s">
        <v>83</v>
      </c>
      <c r="C45" s="45" t="s">
        <v>80</v>
      </c>
      <c r="D45" s="45">
        <v>9</v>
      </c>
      <c r="E45" s="45">
        <v>2</v>
      </c>
      <c r="F45" s="45">
        <v>11</v>
      </c>
      <c r="G45" s="45">
        <v>13</v>
      </c>
      <c r="H45" s="45" t="s">
        <v>81</v>
      </c>
      <c r="I45" s="45">
        <v>1</v>
      </c>
      <c r="J45" s="45">
        <v>1</v>
      </c>
      <c r="K45" s="45">
        <v>0</v>
      </c>
      <c r="L45" s="45">
        <v>1</v>
      </c>
      <c r="M45" s="45">
        <v>0</v>
      </c>
    </row>
    <row r="46" spans="2:13" x14ac:dyDescent="0.15">
      <c r="B46" s="45" t="s">
        <v>83</v>
      </c>
      <c r="C46" s="45" t="s">
        <v>80</v>
      </c>
      <c r="D46" s="45">
        <v>9</v>
      </c>
      <c r="E46" s="45">
        <v>2</v>
      </c>
      <c r="F46" s="45">
        <v>12</v>
      </c>
      <c r="G46" s="45">
        <v>11.1</v>
      </c>
      <c r="H46" s="45" t="s">
        <v>81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</row>
    <row r="47" spans="2:13" x14ac:dyDescent="0.15">
      <c r="B47" s="45" t="s">
        <v>83</v>
      </c>
      <c r="C47" s="45" t="s">
        <v>80</v>
      </c>
      <c r="D47" s="45">
        <v>9</v>
      </c>
      <c r="E47" s="45">
        <v>2</v>
      </c>
      <c r="F47" s="45">
        <v>13</v>
      </c>
      <c r="G47" s="45">
        <v>10.1</v>
      </c>
      <c r="H47" s="45" t="s">
        <v>81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</row>
    <row r="48" spans="2:13" x14ac:dyDescent="0.15">
      <c r="B48" s="45" t="s">
        <v>84</v>
      </c>
      <c r="C48" s="45" t="s">
        <v>80</v>
      </c>
      <c r="D48" s="45">
        <v>10</v>
      </c>
      <c r="E48" s="45">
        <v>3</v>
      </c>
      <c r="F48" s="45">
        <v>1</v>
      </c>
      <c r="G48" s="45">
        <v>11.8</v>
      </c>
      <c r="H48" s="45" t="s">
        <v>81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</row>
    <row r="49" spans="2:13" x14ac:dyDescent="0.15">
      <c r="B49" s="45" t="s">
        <v>84</v>
      </c>
      <c r="C49" s="45" t="s">
        <v>80</v>
      </c>
      <c r="D49" s="45">
        <v>10</v>
      </c>
      <c r="E49" s="45">
        <v>3</v>
      </c>
      <c r="F49" s="45">
        <v>2</v>
      </c>
      <c r="G49" s="45">
        <v>13.2</v>
      </c>
      <c r="H49" s="45" t="s">
        <v>81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</row>
    <row r="50" spans="2:13" x14ac:dyDescent="0.15">
      <c r="B50" s="45" t="s">
        <v>84</v>
      </c>
      <c r="C50" s="45" t="s">
        <v>80</v>
      </c>
      <c r="D50" s="45">
        <v>10</v>
      </c>
      <c r="E50" s="45">
        <v>3</v>
      </c>
      <c r="F50" s="45">
        <v>3</v>
      </c>
      <c r="G50" s="45">
        <v>8.5</v>
      </c>
      <c r="H50" s="45" t="s">
        <v>81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</row>
    <row r="51" spans="2:13" x14ac:dyDescent="0.15">
      <c r="B51" s="45" t="s">
        <v>84</v>
      </c>
      <c r="C51" s="45" t="s">
        <v>80</v>
      </c>
      <c r="D51" s="45">
        <v>10</v>
      </c>
      <c r="E51" s="45">
        <v>3</v>
      </c>
      <c r="F51" s="45">
        <v>4</v>
      </c>
      <c r="G51" s="45">
        <v>11</v>
      </c>
      <c r="H51" s="45" t="s">
        <v>81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</row>
    <row r="52" spans="2:13" x14ac:dyDescent="0.15">
      <c r="B52" s="45" t="s">
        <v>84</v>
      </c>
      <c r="C52" s="45" t="s">
        <v>80</v>
      </c>
      <c r="D52" s="45">
        <v>10</v>
      </c>
      <c r="E52" s="45">
        <v>3</v>
      </c>
      <c r="F52" s="45">
        <v>5</v>
      </c>
      <c r="G52" s="45">
        <v>11</v>
      </c>
      <c r="H52" s="45" t="s">
        <v>81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</row>
    <row r="53" spans="2:13" x14ac:dyDescent="0.15">
      <c r="B53" s="45" t="s">
        <v>84</v>
      </c>
      <c r="C53" s="45" t="s">
        <v>80</v>
      </c>
      <c r="D53" s="45">
        <v>10</v>
      </c>
      <c r="E53" s="45">
        <v>3</v>
      </c>
      <c r="F53" s="45">
        <v>6</v>
      </c>
      <c r="G53" s="45">
        <v>10.8</v>
      </c>
      <c r="H53" s="45" t="s">
        <v>81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</row>
    <row r="54" spans="2:13" x14ac:dyDescent="0.15">
      <c r="B54" s="45" t="s">
        <v>84</v>
      </c>
      <c r="C54" s="45" t="s">
        <v>80</v>
      </c>
      <c r="D54" s="45">
        <v>10</v>
      </c>
      <c r="E54" s="45">
        <v>3</v>
      </c>
      <c r="F54" s="45">
        <v>7</v>
      </c>
      <c r="G54" s="45">
        <v>11</v>
      </c>
      <c r="H54" s="45" t="s">
        <v>81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</row>
    <row r="55" spans="2:13" x14ac:dyDescent="0.15">
      <c r="B55" s="45" t="s">
        <v>84</v>
      </c>
      <c r="C55" s="45" t="s">
        <v>80</v>
      </c>
      <c r="D55" s="45">
        <v>10</v>
      </c>
      <c r="E55" s="45">
        <v>3</v>
      </c>
      <c r="F55" s="45">
        <v>8</v>
      </c>
      <c r="G55" s="45">
        <v>10.3</v>
      </c>
      <c r="H55" s="45" t="s">
        <v>81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</row>
    <row r="56" spans="2:13" x14ac:dyDescent="0.15">
      <c r="B56" s="45" t="s">
        <v>84</v>
      </c>
      <c r="C56" s="45" t="s">
        <v>80</v>
      </c>
      <c r="D56" s="45">
        <v>10</v>
      </c>
      <c r="E56" s="45">
        <v>3</v>
      </c>
      <c r="F56" s="45">
        <v>9</v>
      </c>
      <c r="G56" s="45">
        <v>8</v>
      </c>
      <c r="H56" s="45" t="s">
        <v>81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</row>
    <row r="57" spans="2:13" x14ac:dyDescent="0.15">
      <c r="B57" s="45" t="s">
        <v>84</v>
      </c>
      <c r="C57" s="45" t="s">
        <v>80</v>
      </c>
      <c r="D57" s="45">
        <v>10</v>
      </c>
      <c r="E57" s="45">
        <v>3</v>
      </c>
      <c r="F57" s="45">
        <v>10</v>
      </c>
      <c r="G57" s="45">
        <v>11</v>
      </c>
      <c r="H57" s="45" t="s">
        <v>82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</row>
    <row r="58" spans="2:13" x14ac:dyDescent="0.15">
      <c r="B58" s="45" t="s">
        <v>85</v>
      </c>
      <c r="C58" s="45" t="s">
        <v>80</v>
      </c>
      <c r="D58" s="45">
        <v>11</v>
      </c>
      <c r="E58" s="45">
        <v>4</v>
      </c>
      <c r="F58" s="45">
        <v>1</v>
      </c>
      <c r="G58" s="45">
        <v>19.100000000000001</v>
      </c>
      <c r="H58" s="45" t="s">
        <v>81</v>
      </c>
      <c r="I58" s="45">
        <v>1</v>
      </c>
      <c r="J58" s="45">
        <v>17</v>
      </c>
      <c r="K58" s="45">
        <v>0</v>
      </c>
      <c r="L58" s="45">
        <v>17</v>
      </c>
      <c r="M58" s="45">
        <v>0</v>
      </c>
    </row>
    <row r="59" spans="2:13" x14ac:dyDescent="0.15">
      <c r="B59" s="45" t="s">
        <v>85</v>
      </c>
      <c r="C59" s="45" t="s">
        <v>80</v>
      </c>
      <c r="D59" s="45">
        <v>11</v>
      </c>
      <c r="E59" s="45">
        <v>4</v>
      </c>
      <c r="F59" s="45">
        <v>2</v>
      </c>
      <c r="G59" s="45">
        <v>19.7</v>
      </c>
      <c r="H59" s="45" t="s">
        <v>82</v>
      </c>
      <c r="I59" s="45">
        <v>1</v>
      </c>
      <c r="J59" s="45">
        <v>7</v>
      </c>
      <c r="K59" s="45">
        <v>0</v>
      </c>
      <c r="L59" s="45">
        <v>7</v>
      </c>
      <c r="M59" s="45">
        <v>0</v>
      </c>
    </row>
    <row r="60" spans="2:13" x14ac:dyDescent="0.15">
      <c r="B60" s="45" t="s">
        <v>85</v>
      </c>
      <c r="C60" s="45" t="s">
        <v>80</v>
      </c>
      <c r="D60" s="45">
        <v>11</v>
      </c>
      <c r="E60" s="45">
        <v>4</v>
      </c>
      <c r="F60" s="45">
        <v>3</v>
      </c>
      <c r="G60" s="45">
        <v>15.4</v>
      </c>
      <c r="H60" s="45" t="s">
        <v>81</v>
      </c>
      <c r="I60" s="45">
        <v>1</v>
      </c>
      <c r="J60" s="45">
        <v>2</v>
      </c>
      <c r="K60" s="45">
        <v>0</v>
      </c>
      <c r="L60" s="45">
        <v>2</v>
      </c>
      <c r="M60" s="45">
        <v>0</v>
      </c>
    </row>
    <row r="61" spans="2:13" x14ac:dyDescent="0.15">
      <c r="B61" s="45" t="s">
        <v>85</v>
      </c>
      <c r="C61" s="45" t="s">
        <v>80</v>
      </c>
      <c r="D61" s="45">
        <v>11</v>
      </c>
      <c r="E61" s="45">
        <v>4</v>
      </c>
      <c r="F61" s="45">
        <v>4</v>
      </c>
      <c r="G61" s="45">
        <v>16.2</v>
      </c>
      <c r="H61" s="45" t="s">
        <v>81</v>
      </c>
      <c r="I61" s="45">
        <v>1</v>
      </c>
      <c r="J61" s="45">
        <v>1</v>
      </c>
      <c r="K61" s="45">
        <v>0</v>
      </c>
      <c r="L61" s="45">
        <v>1</v>
      </c>
      <c r="M61" s="45">
        <v>0</v>
      </c>
    </row>
    <row r="62" spans="2:13" x14ac:dyDescent="0.15">
      <c r="B62" s="45" t="s">
        <v>85</v>
      </c>
      <c r="C62" s="45" t="s">
        <v>80</v>
      </c>
      <c r="D62" s="45">
        <v>11</v>
      </c>
      <c r="E62" s="45">
        <v>4</v>
      </c>
      <c r="F62" s="45">
        <v>5</v>
      </c>
      <c r="G62" s="45">
        <v>15.5</v>
      </c>
      <c r="H62" s="45" t="s">
        <v>82</v>
      </c>
      <c r="I62" s="45">
        <v>1</v>
      </c>
      <c r="J62" s="45">
        <v>2</v>
      </c>
      <c r="K62" s="45">
        <v>0</v>
      </c>
      <c r="L62" s="45">
        <v>2</v>
      </c>
      <c r="M62" s="45">
        <v>0</v>
      </c>
    </row>
    <row r="63" spans="2:13" x14ac:dyDescent="0.15">
      <c r="B63" s="45" t="s">
        <v>85</v>
      </c>
      <c r="C63" s="45" t="s">
        <v>80</v>
      </c>
      <c r="D63" s="45">
        <v>11</v>
      </c>
      <c r="E63" s="45">
        <v>4</v>
      </c>
      <c r="F63" s="45">
        <v>6</v>
      </c>
      <c r="G63" s="45">
        <v>19</v>
      </c>
      <c r="H63" s="45" t="s">
        <v>81</v>
      </c>
      <c r="I63" s="45">
        <v>1</v>
      </c>
      <c r="J63" s="45">
        <v>7</v>
      </c>
      <c r="K63" s="45">
        <v>2</v>
      </c>
      <c r="L63" s="45">
        <v>9</v>
      </c>
      <c r="M63" s="45">
        <v>0</v>
      </c>
    </row>
    <row r="64" spans="2:13" x14ac:dyDescent="0.15">
      <c r="B64" s="45" t="s">
        <v>85</v>
      </c>
      <c r="C64" s="45" t="s">
        <v>80</v>
      </c>
      <c r="D64" s="45">
        <v>11</v>
      </c>
      <c r="E64" s="45">
        <v>4</v>
      </c>
      <c r="F64" s="45">
        <v>7</v>
      </c>
      <c r="G64" s="45">
        <v>18.8</v>
      </c>
      <c r="H64" s="45" t="s">
        <v>81</v>
      </c>
      <c r="I64" s="45">
        <v>1</v>
      </c>
      <c r="J64" s="45">
        <v>4</v>
      </c>
      <c r="K64" s="45">
        <v>4</v>
      </c>
      <c r="L64" s="45">
        <v>8</v>
      </c>
      <c r="M64" s="45">
        <v>0</v>
      </c>
    </row>
    <row r="65" spans="2:13" x14ac:dyDescent="0.15">
      <c r="B65" s="45" t="s">
        <v>85</v>
      </c>
      <c r="C65" s="45" t="s">
        <v>80</v>
      </c>
      <c r="D65" s="45">
        <v>11</v>
      </c>
      <c r="E65" s="45">
        <v>4</v>
      </c>
      <c r="F65" s="45">
        <v>8</v>
      </c>
      <c r="G65" s="45">
        <v>14.1</v>
      </c>
      <c r="H65" s="45" t="s">
        <v>81</v>
      </c>
      <c r="I65" s="45">
        <v>1</v>
      </c>
      <c r="J65" s="45">
        <v>2</v>
      </c>
      <c r="K65" s="45">
        <v>1</v>
      </c>
      <c r="L65" s="45">
        <v>3</v>
      </c>
      <c r="M65" s="45">
        <v>0</v>
      </c>
    </row>
    <row r="66" spans="2:13" x14ac:dyDescent="0.15">
      <c r="B66" s="45" t="s">
        <v>85</v>
      </c>
      <c r="C66" s="45" t="s">
        <v>80</v>
      </c>
      <c r="D66" s="45">
        <v>11</v>
      </c>
      <c r="E66" s="45">
        <v>4</v>
      </c>
      <c r="F66" s="45">
        <v>9</v>
      </c>
      <c r="G66" s="45">
        <v>21</v>
      </c>
      <c r="H66" s="45" t="s">
        <v>81</v>
      </c>
      <c r="I66" s="45">
        <v>1</v>
      </c>
      <c r="J66" s="45">
        <v>27</v>
      </c>
      <c r="K66" s="45">
        <v>4</v>
      </c>
      <c r="L66" s="45">
        <v>31</v>
      </c>
      <c r="M66" s="45">
        <v>0</v>
      </c>
    </row>
    <row r="67" spans="2:13" x14ac:dyDescent="0.15">
      <c r="B67" s="45" t="s">
        <v>85</v>
      </c>
      <c r="C67" s="45" t="s">
        <v>80</v>
      </c>
      <c r="D67" s="45">
        <v>11</v>
      </c>
      <c r="E67" s="45">
        <v>4</v>
      </c>
      <c r="F67" s="45">
        <v>10</v>
      </c>
      <c r="G67" s="45">
        <v>17.8</v>
      </c>
      <c r="H67" s="45" t="s">
        <v>81</v>
      </c>
      <c r="I67" s="45">
        <v>1</v>
      </c>
      <c r="J67" s="45">
        <v>2</v>
      </c>
      <c r="K67" s="45">
        <v>2</v>
      </c>
      <c r="L67" s="45">
        <v>4</v>
      </c>
      <c r="M67" s="45">
        <v>0</v>
      </c>
    </row>
    <row r="68" spans="2:13" x14ac:dyDescent="0.15">
      <c r="B68" s="45" t="s">
        <v>86</v>
      </c>
      <c r="C68" s="45" t="s">
        <v>80</v>
      </c>
      <c r="D68" s="45">
        <v>12</v>
      </c>
      <c r="E68" s="45">
        <v>5</v>
      </c>
      <c r="F68" s="45">
        <v>1</v>
      </c>
      <c r="G68" s="45">
        <v>17.7</v>
      </c>
      <c r="H68" s="45" t="s">
        <v>81</v>
      </c>
      <c r="I68" s="45">
        <v>1</v>
      </c>
      <c r="J68" s="45">
        <v>1</v>
      </c>
      <c r="K68" s="45">
        <v>3</v>
      </c>
      <c r="L68" s="45">
        <v>4</v>
      </c>
      <c r="M68" s="45">
        <v>0</v>
      </c>
    </row>
    <row r="69" spans="2:13" x14ac:dyDescent="0.15">
      <c r="B69" s="45" t="s">
        <v>86</v>
      </c>
      <c r="C69" s="45" t="s">
        <v>80</v>
      </c>
      <c r="D69" s="45">
        <v>12</v>
      </c>
      <c r="E69" s="45">
        <v>5</v>
      </c>
      <c r="F69" s="45">
        <v>2</v>
      </c>
      <c r="G69" s="45">
        <v>21.1</v>
      </c>
      <c r="H69" s="45" t="s">
        <v>81</v>
      </c>
      <c r="I69" s="45">
        <v>1</v>
      </c>
      <c r="J69" s="45">
        <v>0</v>
      </c>
      <c r="K69" s="45">
        <v>2</v>
      </c>
      <c r="L69" s="45">
        <v>2</v>
      </c>
      <c r="M69" s="45">
        <v>0</v>
      </c>
    </row>
    <row r="70" spans="2:13" x14ac:dyDescent="0.15">
      <c r="B70" s="45" t="s">
        <v>86</v>
      </c>
      <c r="C70" s="45" t="s">
        <v>80</v>
      </c>
      <c r="D70" s="45">
        <v>12</v>
      </c>
      <c r="E70" s="45">
        <v>5</v>
      </c>
      <c r="F70" s="45">
        <v>3</v>
      </c>
      <c r="G70" s="45">
        <v>19</v>
      </c>
      <c r="H70" s="45" t="s">
        <v>81</v>
      </c>
      <c r="I70" s="45">
        <v>1</v>
      </c>
      <c r="J70" s="45">
        <v>2</v>
      </c>
      <c r="K70" s="45">
        <v>0</v>
      </c>
      <c r="L70" s="45">
        <v>2</v>
      </c>
      <c r="M70" s="45">
        <v>0</v>
      </c>
    </row>
    <row r="71" spans="2:13" x14ac:dyDescent="0.15">
      <c r="B71" s="45" t="s">
        <v>86</v>
      </c>
      <c r="C71" s="45" t="s">
        <v>80</v>
      </c>
      <c r="D71" s="45">
        <v>12</v>
      </c>
      <c r="E71" s="45">
        <v>5</v>
      </c>
      <c r="F71" s="45">
        <v>4</v>
      </c>
      <c r="G71" s="45">
        <v>16</v>
      </c>
      <c r="H71" s="45" t="s">
        <v>82</v>
      </c>
      <c r="I71" s="45">
        <v>0</v>
      </c>
      <c r="J71" s="45">
        <v>0</v>
      </c>
      <c r="K71" s="45">
        <v>0</v>
      </c>
      <c r="L71" s="45">
        <v>0</v>
      </c>
      <c r="M71" s="45">
        <v>0</v>
      </c>
    </row>
    <row r="72" spans="2:13" x14ac:dyDescent="0.15">
      <c r="B72" s="45" t="s">
        <v>86</v>
      </c>
      <c r="C72" s="45" t="s">
        <v>80</v>
      </c>
      <c r="D72" s="45">
        <v>12</v>
      </c>
      <c r="E72" s="45">
        <v>5</v>
      </c>
      <c r="F72" s="45">
        <v>5</v>
      </c>
      <c r="G72" s="45">
        <v>15</v>
      </c>
      <c r="H72" s="45" t="s">
        <v>82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</row>
    <row r="73" spans="2:13" x14ac:dyDescent="0.15">
      <c r="B73" s="45" t="s">
        <v>86</v>
      </c>
      <c r="C73" s="45" t="s">
        <v>80</v>
      </c>
      <c r="D73" s="45">
        <v>12</v>
      </c>
      <c r="E73" s="45">
        <v>5</v>
      </c>
      <c r="F73" s="45">
        <v>6</v>
      </c>
      <c r="G73" s="45">
        <v>18</v>
      </c>
      <c r="H73" s="45" t="s">
        <v>81</v>
      </c>
      <c r="I73" s="45">
        <v>0</v>
      </c>
      <c r="J73" s="45">
        <v>0</v>
      </c>
      <c r="K73" s="45">
        <v>0</v>
      </c>
      <c r="L73" s="45">
        <v>0</v>
      </c>
      <c r="M73" s="45">
        <v>0</v>
      </c>
    </row>
    <row r="74" spans="2:13" x14ac:dyDescent="0.15">
      <c r="B74" s="45" t="s">
        <v>86</v>
      </c>
      <c r="C74" s="45" t="s">
        <v>80</v>
      </c>
      <c r="D74" s="45">
        <v>12</v>
      </c>
      <c r="E74" s="45">
        <v>5</v>
      </c>
      <c r="F74" s="45">
        <v>7</v>
      </c>
      <c r="G74" s="45">
        <v>16.2</v>
      </c>
      <c r="H74" s="45" t="s">
        <v>82</v>
      </c>
      <c r="I74" s="45">
        <v>1</v>
      </c>
      <c r="J74" s="45">
        <v>0</v>
      </c>
      <c r="K74" s="45">
        <v>1</v>
      </c>
      <c r="L74" s="45">
        <v>1</v>
      </c>
      <c r="M74" s="45">
        <v>0</v>
      </c>
    </row>
    <row r="75" spans="2:13" x14ac:dyDescent="0.15">
      <c r="B75" s="45" t="s">
        <v>86</v>
      </c>
      <c r="C75" s="45" t="s">
        <v>80</v>
      </c>
      <c r="D75" s="45">
        <v>12</v>
      </c>
      <c r="E75" s="45">
        <v>5</v>
      </c>
      <c r="F75" s="45">
        <v>8</v>
      </c>
      <c r="G75" s="45">
        <v>16.3</v>
      </c>
      <c r="H75" s="45" t="s">
        <v>82</v>
      </c>
      <c r="I75" s="45">
        <v>1</v>
      </c>
      <c r="J75" s="45">
        <v>0</v>
      </c>
      <c r="K75" s="45">
        <v>3</v>
      </c>
      <c r="L75" s="45">
        <v>3</v>
      </c>
      <c r="M75" s="45">
        <v>0</v>
      </c>
    </row>
    <row r="76" spans="2:13" x14ac:dyDescent="0.15">
      <c r="B76" s="45" t="s">
        <v>86</v>
      </c>
      <c r="C76" s="45" t="s">
        <v>80</v>
      </c>
      <c r="D76" s="45">
        <v>12</v>
      </c>
      <c r="E76" s="45">
        <v>5</v>
      </c>
      <c r="F76" s="45">
        <v>9</v>
      </c>
      <c r="G76" s="45">
        <v>19</v>
      </c>
      <c r="H76" s="45" t="s">
        <v>81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</row>
    <row r="77" spans="2:13" x14ac:dyDescent="0.15">
      <c r="B77" s="45" t="s">
        <v>86</v>
      </c>
      <c r="C77" s="45" t="s">
        <v>80</v>
      </c>
      <c r="D77" s="45">
        <v>12</v>
      </c>
      <c r="E77" s="45">
        <v>5</v>
      </c>
      <c r="F77" s="45">
        <v>10</v>
      </c>
      <c r="G77" s="45">
        <v>18</v>
      </c>
      <c r="H77" s="45" t="s">
        <v>81</v>
      </c>
      <c r="I77" s="45">
        <v>1</v>
      </c>
      <c r="J77" s="45">
        <v>1</v>
      </c>
      <c r="K77" s="45">
        <v>0</v>
      </c>
      <c r="L77" s="45">
        <v>1</v>
      </c>
      <c r="M77" s="45">
        <v>0</v>
      </c>
    </row>
    <row r="78" spans="2:13" x14ac:dyDescent="0.15">
      <c r="B78" s="45" t="s">
        <v>87</v>
      </c>
      <c r="C78" s="45" t="s">
        <v>80</v>
      </c>
      <c r="D78" s="45">
        <v>13</v>
      </c>
      <c r="E78" s="45">
        <v>6</v>
      </c>
      <c r="F78" s="45">
        <v>1</v>
      </c>
      <c r="G78" s="45">
        <v>12</v>
      </c>
      <c r="H78" s="45" t="s">
        <v>81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</row>
    <row r="79" spans="2:13" x14ac:dyDescent="0.15">
      <c r="B79" s="45" t="s">
        <v>87</v>
      </c>
      <c r="C79" s="45" t="s">
        <v>80</v>
      </c>
      <c r="D79" s="45">
        <v>13</v>
      </c>
      <c r="E79" s="45">
        <v>6</v>
      </c>
      <c r="F79" s="45">
        <v>2</v>
      </c>
      <c r="G79" s="45">
        <v>12</v>
      </c>
      <c r="H79" s="45" t="s">
        <v>81</v>
      </c>
      <c r="I79" s="45">
        <v>0</v>
      </c>
      <c r="J79" s="45">
        <v>0</v>
      </c>
      <c r="K79" s="45">
        <v>0</v>
      </c>
      <c r="L79" s="45">
        <v>0</v>
      </c>
      <c r="M79" s="45">
        <v>0</v>
      </c>
    </row>
    <row r="80" spans="2:13" x14ac:dyDescent="0.15">
      <c r="B80" s="45" t="s">
        <v>87</v>
      </c>
      <c r="C80" s="45" t="s">
        <v>80</v>
      </c>
      <c r="D80" s="45">
        <v>13</v>
      </c>
      <c r="E80" s="45">
        <v>6</v>
      </c>
      <c r="F80" s="45">
        <v>3</v>
      </c>
      <c r="G80" s="45">
        <v>15.1</v>
      </c>
      <c r="H80" s="45" t="s">
        <v>81</v>
      </c>
      <c r="I80" s="45">
        <v>0</v>
      </c>
      <c r="J80" s="45">
        <v>0</v>
      </c>
      <c r="K80" s="45">
        <v>0</v>
      </c>
      <c r="L80" s="45">
        <v>0</v>
      </c>
      <c r="M80" s="45">
        <v>0</v>
      </c>
    </row>
    <row r="81" spans="2:13" x14ac:dyDescent="0.15">
      <c r="B81" s="45" t="s">
        <v>87</v>
      </c>
      <c r="C81" s="45" t="s">
        <v>80</v>
      </c>
      <c r="D81" s="45">
        <v>13</v>
      </c>
      <c r="E81" s="45">
        <v>6</v>
      </c>
      <c r="F81" s="45">
        <v>4</v>
      </c>
      <c r="G81" s="45">
        <v>12</v>
      </c>
      <c r="H81" s="45" t="s">
        <v>82</v>
      </c>
      <c r="I81" s="45">
        <v>0</v>
      </c>
      <c r="J81" s="45">
        <v>0</v>
      </c>
      <c r="K81" s="45">
        <v>0</v>
      </c>
      <c r="L81" s="45">
        <v>0</v>
      </c>
      <c r="M81" s="45">
        <v>1</v>
      </c>
    </row>
    <row r="82" spans="2:13" x14ac:dyDescent="0.15">
      <c r="B82" s="45" t="s">
        <v>87</v>
      </c>
      <c r="C82" s="45" t="s">
        <v>80</v>
      </c>
      <c r="D82" s="45">
        <v>13</v>
      </c>
      <c r="E82" s="45">
        <v>6</v>
      </c>
      <c r="F82" s="45">
        <v>5</v>
      </c>
      <c r="G82" s="45">
        <v>13.5</v>
      </c>
      <c r="H82" s="45" t="s">
        <v>81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</row>
    <row r="83" spans="2:13" x14ac:dyDescent="0.15">
      <c r="B83" s="45" t="s">
        <v>87</v>
      </c>
      <c r="C83" s="45" t="s">
        <v>80</v>
      </c>
      <c r="D83" s="45">
        <v>13</v>
      </c>
      <c r="E83" s="45">
        <v>6</v>
      </c>
      <c r="F83" s="45">
        <v>6</v>
      </c>
      <c r="G83" s="45">
        <v>14.1</v>
      </c>
      <c r="H83" s="45" t="s">
        <v>81</v>
      </c>
      <c r="I83" s="45">
        <v>0</v>
      </c>
      <c r="J83" s="45">
        <v>0</v>
      </c>
      <c r="K83" s="45">
        <v>0</v>
      </c>
      <c r="L83" s="45">
        <v>0</v>
      </c>
      <c r="M83" s="45">
        <v>0</v>
      </c>
    </row>
    <row r="84" spans="2:13" x14ac:dyDescent="0.15">
      <c r="B84" s="45" t="s">
        <v>87</v>
      </c>
      <c r="C84" s="45" t="s">
        <v>80</v>
      </c>
      <c r="D84" s="45">
        <v>13</v>
      </c>
      <c r="E84" s="45">
        <v>6</v>
      </c>
      <c r="F84" s="45">
        <v>7</v>
      </c>
      <c r="G84" s="45">
        <v>15</v>
      </c>
      <c r="H84" s="45" t="s">
        <v>81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</row>
    <row r="85" spans="2:13" x14ac:dyDescent="0.15">
      <c r="B85" s="45" t="s">
        <v>87</v>
      </c>
      <c r="C85" s="45" t="s">
        <v>80</v>
      </c>
      <c r="D85" s="45">
        <v>13</v>
      </c>
      <c r="E85" s="45">
        <v>6</v>
      </c>
      <c r="F85" s="45">
        <v>8</v>
      </c>
      <c r="G85" s="45">
        <v>11</v>
      </c>
      <c r="H85" s="45" t="s">
        <v>81</v>
      </c>
      <c r="I85" s="45">
        <v>1</v>
      </c>
      <c r="J85" s="45">
        <v>1</v>
      </c>
      <c r="K85" s="45">
        <v>0</v>
      </c>
      <c r="L85" s="45">
        <v>0</v>
      </c>
      <c r="M85" s="45">
        <v>0</v>
      </c>
    </row>
    <row r="86" spans="2:13" x14ac:dyDescent="0.15">
      <c r="B86" s="45" t="s">
        <v>87</v>
      </c>
      <c r="C86" s="45" t="s">
        <v>80</v>
      </c>
      <c r="D86" s="45">
        <v>13</v>
      </c>
      <c r="E86" s="45">
        <v>6</v>
      </c>
      <c r="F86" s="45">
        <v>9</v>
      </c>
      <c r="G86" s="45">
        <v>11</v>
      </c>
      <c r="H86" s="45" t="s">
        <v>81</v>
      </c>
      <c r="I86" s="45">
        <v>0</v>
      </c>
      <c r="J86" s="45">
        <v>0</v>
      </c>
      <c r="K86" s="45">
        <v>0</v>
      </c>
      <c r="L86" s="45">
        <v>0</v>
      </c>
      <c r="M86" s="45">
        <v>0</v>
      </c>
    </row>
    <row r="87" spans="2:13" x14ac:dyDescent="0.15">
      <c r="B87" s="45" t="s">
        <v>87</v>
      </c>
      <c r="C87" s="45" t="s">
        <v>80</v>
      </c>
      <c r="D87" s="45">
        <v>13</v>
      </c>
      <c r="E87" s="45">
        <v>6</v>
      </c>
      <c r="F87" s="45">
        <v>10</v>
      </c>
      <c r="G87" s="45">
        <v>12.2</v>
      </c>
      <c r="H87" s="45" t="s">
        <v>81</v>
      </c>
      <c r="I87" s="45">
        <v>1</v>
      </c>
      <c r="J87" s="45">
        <v>0</v>
      </c>
      <c r="K87" s="45">
        <v>1</v>
      </c>
      <c r="L87" s="45">
        <v>1</v>
      </c>
      <c r="M87" s="45">
        <v>0</v>
      </c>
    </row>
    <row r="88" spans="2:13" x14ac:dyDescent="0.15">
      <c r="B88" s="45" t="s">
        <v>88</v>
      </c>
      <c r="C88" s="45" t="s">
        <v>80</v>
      </c>
      <c r="D88" s="45">
        <v>16</v>
      </c>
      <c r="E88" s="45">
        <v>7</v>
      </c>
      <c r="F88" s="45">
        <v>1</v>
      </c>
      <c r="G88" s="45">
        <v>12.1</v>
      </c>
      <c r="H88" s="45" t="s">
        <v>82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</row>
    <row r="89" spans="2:13" x14ac:dyDescent="0.15">
      <c r="B89" s="45" t="s">
        <v>88</v>
      </c>
      <c r="C89" s="45" t="s">
        <v>80</v>
      </c>
      <c r="D89" s="45">
        <v>16</v>
      </c>
      <c r="E89" s="45">
        <v>7</v>
      </c>
      <c r="F89" s="45">
        <v>2</v>
      </c>
      <c r="G89" s="45">
        <v>24.9</v>
      </c>
      <c r="H89" s="45" t="s">
        <v>81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</row>
    <row r="90" spans="2:13" x14ac:dyDescent="0.15">
      <c r="B90" s="45" t="s">
        <v>88</v>
      </c>
      <c r="C90" s="45" t="s">
        <v>80</v>
      </c>
      <c r="D90" s="45">
        <v>16</v>
      </c>
      <c r="E90" s="45">
        <v>7</v>
      </c>
      <c r="F90" s="45">
        <v>3</v>
      </c>
      <c r="G90" s="45">
        <v>25.2</v>
      </c>
      <c r="H90" s="45" t="s">
        <v>81</v>
      </c>
      <c r="I90" s="45">
        <v>1</v>
      </c>
      <c r="J90" s="45">
        <v>2</v>
      </c>
      <c r="K90" s="45">
        <v>0</v>
      </c>
      <c r="L90" s="45">
        <v>2</v>
      </c>
      <c r="M90" s="45">
        <v>0</v>
      </c>
    </row>
    <row r="91" spans="2:13" x14ac:dyDescent="0.15">
      <c r="B91" s="45" t="s">
        <v>88</v>
      </c>
      <c r="C91" s="45" t="s">
        <v>80</v>
      </c>
      <c r="D91" s="45">
        <v>16</v>
      </c>
      <c r="E91" s="45">
        <v>7</v>
      </c>
      <c r="F91" s="45">
        <v>4</v>
      </c>
      <c r="G91" s="45">
        <v>12.1</v>
      </c>
      <c r="H91" s="45" t="s">
        <v>81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</row>
    <row r="92" spans="2:13" x14ac:dyDescent="0.15">
      <c r="B92" s="45" t="s">
        <v>88</v>
      </c>
      <c r="C92" s="45" t="s">
        <v>80</v>
      </c>
      <c r="D92" s="45">
        <v>16</v>
      </c>
      <c r="E92" s="45">
        <v>7</v>
      </c>
      <c r="F92" s="45">
        <v>5</v>
      </c>
      <c r="G92" s="45">
        <v>20.8</v>
      </c>
      <c r="H92" s="45" t="s">
        <v>81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</row>
    <row r="93" spans="2:13" x14ac:dyDescent="0.15">
      <c r="B93" s="45" t="s">
        <v>88</v>
      </c>
      <c r="C93" s="45" t="s">
        <v>80</v>
      </c>
      <c r="D93" s="45">
        <v>16</v>
      </c>
      <c r="E93" s="45">
        <v>7</v>
      </c>
      <c r="F93" s="45">
        <v>6</v>
      </c>
      <c r="G93" s="45">
        <v>14.5</v>
      </c>
      <c r="H93" s="45" t="s">
        <v>81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</row>
    <row r="94" spans="2:13" x14ac:dyDescent="0.15">
      <c r="B94" s="45" t="s">
        <v>88</v>
      </c>
      <c r="C94" s="45" t="s">
        <v>80</v>
      </c>
      <c r="D94" s="45">
        <v>16</v>
      </c>
      <c r="E94" s="45">
        <v>7</v>
      </c>
      <c r="F94" s="45">
        <v>7</v>
      </c>
      <c r="G94" s="45">
        <v>21.1</v>
      </c>
      <c r="H94" s="45" t="s">
        <v>81</v>
      </c>
      <c r="I94" s="45">
        <v>1</v>
      </c>
      <c r="J94" s="45">
        <v>2</v>
      </c>
      <c r="K94" s="45">
        <v>0</v>
      </c>
      <c r="L94" s="45">
        <v>2</v>
      </c>
      <c r="M94" s="45">
        <v>0</v>
      </c>
    </row>
    <row r="95" spans="2:13" x14ac:dyDescent="0.15">
      <c r="B95" s="45" t="s">
        <v>88</v>
      </c>
      <c r="C95" s="45" t="s">
        <v>80</v>
      </c>
      <c r="D95" s="45">
        <v>16</v>
      </c>
      <c r="E95" s="45">
        <v>7</v>
      </c>
      <c r="F95" s="45">
        <v>8</v>
      </c>
      <c r="G95" s="45">
        <v>12.1</v>
      </c>
      <c r="H95" s="45" t="s">
        <v>81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</row>
    <row r="96" spans="2:13" x14ac:dyDescent="0.15">
      <c r="B96" s="45" t="s">
        <v>88</v>
      </c>
      <c r="C96" s="45" t="s">
        <v>80</v>
      </c>
      <c r="D96" s="45">
        <v>16</v>
      </c>
      <c r="E96" s="45">
        <v>7</v>
      </c>
      <c r="F96" s="45">
        <v>9</v>
      </c>
      <c r="G96" s="45">
        <v>15.6</v>
      </c>
      <c r="H96" s="45" t="s">
        <v>81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</row>
    <row r="97" spans="2:13" x14ac:dyDescent="0.15">
      <c r="B97" s="45" t="s">
        <v>88</v>
      </c>
      <c r="C97" s="45" t="s">
        <v>80</v>
      </c>
      <c r="D97" s="45">
        <v>16</v>
      </c>
      <c r="E97" s="45">
        <v>7</v>
      </c>
      <c r="F97" s="45">
        <v>10</v>
      </c>
      <c r="G97" s="45">
        <v>13.2</v>
      </c>
      <c r="H97" s="45" t="s">
        <v>81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</row>
    <row r="98" spans="2:13" x14ac:dyDescent="0.15">
      <c r="B98" s="45" t="s">
        <v>89</v>
      </c>
      <c r="C98" s="45" t="s">
        <v>80</v>
      </c>
      <c r="D98" s="45">
        <v>17</v>
      </c>
      <c r="E98" s="45">
        <v>8</v>
      </c>
      <c r="F98" s="45">
        <v>1</v>
      </c>
      <c r="G98" s="45">
        <v>22.1</v>
      </c>
      <c r="H98" s="45" t="s">
        <v>81</v>
      </c>
      <c r="I98" s="45">
        <v>1</v>
      </c>
      <c r="J98" s="45">
        <v>2</v>
      </c>
      <c r="K98" s="45">
        <v>0</v>
      </c>
      <c r="L98" s="45">
        <v>2</v>
      </c>
      <c r="M98" s="45">
        <v>0</v>
      </c>
    </row>
    <row r="99" spans="2:13" x14ac:dyDescent="0.15">
      <c r="B99" s="45" t="s">
        <v>89</v>
      </c>
      <c r="C99" s="45" t="s">
        <v>80</v>
      </c>
      <c r="D99" s="45">
        <v>17</v>
      </c>
      <c r="E99" s="45">
        <v>8</v>
      </c>
      <c r="F99" s="45">
        <v>2</v>
      </c>
      <c r="G99" s="45">
        <v>12.1</v>
      </c>
      <c r="H99" s="45" t="s">
        <v>81</v>
      </c>
      <c r="I99" s="45">
        <v>1</v>
      </c>
      <c r="J99" s="45">
        <v>1</v>
      </c>
      <c r="K99" s="45">
        <v>0</v>
      </c>
      <c r="L99" s="45">
        <v>1</v>
      </c>
      <c r="M99" s="45">
        <v>0</v>
      </c>
    </row>
    <row r="100" spans="2:13" x14ac:dyDescent="0.15">
      <c r="B100" s="45" t="s">
        <v>89</v>
      </c>
      <c r="C100" s="45" t="s">
        <v>80</v>
      </c>
      <c r="D100" s="45">
        <v>17</v>
      </c>
      <c r="E100" s="45">
        <v>8</v>
      </c>
      <c r="F100" s="45">
        <v>3</v>
      </c>
      <c r="G100" s="45">
        <v>10.8</v>
      </c>
      <c r="H100" s="45" t="s">
        <v>81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</row>
    <row r="101" spans="2:13" x14ac:dyDescent="0.15">
      <c r="B101" s="45" t="s">
        <v>89</v>
      </c>
      <c r="C101" s="45" t="s">
        <v>80</v>
      </c>
      <c r="D101" s="45">
        <v>17</v>
      </c>
      <c r="E101" s="45">
        <v>8</v>
      </c>
      <c r="F101" s="45">
        <v>4</v>
      </c>
      <c r="G101" s="45">
        <v>13.2</v>
      </c>
      <c r="H101" s="45" t="s">
        <v>81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</row>
    <row r="102" spans="2:13" x14ac:dyDescent="0.15">
      <c r="B102" s="45" t="s">
        <v>89</v>
      </c>
      <c r="C102" s="45" t="s">
        <v>80</v>
      </c>
      <c r="D102" s="45">
        <v>17</v>
      </c>
      <c r="E102" s="45">
        <v>8</v>
      </c>
      <c r="F102" s="45">
        <v>5</v>
      </c>
      <c r="G102" s="45">
        <v>11.1</v>
      </c>
      <c r="H102" s="45" t="s">
        <v>81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</row>
    <row r="103" spans="2:13" x14ac:dyDescent="0.15">
      <c r="B103" s="45" t="s">
        <v>89</v>
      </c>
      <c r="C103" s="45" t="s">
        <v>80</v>
      </c>
      <c r="D103" s="45">
        <v>17</v>
      </c>
      <c r="E103" s="45">
        <v>8</v>
      </c>
      <c r="F103" s="45">
        <v>6</v>
      </c>
      <c r="G103" s="45">
        <v>11</v>
      </c>
      <c r="H103" s="45" t="s">
        <v>81</v>
      </c>
      <c r="I103" s="45">
        <v>1</v>
      </c>
      <c r="J103" s="45">
        <v>2</v>
      </c>
      <c r="K103" s="45">
        <v>0</v>
      </c>
      <c r="L103" s="45">
        <v>2</v>
      </c>
      <c r="M103" s="45">
        <v>0</v>
      </c>
    </row>
    <row r="104" spans="2:13" x14ac:dyDescent="0.15">
      <c r="B104" s="45" t="s">
        <v>89</v>
      </c>
      <c r="C104" s="45" t="s">
        <v>80</v>
      </c>
      <c r="D104" s="45">
        <v>17</v>
      </c>
      <c r="E104" s="45">
        <v>8</v>
      </c>
      <c r="F104" s="45">
        <v>7</v>
      </c>
      <c r="G104" s="45">
        <v>9</v>
      </c>
      <c r="H104" s="45" t="s">
        <v>82</v>
      </c>
      <c r="I104" s="45">
        <v>1</v>
      </c>
      <c r="J104" s="45">
        <v>2</v>
      </c>
      <c r="K104" s="45">
        <v>0</v>
      </c>
      <c r="L104" s="45">
        <v>2</v>
      </c>
      <c r="M104" s="45">
        <v>0</v>
      </c>
    </row>
    <row r="105" spans="2:13" x14ac:dyDescent="0.15">
      <c r="B105" s="45" t="s">
        <v>89</v>
      </c>
      <c r="C105" s="45" t="s">
        <v>80</v>
      </c>
      <c r="D105" s="45">
        <v>17</v>
      </c>
      <c r="E105" s="45">
        <v>8</v>
      </c>
      <c r="F105" s="45">
        <v>8</v>
      </c>
      <c r="G105" s="45">
        <v>8</v>
      </c>
      <c r="H105" s="45" t="s">
        <v>81</v>
      </c>
      <c r="I105" s="45">
        <v>0</v>
      </c>
      <c r="J105" s="45">
        <v>0</v>
      </c>
      <c r="K105" s="45">
        <v>0</v>
      </c>
      <c r="L105" s="45">
        <v>0</v>
      </c>
      <c r="M105" s="45">
        <v>0</v>
      </c>
    </row>
    <row r="106" spans="2:13" x14ac:dyDescent="0.15">
      <c r="B106" s="45" t="s">
        <v>89</v>
      </c>
      <c r="C106" s="45" t="s">
        <v>80</v>
      </c>
      <c r="D106" s="45">
        <v>17</v>
      </c>
      <c r="E106" s="45">
        <v>8</v>
      </c>
      <c r="F106" s="45">
        <v>9</v>
      </c>
      <c r="G106" s="45">
        <v>9</v>
      </c>
      <c r="H106" s="45" t="s">
        <v>81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</row>
    <row r="107" spans="2:13" x14ac:dyDescent="0.15">
      <c r="B107" s="45" t="s">
        <v>89</v>
      </c>
      <c r="C107" s="45" t="s">
        <v>80</v>
      </c>
      <c r="D107" s="45">
        <v>17</v>
      </c>
      <c r="E107" s="45">
        <v>8</v>
      </c>
      <c r="F107" s="45">
        <v>10</v>
      </c>
      <c r="G107" s="45">
        <v>8.1</v>
      </c>
      <c r="H107" s="45" t="s">
        <v>81</v>
      </c>
      <c r="I107" s="45">
        <v>0</v>
      </c>
      <c r="J107" s="45">
        <v>0</v>
      </c>
      <c r="K107" s="45">
        <v>0</v>
      </c>
      <c r="L107" s="45">
        <v>0</v>
      </c>
      <c r="M107" s="45">
        <v>0</v>
      </c>
    </row>
    <row r="108" spans="2:13" x14ac:dyDescent="0.15">
      <c r="B108" s="45" t="s">
        <v>90</v>
      </c>
      <c r="C108" s="45" t="s">
        <v>80</v>
      </c>
      <c r="D108" s="45">
        <v>18</v>
      </c>
      <c r="E108" s="45">
        <v>9</v>
      </c>
      <c r="F108" s="45">
        <v>1</v>
      </c>
      <c r="G108" s="45">
        <v>11</v>
      </c>
      <c r="H108" s="45" t="s">
        <v>81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</row>
    <row r="109" spans="2:13" x14ac:dyDescent="0.15">
      <c r="B109" s="45" t="s">
        <v>90</v>
      </c>
      <c r="C109" s="45" t="s">
        <v>80</v>
      </c>
      <c r="D109" s="45">
        <v>18</v>
      </c>
      <c r="E109" s="45">
        <v>9</v>
      </c>
      <c r="F109" s="45">
        <v>2</v>
      </c>
      <c r="G109" s="45">
        <v>11.1</v>
      </c>
      <c r="H109" s="45" t="s">
        <v>81</v>
      </c>
      <c r="I109" s="45">
        <v>0</v>
      </c>
      <c r="J109" s="45">
        <v>0</v>
      </c>
      <c r="K109" s="45">
        <v>0</v>
      </c>
      <c r="L109" s="45">
        <v>0</v>
      </c>
      <c r="M109" s="45">
        <v>0</v>
      </c>
    </row>
    <row r="110" spans="2:13" x14ac:dyDescent="0.15">
      <c r="B110" s="45" t="s">
        <v>90</v>
      </c>
      <c r="C110" s="45" t="s">
        <v>80</v>
      </c>
      <c r="D110" s="45">
        <v>18</v>
      </c>
      <c r="E110" s="45">
        <v>9</v>
      </c>
      <c r="F110" s="45">
        <v>3</v>
      </c>
      <c r="G110" s="45">
        <v>14</v>
      </c>
      <c r="H110" s="45" t="s">
        <v>81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</row>
    <row r="111" spans="2:13" x14ac:dyDescent="0.15">
      <c r="B111" s="45" t="s">
        <v>90</v>
      </c>
      <c r="C111" s="45" t="s">
        <v>80</v>
      </c>
      <c r="D111" s="45">
        <v>18</v>
      </c>
      <c r="E111" s="45">
        <v>9</v>
      </c>
      <c r="F111" s="45">
        <v>4</v>
      </c>
      <c r="G111" s="45">
        <v>14</v>
      </c>
      <c r="H111" s="45" t="s">
        <v>81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</row>
    <row r="112" spans="2:13" x14ac:dyDescent="0.15">
      <c r="B112" s="45" t="s">
        <v>90</v>
      </c>
      <c r="C112" s="45" t="s">
        <v>80</v>
      </c>
      <c r="D112" s="45">
        <v>18</v>
      </c>
      <c r="E112" s="45">
        <v>9</v>
      </c>
      <c r="F112" s="45">
        <v>5</v>
      </c>
      <c r="G112" s="45">
        <v>13.1</v>
      </c>
      <c r="H112" s="45" t="s">
        <v>81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</row>
    <row r="113" spans="2:13" x14ac:dyDescent="0.15">
      <c r="B113" s="45" t="s">
        <v>90</v>
      </c>
      <c r="C113" s="45" t="s">
        <v>80</v>
      </c>
      <c r="D113" s="45">
        <v>18</v>
      </c>
      <c r="E113" s="45">
        <v>9</v>
      </c>
      <c r="F113" s="45">
        <v>6</v>
      </c>
      <c r="G113" s="45">
        <v>9</v>
      </c>
      <c r="H113" s="45" t="s">
        <v>81</v>
      </c>
      <c r="I113" s="45">
        <v>1</v>
      </c>
      <c r="J113" s="45" t="s">
        <v>111</v>
      </c>
      <c r="K113" s="45" t="s">
        <v>111</v>
      </c>
      <c r="L113" s="45" t="s">
        <v>111</v>
      </c>
      <c r="M113" s="45">
        <v>0</v>
      </c>
    </row>
    <row r="114" spans="2:13" x14ac:dyDescent="0.15">
      <c r="B114" s="45" t="s">
        <v>90</v>
      </c>
      <c r="C114" s="45" t="s">
        <v>80</v>
      </c>
      <c r="D114" s="45">
        <v>18</v>
      </c>
      <c r="E114" s="45">
        <v>9</v>
      </c>
      <c r="F114" s="45">
        <v>7</v>
      </c>
      <c r="G114" s="45">
        <v>13.8</v>
      </c>
      <c r="H114" s="45" t="s">
        <v>81</v>
      </c>
      <c r="I114" s="45">
        <v>0</v>
      </c>
      <c r="J114" s="45">
        <v>0</v>
      </c>
      <c r="K114" s="45">
        <v>0</v>
      </c>
      <c r="L114" s="45">
        <v>0</v>
      </c>
      <c r="M114" s="45">
        <v>0</v>
      </c>
    </row>
    <row r="115" spans="2:13" x14ac:dyDescent="0.15">
      <c r="B115" s="45" t="s">
        <v>90</v>
      </c>
      <c r="C115" s="45" t="s">
        <v>80</v>
      </c>
      <c r="D115" s="45">
        <v>18</v>
      </c>
      <c r="E115" s="45">
        <v>9</v>
      </c>
      <c r="F115" s="45">
        <v>8</v>
      </c>
      <c r="G115" s="45">
        <v>13.8</v>
      </c>
      <c r="H115" s="45" t="s">
        <v>82</v>
      </c>
      <c r="I115" s="45">
        <v>1</v>
      </c>
      <c r="J115" s="45" t="s">
        <v>111</v>
      </c>
      <c r="K115" s="45" t="s">
        <v>111</v>
      </c>
      <c r="L115" s="45" t="s">
        <v>111</v>
      </c>
      <c r="M115" s="45">
        <v>0</v>
      </c>
    </row>
    <row r="116" spans="2:13" x14ac:dyDescent="0.15">
      <c r="B116" s="45" t="s">
        <v>90</v>
      </c>
      <c r="C116" s="45" t="s">
        <v>80</v>
      </c>
      <c r="D116" s="45">
        <v>18</v>
      </c>
      <c r="E116" s="45">
        <v>9</v>
      </c>
      <c r="F116" s="45">
        <v>9</v>
      </c>
      <c r="G116" s="45">
        <v>13.1</v>
      </c>
      <c r="H116" s="45" t="s">
        <v>81</v>
      </c>
      <c r="I116" s="45">
        <v>0</v>
      </c>
      <c r="J116" s="45">
        <v>0</v>
      </c>
      <c r="K116" s="45">
        <v>0</v>
      </c>
      <c r="L116" s="45">
        <v>0</v>
      </c>
      <c r="M116" s="45">
        <v>0</v>
      </c>
    </row>
    <row r="117" spans="2:13" x14ac:dyDescent="0.15">
      <c r="B117" s="45" t="s">
        <v>90</v>
      </c>
      <c r="C117" s="45" t="s">
        <v>80</v>
      </c>
      <c r="D117" s="45">
        <v>18</v>
      </c>
      <c r="E117" s="45">
        <v>9</v>
      </c>
      <c r="F117" s="45">
        <v>10</v>
      </c>
      <c r="G117" s="45">
        <v>12.8</v>
      </c>
      <c r="H117" s="45" t="s">
        <v>81</v>
      </c>
      <c r="I117" s="45">
        <v>0</v>
      </c>
      <c r="J117" s="45">
        <v>0</v>
      </c>
      <c r="K117" s="45">
        <v>0</v>
      </c>
      <c r="L117" s="45">
        <v>0</v>
      </c>
      <c r="M117" s="45">
        <v>0</v>
      </c>
    </row>
    <row r="118" spans="2:13" x14ac:dyDescent="0.15">
      <c r="B118" s="45" t="s">
        <v>91</v>
      </c>
      <c r="C118" s="45" t="s">
        <v>80</v>
      </c>
      <c r="D118" s="45">
        <v>19</v>
      </c>
      <c r="E118" s="45">
        <v>10</v>
      </c>
      <c r="F118" s="45">
        <v>1</v>
      </c>
      <c r="G118" s="45">
        <v>14</v>
      </c>
      <c r="H118" s="45" t="s">
        <v>81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</row>
    <row r="119" spans="2:13" x14ac:dyDescent="0.15">
      <c r="B119" s="45" t="s">
        <v>91</v>
      </c>
      <c r="C119" s="45" t="s">
        <v>80</v>
      </c>
      <c r="D119" s="45">
        <v>19</v>
      </c>
      <c r="E119" s="45">
        <v>10</v>
      </c>
      <c r="F119" s="45">
        <v>2</v>
      </c>
      <c r="G119" s="45">
        <v>11</v>
      </c>
      <c r="H119" s="45" t="s">
        <v>81</v>
      </c>
      <c r="I119" s="45">
        <v>0</v>
      </c>
      <c r="J119" s="45">
        <v>0</v>
      </c>
      <c r="K119" s="45">
        <v>0</v>
      </c>
      <c r="L119" s="45">
        <v>0</v>
      </c>
      <c r="M119" s="45">
        <v>0</v>
      </c>
    </row>
    <row r="120" spans="2:13" x14ac:dyDescent="0.15">
      <c r="B120" s="45" t="s">
        <v>91</v>
      </c>
      <c r="C120" s="45" t="s">
        <v>80</v>
      </c>
      <c r="D120" s="45">
        <v>19</v>
      </c>
      <c r="E120" s="45">
        <v>10</v>
      </c>
      <c r="F120" s="45">
        <v>3</v>
      </c>
      <c r="G120" s="45">
        <v>12</v>
      </c>
      <c r="H120" s="45" t="s">
        <v>81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</row>
    <row r="121" spans="2:13" x14ac:dyDescent="0.15">
      <c r="B121" s="45" t="s">
        <v>91</v>
      </c>
      <c r="C121" s="45" t="s">
        <v>80</v>
      </c>
      <c r="D121" s="45">
        <v>19</v>
      </c>
      <c r="E121" s="45">
        <v>10</v>
      </c>
      <c r="F121" s="45">
        <v>4</v>
      </c>
      <c r="G121" s="45">
        <v>12.1</v>
      </c>
      <c r="H121" s="45" t="s">
        <v>81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</row>
    <row r="122" spans="2:13" x14ac:dyDescent="0.15">
      <c r="B122" s="45" t="s">
        <v>91</v>
      </c>
      <c r="C122" s="45" t="s">
        <v>80</v>
      </c>
      <c r="D122" s="45">
        <v>19</v>
      </c>
      <c r="E122" s="45">
        <v>10</v>
      </c>
      <c r="F122" s="45">
        <v>5</v>
      </c>
      <c r="G122" s="45">
        <v>14.1</v>
      </c>
      <c r="H122" s="45" t="s">
        <v>81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</row>
    <row r="123" spans="2:13" x14ac:dyDescent="0.15">
      <c r="B123" s="45" t="s">
        <v>91</v>
      </c>
      <c r="C123" s="45" t="s">
        <v>80</v>
      </c>
      <c r="D123" s="45">
        <v>19</v>
      </c>
      <c r="E123" s="45">
        <v>10</v>
      </c>
      <c r="F123" s="45">
        <v>6</v>
      </c>
      <c r="G123" s="45">
        <v>12</v>
      </c>
      <c r="H123" s="45" t="s">
        <v>81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</row>
    <row r="124" spans="2:13" x14ac:dyDescent="0.15">
      <c r="B124" s="45" t="s">
        <v>91</v>
      </c>
      <c r="C124" s="45" t="s">
        <v>80</v>
      </c>
      <c r="D124" s="45">
        <v>19</v>
      </c>
      <c r="E124" s="45">
        <v>10</v>
      </c>
      <c r="F124" s="45">
        <v>7</v>
      </c>
      <c r="G124" s="45">
        <v>12</v>
      </c>
      <c r="H124" s="45" t="s">
        <v>81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</row>
    <row r="125" spans="2:13" x14ac:dyDescent="0.15">
      <c r="B125" s="45" t="s">
        <v>91</v>
      </c>
      <c r="C125" s="45" t="s">
        <v>80</v>
      </c>
      <c r="D125" s="45">
        <v>19</v>
      </c>
      <c r="E125" s="45">
        <v>10</v>
      </c>
      <c r="F125" s="45">
        <v>8</v>
      </c>
      <c r="G125" s="45">
        <v>11.2</v>
      </c>
      <c r="H125" s="45" t="s">
        <v>82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</row>
    <row r="126" spans="2:13" x14ac:dyDescent="0.15">
      <c r="B126" s="45" t="s">
        <v>91</v>
      </c>
      <c r="C126" s="45" t="s">
        <v>80</v>
      </c>
      <c r="D126" s="45">
        <v>19</v>
      </c>
      <c r="E126" s="45">
        <v>10</v>
      </c>
      <c r="F126" s="45">
        <v>9</v>
      </c>
      <c r="G126" s="45">
        <v>14.8</v>
      </c>
      <c r="H126" s="45" t="s">
        <v>81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</row>
    <row r="127" spans="2:13" x14ac:dyDescent="0.15">
      <c r="B127" s="45" t="s">
        <v>91</v>
      </c>
      <c r="C127" s="45" t="s">
        <v>80</v>
      </c>
      <c r="D127" s="45">
        <v>19</v>
      </c>
      <c r="E127" s="45">
        <v>10</v>
      </c>
      <c r="F127" s="45">
        <v>10</v>
      </c>
      <c r="G127" s="45">
        <v>12</v>
      </c>
      <c r="H127" s="45" t="s">
        <v>82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</row>
    <row r="128" spans="2:13" x14ac:dyDescent="0.15">
      <c r="B128" s="45" t="s">
        <v>92</v>
      </c>
      <c r="C128" s="45" t="s">
        <v>80</v>
      </c>
      <c r="D128" s="45">
        <v>22</v>
      </c>
      <c r="E128" s="45">
        <v>11</v>
      </c>
      <c r="F128" s="45">
        <v>1</v>
      </c>
      <c r="G128" s="45">
        <v>16.100000000000001</v>
      </c>
      <c r="H128" s="45" t="s">
        <v>81</v>
      </c>
      <c r="I128" s="45">
        <v>1</v>
      </c>
      <c r="J128" s="45">
        <v>1</v>
      </c>
      <c r="K128" s="45">
        <v>1</v>
      </c>
      <c r="L128" s="45">
        <v>2</v>
      </c>
      <c r="M128" s="45">
        <v>0</v>
      </c>
    </row>
    <row r="129" spans="2:13" x14ac:dyDescent="0.15">
      <c r="B129" s="45" t="s">
        <v>92</v>
      </c>
      <c r="C129" s="45" t="s">
        <v>80</v>
      </c>
      <c r="D129" s="45">
        <v>22</v>
      </c>
      <c r="E129" s="45">
        <v>11</v>
      </c>
      <c r="F129" s="45">
        <v>2</v>
      </c>
      <c r="G129" s="45">
        <v>15.5</v>
      </c>
      <c r="H129" s="45" t="s">
        <v>82</v>
      </c>
      <c r="I129" s="45">
        <v>1</v>
      </c>
      <c r="J129" s="45">
        <v>1</v>
      </c>
      <c r="K129" s="45">
        <v>0</v>
      </c>
      <c r="L129" s="45">
        <v>1</v>
      </c>
      <c r="M129" s="45">
        <v>1</v>
      </c>
    </row>
    <row r="130" spans="2:13" x14ac:dyDescent="0.15">
      <c r="B130" s="45" t="s">
        <v>92</v>
      </c>
      <c r="C130" s="45" t="s">
        <v>80</v>
      </c>
      <c r="D130" s="45">
        <v>22</v>
      </c>
      <c r="E130" s="45">
        <v>11</v>
      </c>
      <c r="F130" s="45">
        <v>3</v>
      </c>
      <c r="G130" s="45">
        <v>15</v>
      </c>
      <c r="H130" s="45" t="s">
        <v>82</v>
      </c>
      <c r="I130" s="45">
        <v>0</v>
      </c>
      <c r="J130" s="45">
        <v>0</v>
      </c>
      <c r="K130" s="45">
        <v>0</v>
      </c>
      <c r="L130" s="45">
        <v>0</v>
      </c>
      <c r="M130" s="45">
        <v>0</v>
      </c>
    </row>
    <row r="131" spans="2:13" x14ac:dyDescent="0.15">
      <c r="B131" s="45" t="s">
        <v>92</v>
      </c>
      <c r="C131" s="45" t="s">
        <v>80</v>
      </c>
      <c r="D131" s="45">
        <v>22</v>
      </c>
      <c r="E131" s="45">
        <v>11</v>
      </c>
      <c r="F131" s="45">
        <v>4</v>
      </c>
      <c r="G131" s="45">
        <v>23</v>
      </c>
      <c r="H131" s="45" t="s">
        <v>81</v>
      </c>
      <c r="I131" s="45">
        <v>1</v>
      </c>
      <c r="J131" s="45">
        <v>9</v>
      </c>
      <c r="K131" s="45">
        <v>2</v>
      </c>
      <c r="L131" s="45">
        <v>11</v>
      </c>
      <c r="M131" s="45">
        <v>0</v>
      </c>
    </row>
    <row r="132" spans="2:13" x14ac:dyDescent="0.15">
      <c r="B132" s="45" t="s">
        <v>92</v>
      </c>
      <c r="C132" s="45" t="s">
        <v>80</v>
      </c>
      <c r="D132" s="45">
        <v>22</v>
      </c>
      <c r="E132" s="45">
        <v>11</v>
      </c>
      <c r="F132" s="45">
        <v>5</v>
      </c>
      <c r="G132" s="45">
        <v>15</v>
      </c>
      <c r="H132" s="45" t="s">
        <v>81</v>
      </c>
      <c r="I132" s="45">
        <v>1</v>
      </c>
      <c r="J132" s="45">
        <v>0</v>
      </c>
      <c r="K132" s="45">
        <v>1</v>
      </c>
      <c r="L132" s="45">
        <v>1</v>
      </c>
      <c r="M132" s="45">
        <v>0</v>
      </c>
    </row>
    <row r="133" spans="2:13" x14ac:dyDescent="0.15">
      <c r="B133" s="45" t="s">
        <v>92</v>
      </c>
      <c r="C133" s="45" t="s">
        <v>80</v>
      </c>
      <c r="D133" s="45">
        <v>22</v>
      </c>
      <c r="E133" s="45">
        <v>11</v>
      </c>
      <c r="F133" s="45">
        <v>6</v>
      </c>
      <c r="G133" s="45">
        <v>13.7</v>
      </c>
      <c r="H133" s="45" t="s">
        <v>81</v>
      </c>
      <c r="I133" s="45">
        <v>0</v>
      </c>
      <c r="J133" s="45">
        <v>0</v>
      </c>
      <c r="K133" s="45">
        <v>0</v>
      </c>
      <c r="L133" s="45">
        <v>0</v>
      </c>
      <c r="M133" s="45">
        <v>0</v>
      </c>
    </row>
    <row r="134" spans="2:13" x14ac:dyDescent="0.15">
      <c r="B134" s="45" t="s">
        <v>92</v>
      </c>
      <c r="C134" s="45" t="s">
        <v>80</v>
      </c>
      <c r="D134" s="45">
        <v>22</v>
      </c>
      <c r="E134" s="45">
        <v>11</v>
      </c>
      <c r="F134" s="45">
        <v>7</v>
      </c>
      <c r="G134" s="45">
        <v>16.100000000000001</v>
      </c>
      <c r="H134" s="45" t="s">
        <v>81</v>
      </c>
      <c r="I134" s="45">
        <v>1</v>
      </c>
      <c r="J134" s="45">
        <v>10</v>
      </c>
      <c r="K134" s="45">
        <v>0</v>
      </c>
      <c r="L134" s="45">
        <v>10</v>
      </c>
      <c r="M134" s="45">
        <v>0</v>
      </c>
    </row>
    <row r="135" spans="2:13" x14ac:dyDescent="0.15">
      <c r="B135" s="45" t="s">
        <v>92</v>
      </c>
      <c r="C135" s="45" t="s">
        <v>80</v>
      </c>
      <c r="D135" s="45">
        <v>22</v>
      </c>
      <c r="E135" s="45">
        <v>11</v>
      </c>
      <c r="F135" s="45">
        <v>8</v>
      </c>
      <c r="G135" s="45">
        <v>16.8</v>
      </c>
      <c r="H135" s="45" t="s">
        <v>81</v>
      </c>
      <c r="I135" s="45">
        <v>1</v>
      </c>
      <c r="J135" s="45">
        <v>3</v>
      </c>
      <c r="K135" s="45">
        <v>3</v>
      </c>
      <c r="L135" s="45">
        <v>6</v>
      </c>
      <c r="M135" s="45">
        <v>0</v>
      </c>
    </row>
    <row r="136" spans="2:13" x14ac:dyDescent="0.15">
      <c r="B136" s="45" t="s">
        <v>92</v>
      </c>
      <c r="C136" s="45" t="s">
        <v>80</v>
      </c>
      <c r="D136" s="45">
        <v>22</v>
      </c>
      <c r="E136" s="45">
        <v>11</v>
      </c>
      <c r="F136" s="45">
        <v>9</v>
      </c>
      <c r="G136" s="45">
        <v>11</v>
      </c>
      <c r="H136" s="45" t="s">
        <v>81</v>
      </c>
      <c r="I136" s="45">
        <v>1</v>
      </c>
      <c r="J136" s="45">
        <v>0</v>
      </c>
      <c r="K136" s="45">
        <v>1</v>
      </c>
      <c r="L136" s="45">
        <v>1</v>
      </c>
      <c r="M136" s="45">
        <v>0</v>
      </c>
    </row>
    <row r="137" spans="2:13" x14ac:dyDescent="0.15">
      <c r="B137" s="45" t="s">
        <v>92</v>
      </c>
      <c r="C137" s="45" t="s">
        <v>80</v>
      </c>
      <c r="D137" s="45">
        <v>22</v>
      </c>
      <c r="E137" s="45">
        <v>11</v>
      </c>
      <c r="F137" s="45">
        <v>10</v>
      </c>
      <c r="G137" s="45">
        <v>16.100000000000001</v>
      </c>
      <c r="H137" s="45" t="s">
        <v>81</v>
      </c>
      <c r="I137" s="45">
        <v>1</v>
      </c>
      <c r="J137" s="45">
        <v>3</v>
      </c>
      <c r="K137" s="45">
        <v>1</v>
      </c>
      <c r="L137" s="45">
        <v>4</v>
      </c>
      <c r="M137" s="45">
        <v>1</v>
      </c>
    </row>
    <row r="138" spans="2:13" x14ac:dyDescent="0.15">
      <c r="B138" s="45" t="s">
        <v>93</v>
      </c>
      <c r="C138" s="45" t="s">
        <v>94</v>
      </c>
      <c r="D138" s="45">
        <v>7</v>
      </c>
      <c r="E138" s="45">
        <v>12</v>
      </c>
      <c r="F138" s="45">
        <v>1</v>
      </c>
      <c r="G138" s="45">
        <v>11</v>
      </c>
      <c r="H138" s="45" t="s">
        <v>82</v>
      </c>
      <c r="I138" s="45">
        <v>0</v>
      </c>
      <c r="J138" s="45">
        <v>0</v>
      </c>
      <c r="K138" s="45">
        <v>0</v>
      </c>
      <c r="L138" s="45">
        <v>0</v>
      </c>
      <c r="M138" s="45">
        <v>0</v>
      </c>
    </row>
    <row r="139" spans="2:13" x14ac:dyDescent="0.15">
      <c r="B139" s="45" t="s">
        <v>93</v>
      </c>
      <c r="C139" s="45" t="s">
        <v>94</v>
      </c>
      <c r="D139" s="45">
        <v>7</v>
      </c>
      <c r="E139" s="45">
        <v>12</v>
      </c>
      <c r="F139" s="45">
        <v>2</v>
      </c>
      <c r="G139" s="45">
        <v>11</v>
      </c>
      <c r="H139" s="45" t="s">
        <v>81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</row>
    <row r="140" spans="2:13" x14ac:dyDescent="0.15">
      <c r="B140" s="45" t="s">
        <v>93</v>
      </c>
      <c r="C140" s="45" t="s">
        <v>94</v>
      </c>
      <c r="D140" s="45">
        <v>7</v>
      </c>
      <c r="E140" s="45">
        <v>12</v>
      </c>
      <c r="F140" s="45">
        <v>3</v>
      </c>
      <c r="G140" s="45">
        <v>12.8</v>
      </c>
      <c r="H140" s="45" t="s">
        <v>82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</row>
    <row r="141" spans="2:13" x14ac:dyDescent="0.15">
      <c r="B141" s="45" t="s">
        <v>93</v>
      </c>
      <c r="C141" s="45" t="s">
        <v>94</v>
      </c>
      <c r="D141" s="45">
        <v>7</v>
      </c>
      <c r="E141" s="45">
        <v>12</v>
      </c>
      <c r="F141" s="45">
        <v>4</v>
      </c>
      <c r="G141" s="45">
        <v>13.8</v>
      </c>
      <c r="H141" s="45" t="s">
        <v>81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</row>
    <row r="142" spans="2:13" x14ac:dyDescent="0.15">
      <c r="B142" s="45" t="s">
        <v>93</v>
      </c>
      <c r="C142" s="45" t="s">
        <v>94</v>
      </c>
      <c r="D142" s="45">
        <v>7</v>
      </c>
      <c r="E142" s="45">
        <v>12</v>
      </c>
      <c r="F142" s="45">
        <v>5</v>
      </c>
      <c r="G142" s="45">
        <v>13.1</v>
      </c>
      <c r="H142" s="45" t="s">
        <v>81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</row>
    <row r="143" spans="2:13" x14ac:dyDescent="0.15">
      <c r="B143" s="45" t="s">
        <v>93</v>
      </c>
      <c r="C143" s="45" t="s">
        <v>94</v>
      </c>
      <c r="D143" s="45">
        <v>7</v>
      </c>
      <c r="E143" s="45">
        <v>12</v>
      </c>
      <c r="F143" s="45">
        <v>6</v>
      </c>
      <c r="G143" s="45">
        <v>15.1</v>
      </c>
      <c r="H143" s="45" t="s">
        <v>81</v>
      </c>
      <c r="I143" s="45">
        <v>1</v>
      </c>
      <c r="J143" s="45">
        <v>1</v>
      </c>
      <c r="K143" s="45">
        <v>1</v>
      </c>
      <c r="L143" s="45">
        <v>2</v>
      </c>
      <c r="M143" s="45">
        <v>0</v>
      </c>
    </row>
    <row r="144" spans="2:13" x14ac:dyDescent="0.15">
      <c r="B144" s="45" t="s">
        <v>93</v>
      </c>
      <c r="C144" s="45" t="s">
        <v>94</v>
      </c>
      <c r="D144" s="45">
        <v>7</v>
      </c>
      <c r="E144" s="45">
        <v>12</v>
      </c>
      <c r="F144" s="45">
        <v>7</v>
      </c>
      <c r="G144" s="45">
        <v>15.8</v>
      </c>
      <c r="H144" s="45" t="s">
        <v>81</v>
      </c>
      <c r="I144" s="45">
        <v>1</v>
      </c>
      <c r="J144" s="45">
        <v>1</v>
      </c>
      <c r="K144" s="45">
        <v>0</v>
      </c>
      <c r="L144" s="45">
        <v>1</v>
      </c>
      <c r="M144" s="45">
        <v>2</v>
      </c>
    </row>
    <row r="145" spans="2:13" x14ac:dyDescent="0.15">
      <c r="B145" s="45" t="s">
        <v>93</v>
      </c>
      <c r="C145" s="45" t="s">
        <v>94</v>
      </c>
      <c r="D145" s="45">
        <v>7</v>
      </c>
      <c r="E145" s="45">
        <v>12</v>
      </c>
      <c r="F145" s="45">
        <v>8</v>
      </c>
      <c r="G145" s="45">
        <v>11</v>
      </c>
      <c r="H145" s="45" t="s">
        <v>81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</row>
    <row r="146" spans="2:13" x14ac:dyDescent="0.15">
      <c r="B146" s="45" t="s">
        <v>93</v>
      </c>
      <c r="C146" s="45" t="s">
        <v>94</v>
      </c>
      <c r="D146" s="45">
        <v>7</v>
      </c>
      <c r="E146" s="45">
        <v>12</v>
      </c>
      <c r="F146" s="45">
        <v>9</v>
      </c>
      <c r="G146" s="45">
        <v>9.8000000000000007</v>
      </c>
      <c r="H146" s="45" t="s">
        <v>82</v>
      </c>
      <c r="I146" s="45">
        <v>0</v>
      </c>
      <c r="J146" s="45">
        <v>0</v>
      </c>
      <c r="K146" s="45">
        <v>0</v>
      </c>
      <c r="L146" s="45">
        <v>0</v>
      </c>
      <c r="M146" s="45">
        <v>0</v>
      </c>
    </row>
    <row r="147" spans="2:13" x14ac:dyDescent="0.15">
      <c r="B147" s="45" t="s">
        <v>93</v>
      </c>
      <c r="C147" s="45" t="s">
        <v>94</v>
      </c>
      <c r="D147" s="45">
        <v>7</v>
      </c>
      <c r="E147" s="45">
        <v>12</v>
      </c>
      <c r="F147" s="45">
        <v>10</v>
      </c>
      <c r="G147" s="45">
        <v>10.8</v>
      </c>
      <c r="H147" s="45" t="s">
        <v>82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</row>
    <row r="148" spans="2:13" x14ac:dyDescent="0.15">
      <c r="B148" s="45" t="s">
        <v>95</v>
      </c>
      <c r="C148" s="45" t="s">
        <v>94</v>
      </c>
      <c r="D148" s="45">
        <v>10</v>
      </c>
      <c r="E148" s="45">
        <v>13</v>
      </c>
      <c r="F148" s="45">
        <v>1</v>
      </c>
      <c r="G148" s="45">
        <v>18</v>
      </c>
      <c r="H148" s="45" t="s">
        <v>81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</row>
    <row r="149" spans="2:13" x14ac:dyDescent="0.15">
      <c r="B149" s="45" t="s">
        <v>95</v>
      </c>
      <c r="C149" s="45" t="s">
        <v>94</v>
      </c>
      <c r="D149" s="45">
        <v>10</v>
      </c>
      <c r="E149" s="45">
        <v>13</v>
      </c>
      <c r="F149" s="45">
        <v>2</v>
      </c>
      <c r="G149" s="45">
        <v>15</v>
      </c>
      <c r="H149" s="45" t="s">
        <v>81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</row>
    <row r="150" spans="2:13" x14ac:dyDescent="0.15">
      <c r="B150" s="45" t="s">
        <v>95</v>
      </c>
      <c r="C150" s="45" t="s">
        <v>94</v>
      </c>
      <c r="D150" s="45">
        <v>10</v>
      </c>
      <c r="E150" s="45">
        <v>13</v>
      </c>
      <c r="F150" s="45">
        <v>3</v>
      </c>
      <c r="G150" s="45">
        <v>12</v>
      </c>
      <c r="H150" s="45" t="s">
        <v>82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</row>
    <row r="151" spans="2:13" x14ac:dyDescent="0.15">
      <c r="B151" s="45" t="s">
        <v>95</v>
      </c>
      <c r="C151" s="45" t="s">
        <v>94</v>
      </c>
      <c r="D151" s="45">
        <v>10</v>
      </c>
      <c r="E151" s="45">
        <v>13</v>
      </c>
      <c r="F151" s="45">
        <v>4</v>
      </c>
      <c r="G151" s="45">
        <v>11.1</v>
      </c>
      <c r="H151" s="45" t="s">
        <v>82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</row>
    <row r="152" spans="2:13" x14ac:dyDescent="0.15">
      <c r="B152" s="45" t="s">
        <v>95</v>
      </c>
      <c r="C152" s="45" t="s">
        <v>94</v>
      </c>
      <c r="D152" s="45">
        <v>10</v>
      </c>
      <c r="E152" s="45">
        <v>13</v>
      </c>
      <c r="F152" s="45">
        <v>5</v>
      </c>
      <c r="G152" s="45">
        <v>14</v>
      </c>
      <c r="H152" s="45" t="s">
        <v>81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</row>
    <row r="153" spans="2:13" x14ac:dyDescent="0.15">
      <c r="B153" s="45" t="s">
        <v>95</v>
      </c>
      <c r="C153" s="45" t="s">
        <v>94</v>
      </c>
      <c r="D153" s="45">
        <v>10</v>
      </c>
      <c r="E153" s="45">
        <v>13</v>
      </c>
      <c r="F153" s="45">
        <v>6</v>
      </c>
      <c r="G153" s="45">
        <v>14.5</v>
      </c>
      <c r="H153" s="45" t="s">
        <v>81</v>
      </c>
      <c r="I153" s="45">
        <v>1</v>
      </c>
      <c r="J153" s="45">
        <v>1</v>
      </c>
      <c r="K153" s="45">
        <v>0</v>
      </c>
      <c r="L153" s="45">
        <v>1</v>
      </c>
      <c r="M153" s="45">
        <v>0</v>
      </c>
    </row>
    <row r="154" spans="2:13" x14ac:dyDescent="0.15">
      <c r="B154" s="45" t="s">
        <v>95</v>
      </c>
      <c r="C154" s="45" t="s">
        <v>94</v>
      </c>
      <c r="D154" s="45">
        <v>10</v>
      </c>
      <c r="E154" s="45">
        <v>13</v>
      </c>
      <c r="F154" s="45">
        <v>7</v>
      </c>
      <c r="G154" s="45">
        <v>13.8</v>
      </c>
      <c r="H154" s="45" t="s">
        <v>81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</row>
    <row r="155" spans="2:13" x14ac:dyDescent="0.15">
      <c r="B155" s="45" t="s">
        <v>95</v>
      </c>
      <c r="C155" s="45" t="s">
        <v>94</v>
      </c>
      <c r="D155" s="45">
        <v>10</v>
      </c>
      <c r="E155" s="45">
        <v>13</v>
      </c>
      <c r="F155" s="45">
        <v>8</v>
      </c>
      <c r="G155" s="45">
        <v>13.9</v>
      </c>
      <c r="H155" s="45" t="s">
        <v>81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</row>
    <row r="156" spans="2:13" x14ac:dyDescent="0.15">
      <c r="B156" s="45" t="s">
        <v>95</v>
      </c>
      <c r="C156" s="45" t="s">
        <v>94</v>
      </c>
      <c r="D156" s="45">
        <v>10</v>
      </c>
      <c r="E156" s="45">
        <v>13</v>
      </c>
      <c r="F156" s="45">
        <v>9</v>
      </c>
      <c r="G156" s="45">
        <v>14.1</v>
      </c>
      <c r="H156" s="45" t="s">
        <v>81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</row>
    <row r="157" spans="2:13" x14ac:dyDescent="0.15">
      <c r="B157" s="45" t="s">
        <v>95</v>
      </c>
      <c r="C157" s="45" t="s">
        <v>94</v>
      </c>
      <c r="D157" s="45">
        <v>10</v>
      </c>
      <c r="E157" s="45">
        <v>13</v>
      </c>
      <c r="F157" s="45">
        <v>10</v>
      </c>
      <c r="G157" s="45">
        <v>15.1</v>
      </c>
      <c r="H157" s="45" t="s">
        <v>81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</row>
    <row r="158" spans="2:13" x14ac:dyDescent="0.15">
      <c r="B158" s="45" t="s">
        <v>96</v>
      </c>
      <c r="C158" s="45" t="s">
        <v>94</v>
      </c>
      <c r="D158" s="45">
        <v>12</v>
      </c>
      <c r="E158" s="45">
        <v>14</v>
      </c>
      <c r="F158" s="45">
        <v>1</v>
      </c>
      <c r="G158" s="45">
        <v>19</v>
      </c>
      <c r="H158" s="45" t="s">
        <v>81</v>
      </c>
      <c r="I158" s="45">
        <v>1</v>
      </c>
      <c r="J158" s="45">
        <v>1</v>
      </c>
      <c r="K158" s="45">
        <v>0</v>
      </c>
      <c r="L158" s="45">
        <v>1</v>
      </c>
      <c r="M158" s="45">
        <v>0</v>
      </c>
    </row>
    <row r="159" spans="2:13" x14ac:dyDescent="0.15">
      <c r="B159" s="45" t="s">
        <v>96</v>
      </c>
      <c r="C159" s="45" t="s">
        <v>94</v>
      </c>
      <c r="D159" s="45">
        <v>12</v>
      </c>
      <c r="E159" s="45">
        <v>14</v>
      </c>
      <c r="F159" s="45">
        <v>2</v>
      </c>
      <c r="G159" s="45">
        <v>18.8</v>
      </c>
      <c r="H159" s="45" t="s">
        <v>81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</row>
    <row r="160" spans="2:13" x14ac:dyDescent="0.15">
      <c r="B160" s="45" t="s">
        <v>96</v>
      </c>
      <c r="C160" s="45" t="s">
        <v>94</v>
      </c>
      <c r="D160" s="45">
        <v>12</v>
      </c>
      <c r="E160" s="45">
        <v>14</v>
      </c>
      <c r="F160" s="45">
        <v>3</v>
      </c>
      <c r="G160" s="45">
        <v>16</v>
      </c>
      <c r="H160" s="45" t="s">
        <v>81</v>
      </c>
      <c r="I160" s="45">
        <v>1</v>
      </c>
      <c r="J160" s="45">
        <v>9</v>
      </c>
      <c r="K160" s="45">
        <v>1</v>
      </c>
      <c r="L160" s="45">
        <v>10</v>
      </c>
      <c r="M160" s="45">
        <v>0</v>
      </c>
    </row>
    <row r="161" spans="2:13" x14ac:dyDescent="0.15">
      <c r="B161" s="45" t="s">
        <v>96</v>
      </c>
      <c r="C161" s="45" t="s">
        <v>94</v>
      </c>
      <c r="D161" s="45">
        <v>12</v>
      </c>
      <c r="E161" s="45">
        <v>14</v>
      </c>
      <c r="F161" s="45">
        <v>4</v>
      </c>
      <c r="G161" s="45">
        <v>19.5</v>
      </c>
      <c r="H161" s="45" t="s">
        <v>81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</row>
    <row r="162" spans="2:13" x14ac:dyDescent="0.15">
      <c r="B162" s="45" t="s">
        <v>96</v>
      </c>
      <c r="C162" s="45" t="s">
        <v>94</v>
      </c>
      <c r="D162" s="45">
        <v>12</v>
      </c>
      <c r="E162" s="45">
        <v>14</v>
      </c>
      <c r="F162" s="45">
        <v>5</v>
      </c>
      <c r="G162" s="45">
        <v>16.5</v>
      </c>
      <c r="H162" s="45" t="s">
        <v>81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</row>
    <row r="163" spans="2:13" x14ac:dyDescent="0.15">
      <c r="B163" s="45" t="s">
        <v>96</v>
      </c>
      <c r="C163" s="45" t="s">
        <v>94</v>
      </c>
      <c r="D163" s="45">
        <v>12</v>
      </c>
      <c r="E163" s="45">
        <v>14</v>
      </c>
      <c r="F163" s="45">
        <v>6</v>
      </c>
      <c r="G163" s="45">
        <v>17</v>
      </c>
      <c r="H163" s="45" t="s">
        <v>82</v>
      </c>
      <c r="I163" s="45">
        <v>0</v>
      </c>
      <c r="J163" s="45">
        <v>0</v>
      </c>
      <c r="K163" s="45">
        <v>0</v>
      </c>
      <c r="L163" s="45">
        <v>0</v>
      </c>
      <c r="M163" s="45">
        <v>0</v>
      </c>
    </row>
    <row r="164" spans="2:13" x14ac:dyDescent="0.15">
      <c r="B164" s="45" t="s">
        <v>96</v>
      </c>
      <c r="C164" s="45" t="s">
        <v>94</v>
      </c>
      <c r="D164" s="45">
        <v>12</v>
      </c>
      <c r="E164" s="45">
        <v>14</v>
      </c>
      <c r="F164" s="45">
        <v>7</v>
      </c>
      <c r="G164" s="45">
        <v>22</v>
      </c>
      <c r="H164" s="45" t="s">
        <v>81</v>
      </c>
      <c r="I164" s="45">
        <v>1</v>
      </c>
      <c r="J164" s="45">
        <v>3</v>
      </c>
      <c r="K164" s="45">
        <v>1</v>
      </c>
      <c r="L164" s="45">
        <v>4</v>
      </c>
      <c r="M164" s="45">
        <v>0</v>
      </c>
    </row>
    <row r="165" spans="2:13" x14ac:dyDescent="0.15">
      <c r="B165" s="45" t="s">
        <v>96</v>
      </c>
      <c r="C165" s="45" t="s">
        <v>94</v>
      </c>
      <c r="D165" s="45">
        <v>12</v>
      </c>
      <c r="E165" s="45">
        <v>14</v>
      </c>
      <c r="F165" s="45">
        <v>8</v>
      </c>
      <c r="G165" s="45">
        <v>19</v>
      </c>
      <c r="H165" s="45" t="s">
        <v>81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</row>
    <row r="166" spans="2:13" x14ac:dyDescent="0.15">
      <c r="B166" s="45" t="s">
        <v>96</v>
      </c>
      <c r="C166" s="45" t="s">
        <v>94</v>
      </c>
      <c r="D166" s="45">
        <v>12</v>
      </c>
      <c r="E166" s="45">
        <v>14</v>
      </c>
      <c r="F166" s="45">
        <v>9</v>
      </c>
      <c r="G166" s="45">
        <v>11</v>
      </c>
      <c r="H166" s="45" t="s">
        <v>82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</row>
    <row r="167" spans="2:13" x14ac:dyDescent="0.15">
      <c r="B167" s="45" t="s">
        <v>96</v>
      </c>
      <c r="C167" s="45" t="s">
        <v>94</v>
      </c>
      <c r="D167" s="45">
        <v>12</v>
      </c>
      <c r="E167" s="45">
        <v>14</v>
      </c>
      <c r="F167" s="45">
        <v>10</v>
      </c>
      <c r="G167" s="45">
        <v>17</v>
      </c>
      <c r="H167" s="45" t="s">
        <v>82</v>
      </c>
      <c r="I167" s="45">
        <v>1</v>
      </c>
      <c r="J167" s="45">
        <v>1</v>
      </c>
      <c r="K167" s="45">
        <v>0</v>
      </c>
      <c r="L167" s="45">
        <v>1</v>
      </c>
      <c r="M167" s="45">
        <v>0</v>
      </c>
    </row>
    <row r="168" spans="2:13" x14ac:dyDescent="0.15">
      <c r="B168" s="45" t="s">
        <v>97</v>
      </c>
      <c r="C168" s="45" t="s">
        <v>94</v>
      </c>
      <c r="D168" s="45">
        <v>13</v>
      </c>
      <c r="E168" s="45">
        <v>15</v>
      </c>
      <c r="F168" s="45">
        <v>1</v>
      </c>
      <c r="G168" s="45">
        <v>18</v>
      </c>
      <c r="H168" s="45" t="s">
        <v>81</v>
      </c>
      <c r="I168" s="45">
        <v>1</v>
      </c>
      <c r="J168" s="45">
        <v>2</v>
      </c>
      <c r="K168" s="45">
        <v>1</v>
      </c>
      <c r="L168" s="45">
        <v>3</v>
      </c>
      <c r="M168" s="45">
        <v>0</v>
      </c>
    </row>
    <row r="169" spans="2:13" x14ac:dyDescent="0.15">
      <c r="B169" s="45" t="s">
        <v>97</v>
      </c>
      <c r="C169" s="45" t="s">
        <v>94</v>
      </c>
      <c r="D169" s="45">
        <v>13</v>
      </c>
      <c r="E169" s="45">
        <v>15</v>
      </c>
      <c r="F169" s="45">
        <v>2</v>
      </c>
      <c r="G169" s="45">
        <v>13.6</v>
      </c>
      <c r="H169" s="45" t="s">
        <v>81</v>
      </c>
      <c r="I169" s="45">
        <v>0</v>
      </c>
      <c r="J169" s="45">
        <v>0</v>
      </c>
      <c r="K169" s="45">
        <v>0</v>
      </c>
      <c r="L169" s="45">
        <v>0</v>
      </c>
      <c r="M169" s="45">
        <v>0</v>
      </c>
    </row>
    <row r="170" spans="2:13" x14ac:dyDescent="0.15">
      <c r="B170" s="45" t="s">
        <v>97</v>
      </c>
      <c r="C170" s="45" t="s">
        <v>94</v>
      </c>
      <c r="D170" s="45">
        <v>13</v>
      </c>
      <c r="E170" s="45">
        <v>15</v>
      </c>
      <c r="F170" s="45">
        <v>3</v>
      </c>
      <c r="G170" s="45">
        <v>14</v>
      </c>
      <c r="H170" s="45" t="s">
        <v>81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</row>
    <row r="171" spans="2:13" x14ac:dyDescent="0.15">
      <c r="B171" s="45" t="s">
        <v>97</v>
      </c>
      <c r="C171" s="45" t="s">
        <v>94</v>
      </c>
      <c r="D171" s="45">
        <v>13</v>
      </c>
      <c r="E171" s="45">
        <v>15</v>
      </c>
      <c r="F171" s="45">
        <v>4</v>
      </c>
      <c r="G171" s="45">
        <v>16</v>
      </c>
      <c r="H171" s="45" t="s">
        <v>81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</row>
    <row r="172" spans="2:13" x14ac:dyDescent="0.15">
      <c r="B172" s="45" t="s">
        <v>97</v>
      </c>
      <c r="C172" s="45" t="s">
        <v>94</v>
      </c>
      <c r="D172" s="45">
        <v>13</v>
      </c>
      <c r="E172" s="45">
        <v>15</v>
      </c>
      <c r="F172" s="45">
        <v>5</v>
      </c>
      <c r="G172" s="45">
        <v>13.3</v>
      </c>
      <c r="H172" s="45" t="s">
        <v>81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</row>
    <row r="173" spans="2:13" x14ac:dyDescent="0.15">
      <c r="B173" s="45" t="s">
        <v>97</v>
      </c>
      <c r="C173" s="45" t="s">
        <v>94</v>
      </c>
      <c r="D173" s="45">
        <v>13</v>
      </c>
      <c r="E173" s="45">
        <v>15</v>
      </c>
      <c r="F173" s="45">
        <v>6</v>
      </c>
      <c r="G173" s="45">
        <v>15.2</v>
      </c>
      <c r="H173" s="45" t="s">
        <v>81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</row>
    <row r="174" spans="2:13" x14ac:dyDescent="0.15">
      <c r="B174" s="45" t="s">
        <v>97</v>
      </c>
      <c r="C174" s="45" t="s">
        <v>94</v>
      </c>
      <c r="D174" s="45">
        <v>13</v>
      </c>
      <c r="E174" s="45">
        <v>15</v>
      </c>
      <c r="F174" s="45">
        <v>7</v>
      </c>
      <c r="G174" s="45">
        <v>12.9</v>
      </c>
      <c r="H174" s="45" t="s">
        <v>81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</row>
    <row r="175" spans="2:13" x14ac:dyDescent="0.15">
      <c r="B175" s="45" t="s">
        <v>97</v>
      </c>
      <c r="C175" s="45" t="s">
        <v>94</v>
      </c>
      <c r="D175" s="45">
        <v>13</v>
      </c>
      <c r="E175" s="45">
        <v>15</v>
      </c>
      <c r="F175" s="45">
        <v>8</v>
      </c>
      <c r="G175" s="45">
        <v>16</v>
      </c>
      <c r="H175" s="45" t="s">
        <v>81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</row>
    <row r="176" spans="2:13" x14ac:dyDescent="0.15">
      <c r="B176" s="45" t="s">
        <v>97</v>
      </c>
      <c r="C176" s="45" t="s">
        <v>94</v>
      </c>
      <c r="D176" s="45">
        <v>13</v>
      </c>
      <c r="E176" s="45">
        <v>15</v>
      </c>
      <c r="F176" s="45">
        <v>9</v>
      </c>
      <c r="G176" s="45">
        <v>14</v>
      </c>
      <c r="H176" s="45" t="s">
        <v>81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</row>
    <row r="177" spans="2:13" x14ac:dyDescent="0.15">
      <c r="B177" s="45" t="s">
        <v>97</v>
      </c>
      <c r="C177" s="45" t="s">
        <v>94</v>
      </c>
      <c r="D177" s="45">
        <v>13</v>
      </c>
      <c r="E177" s="45">
        <v>15</v>
      </c>
      <c r="F177" s="45">
        <v>10</v>
      </c>
      <c r="G177" s="45">
        <v>16</v>
      </c>
      <c r="H177" s="45" t="s">
        <v>81</v>
      </c>
      <c r="I177" s="45">
        <v>1</v>
      </c>
      <c r="J177" s="45">
        <v>0</v>
      </c>
      <c r="K177" s="45">
        <v>0</v>
      </c>
      <c r="L177" s="45">
        <v>3</v>
      </c>
      <c r="M177" s="45">
        <v>0</v>
      </c>
    </row>
    <row r="178" spans="2:13" x14ac:dyDescent="0.15">
      <c r="B178" s="45" t="s">
        <v>98</v>
      </c>
      <c r="C178" s="45" t="s">
        <v>94</v>
      </c>
      <c r="D178" s="45">
        <v>17</v>
      </c>
      <c r="E178" s="45">
        <v>16</v>
      </c>
      <c r="F178" s="45">
        <v>1</v>
      </c>
      <c r="G178" s="45">
        <v>13</v>
      </c>
      <c r="H178" s="45" t="s">
        <v>99</v>
      </c>
      <c r="I178" s="45">
        <v>0</v>
      </c>
      <c r="J178" s="45">
        <v>0</v>
      </c>
      <c r="K178" s="45">
        <v>0</v>
      </c>
      <c r="L178" s="45">
        <v>0</v>
      </c>
      <c r="M178" s="45">
        <v>0</v>
      </c>
    </row>
    <row r="179" spans="2:13" x14ac:dyDescent="0.15">
      <c r="B179" s="45" t="s">
        <v>98</v>
      </c>
      <c r="C179" s="45" t="s">
        <v>94</v>
      </c>
      <c r="D179" s="45">
        <v>17</v>
      </c>
      <c r="E179" s="45">
        <v>16</v>
      </c>
      <c r="F179" s="45">
        <v>2</v>
      </c>
      <c r="G179" s="45">
        <v>10.199999999999999</v>
      </c>
      <c r="H179" s="45" t="s">
        <v>99</v>
      </c>
      <c r="I179" s="45">
        <v>0</v>
      </c>
      <c r="J179" s="45">
        <v>0</v>
      </c>
      <c r="K179" s="45">
        <v>0</v>
      </c>
      <c r="L179" s="45">
        <v>0</v>
      </c>
      <c r="M179" s="45">
        <v>0</v>
      </c>
    </row>
    <row r="180" spans="2:13" x14ac:dyDescent="0.15">
      <c r="B180" s="45" t="s">
        <v>98</v>
      </c>
      <c r="C180" s="45" t="s">
        <v>94</v>
      </c>
      <c r="D180" s="45">
        <v>17</v>
      </c>
      <c r="E180" s="45">
        <v>16</v>
      </c>
      <c r="F180" s="45">
        <v>3</v>
      </c>
      <c r="G180" s="45">
        <v>13.1</v>
      </c>
      <c r="H180" s="45" t="s">
        <v>82</v>
      </c>
      <c r="I180" s="45">
        <v>0</v>
      </c>
      <c r="J180" s="45">
        <v>0</v>
      </c>
      <c r="K180" s="45">
        <v>0</v>
      </c>
      <c r="L180" s="45">
        <v>0</v>
      </c>
      <c r="M180" s="45">
        <v>0</v>
      </c>
    </row>
    <row r="181" spans="2:13" x14ac:dyDescent="0.15">
      <c r="B181" s="45" t="s">
        <v>98</v>
      </c>
      <c r="C181" s="45" t="s">
        <v>94</v>
      </c>
      <c r="D181" s="45">
        <v>17</v>
      </c>
      <c r="E181" s="45">
        <v>16</v>
      </c>
      <c r="F181" s="45">
        <v>4</v>
      </c>
      <c r="G181" s="45">
        <v>10</v>
      </c>
      <c r="H181" s="45" t="s">
        <v>99</v>
      </c>
      <c r="I181" s="45">
        <v>1</v>
      </c>
      <c r="J181" s="45">
        <v>0</v>
      </c>
      <c r="K181" s="45">
        <v>1</v>
      </c>
      <c r="L181" s="45">
        <v>1</v>
      </c>
      <c r="M181" s="45">
        <v>0</v>
      </c>
    </row>
    <row r="182" spans="2:13" x14ac:dyDescent="0.15">
      <c r="B182" s="45" t="s">
        <v>98</v>
      </c>
      <c r="C182" s="45" t="s">
        <v>94</v>
      </c>
      <c r="D182" s="45">
        <v>17</v>
      </c>
      <c r="E182" s="45">
        <v>16</v>
      </c>
      <c r="F182" s="45">
        <v>5</v>
      </c>
      <c r="G182" s="45">
        <v>11.1</v>
      </c>
      <c r="H182" s="45" t="s">
        <v>81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</row>
    <row r="183" spans="2:13" x14ac:dyDescent="0.15">
      <c r="B183" s="45" t="s">
        <v>98</v>
      </c>
      <c r="C183" s="45" t="s">
        <v>94</v>
      </c>
      <c r="D183" s="45">
        <v>17</v>
      </c>
      <c r="E183" s="45">
        <v>16</v>
      </c>
      <c r="F183" s="45">
        <v>6</v>
      </c>
      <c r="G183" s="45">
        <v>8.6999999999999993</v>
      </c>
      <c r="H183" s="45" t="s">
        <v>82</v>
      </c>
      <c r="I183" s="45">
        <v>1</v>
      </c>
      <c r="J183" s="45">
        <v>0</v>
      </c>
      <c r="K183" s="45">
        <v>1</v>
      </c>
      <c r="L183" s="45">
        <v>1</v>
      </c>
      <c r="M183" s="45">
        <v>0</v>
      </c>
    </row>
    <row r="184" spans="2:13" x14ac:dyDescent="0.15">
      <c r="B184" s="45" t="s">
        <v>98</v>
      </c>
      <c r="C184" s="45" t="s">
        <v>94</v>
      </c>
      <c r="D184" s="45">
        <v>17</v>
      </c>
      <c r="E184" s="45">
        <v>16</v>
      </c>
      <c r="F184" s="45">
        <v>7</v>
      </c>
      <c r="G184" s="45">
        <v>11</v>
      </c>
      <c r="H184" s="45" t="s">
        <v>81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</row>
    <row r="185" spans="2:13" x14ac:dyDescent="0.15">
      <c r="B185" s="45" t="s">
        <v>98</v>
      </c>
      <c r="C185" s="45" t="s">
        <v>94</v>
      </c>
      <c r="D185" s="45">
        <v>17</v>
      </c>
      <c r="E185" s="45">
        <v>16</v>
      </c>
      <c r="F185" s="45">
        <v>8</v>
      </c>
      <c r="G185" s="45">
        <v>11</v>
      </c>
      <c r="H185" s="45" t="s">
        <v>81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</row>
    <row r="186" spans="2:13" x14ac:dyDescent="0.15">
      <c r="B186" s="45" t="s">
        <v>98</v>
      </c>
      <c r="C186" s="45" t="s">
        <v>94</v>
      </c>
      <c r="D186" s="45">
        <v>17</v>
      </c>
      <c r="E186" s="45">
        <v>16</v>
      </c>
      <c r="F186" s="45">
        <v>9</v>
      </c>
      <c r="G186" s="45">
        <v>10.1</v>
      </c>
      <c r="H186" s="45" t="s">
        <v>81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</row>
    <row r="187" spans="2:13" x14ac:dyDescent="0.15">
      <c r="B187" s="45" t="s">
        <v>98</v>
      </c>
      <c r="C187" s="45" t="s">
        <v>94</v>
      </c>
      <c r="D187" s="45">
        <v>17</v>
      </c>
      <c r="E187" s="45">
        <v>16</v>
      </c>
      <c r="F187" s="45">
        <v>10</v>
      </c>
      <c r="G187" s="45">
        <v>11</v>
      </c>
      <c r="H187" s="45" t="s">
        <v>81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</row>
    <row r="188" spans="2:13" x14ac:dyDescent="0.15">
      <c r="B188" s="45" t="s">
        <v>100</v>
      </c>
      <c r="C188" s="45" t="s">
        <v>94</v>
      </c>
      <c r="D188" s="45">
        <v>18</v>
      </c>
      <c r="E188" s="45">
        <v>17</v>
      </c>
      <c r="F188" s="45">
        <v>1</v>
      </c>
      <c r="G188" s="45">
        <v>13</v>
      </c>
      <c r="H188" s="45" t="s">
        <v>81</v>
      </c>
      <c r="I188" s="45">
        <v>1</v>
      </c>
      <c r="J188" s="45">
        <v>0</v>
      </c>
      <c r="K188" s="45">
        <v>1</v>
      </c>
      <c r="L188" s="45">
        <v>1</v>
      </c>
      <c r="M188" s="45">
        <v>0</v>
      </c>
    </row>
    <row r="189" spans="2:13" x14ac:dyDescent="0.15">
      <c r="B189" s="45" t="s">
        <v>100</v>
      </c>
      <c r="C189" s="45" t="s">
        <v>94</v>
      </c>
      <c r="D189" s="45">
        <v>18</v>
      </c>
      <c r="E189" s="45">
        <v>17</v>
      </c>
      <c r="F189" s="45">
        <v>2</v>
      </c>
      <c r="G189" s="45">
        <v>15.1</v>
      </c>
      <c r="H189" s="45" t="s">
        <v>81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</row>
    <row r="190" spans="2:13" x14ac:dyDescent="0.15">
      <c r="B190" s="45" t="s">
        <v>100</v>
      </c>
      <c r="C190" s="45" t="s">
        <v>94</v>
      </c>
      <c r="D190" s="45">
        <v>18</v>
      </c>
      <c r="E190" s="45">
        <v>17</v>
      </c>
      <c r="F190" s="45">
        <v>3</v>
      </c>
      <c r="G190" s="45">
        <v>11.5</v>
      </c>
      <c r="H190" s="45" t="s">
        <v>81</v>
      </c>
      <c r="I190" s="45">
        <v>0</v>
      </c>
      <c r="J190" s="45">
        <v>0</v>
      </c>
      <c r="K190" s="45">
        <v>0</v>
      </c>
      <c r="L190" s="45">
        <v>0</v>
      </c>
      <c r="M190" s="45">
        <v>0</v>
      </c>
    </row>
    <row r="191" spans="2:13" x14ac:dyDescent="0.15">
      <c r="B191" s="45" t="s">
        <v>100</v>
      </c>
      <c r="C191" s="45" t="s">
        <v>94</v>
      </c>
      <c r="D191" s="45">
        <v>18</v>
      </c>
      <c r="E191" s="45">
        <v>17</v>
      </c>
      <c r="F191" s="45">
        <v>4</v>
      </c>
      <c r="G191" s="45">
        <v>13.1</v>
      </c>
      <c r="H191" s="45" t="s">
        <v>81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</row>
    <row r="192" spans="2:13" x14ac:dyDescent="0.15">
      <c r="B192" s="45" t="s">
        <v>100</v>
      </c>
      <c r="C192" s="45" t="s">
        <v>94</v>
      </c>
      <c r="D192" s="45">
        <v>18</v>
      </c>
      <c r="E192" s="45">
        <v>17</v>
      </c>
      <c r="F192" s="45">
        <v>5</v>
      </c>
      <c r="G192" s="45">
        <v>13</v>
      </c>
      <c r="H192" s="45" t="s">
        <v>81</v>
      </c>
      <c r="I192" s="45">
        <v>1</v>
      </c>
      <c r="J192" s="45">
        <v>1</v>
      </c>
      <c r="K192" s="45">
        <v>0</v>
      </c>
      <c r="L192" s="45">
        <v>1</v>
      </c>
      <c r="M192" s="45">
        <v>0</v>
      </c>
    </row>
    <row r="193" spans="2:13" x14ac:dyDescent="0.15">
      <c r="B193" s="45" t="s">
        <v>100</v>
      </c>
      <c r="C193" s="45" t="s">
        <v>94</v>
      </c>
      <c r="D193" s="45">
        <v>18</v>
      </c>
      <c r="E193" s="45">
        <v>17</v>
      </c>
      <c r="F193" s="45">
        <v>6</v>
      </c>
      <c r="G193" s="45">
        <v>14</v>
      </c>
      <c r="H193" s="45" t="s">
        <v>81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</row>
    <row r="194" spans="2:13" x14ac:dyDescent="0.15">
      <c r="B194" s="45" t="s">
        <v>100</v>
      </c>
      <c r="C194" s="45" t="s">
        <v>94</v>
      </c>
      <c r="D194" s="45">
        <v>18</v>
      </c>
      <c r="E194" s="45">
        <v>17</v>
      </c>
      <c r="F194" s="45">
        <v>7</v>
      </c>
      <c r="G194" s="45">
        <v>16</v>
      </c>
      <c r="H194" s="45" t="s">
        <v>81</v>
      </c>
      <c r="I194" s="45">
        <v>1</v>
      </c>
      <c r="J194" s="45">
        <v>4</v>
      </c>
      <c r="K194" s="45">
        <v>1</v>
      </c>
      <c r="L194" s="45">
        <v>5</v>
      </c>
      <c r="M194" s="45">
        <v>0</v>
      </c>
    </row>
    <row r="195" spans="2:13" x14ac:dyDescent="0.15">
      <c r="B195" s="45" t="s">
        <v>100</v>
      </c>
      <c r="C195" s="45" t="s">
        <v>94</v>
      </c>
      <c r="D195" s="45">
        <v>18</v>
      </c>
      <c r="E195" s="45">
        <v>17</v>
      </c>
      <c r="F195" s="45">
        <v>8</v>
      </c>
      <c r="G195" s="45">
        <v>16.100000000000001</v>
      </c>
      <c r="H195" s="45" t="s">
        <v>81</v>
      </c>
      <c r="I195" s="45">
        <v>1</v>
      </c>
      <c r="J195" s="45">
        <v>1</v>
      </c>
      <c r="K195" s="45">
        <v>0</v>
      </c>
      <c r="L195" s="45">
        <v>1</v>
      </c>
      <c r="M195" s="45">
        <v>0</v>
      </c>
    </row>
    <row r="196" spans="2:13" x14ac:dyDescent="0.15">
      <c r="B196" s="45" t="s">
        <v>100</v>
      </c>
      <c r="C196" s="45" t="s">
        <v>94</v>
      </c>
      <c r="D196" s="45">
        <v>18</v>
      </c>
      <c r="E196" s="45">
        <v>17</v>
      </c>
      <c r="F196" s="45">
        <v>9</v>
      </c>
      <c r="G196" s="45">
        <v>12</v>
      </c>
      <c r="H196" s="45" t="s">
        <v>81</v>
      </c>
      <c r="I196" s="45">
        <v>1</v>
      </c>
      <c r="J196" s="45">
        <v>0</v>
      </c>
      <c r="K196" s="45">
        <v>1</v>
      </c>
      <c r="L196" s="45">
        <v>1</v>
      </c>
      <c r="M196" s="45">
        <v>0</v>
      </c>
    </row>
    <row r="197" spans="2:13" x14ac:dyDescent="0.15">
      <c r="B197" s="45" t="s">
        <v>100</v>
      </c>
      <c r="C197" s="45" t="s">
        <v>94</v>
      </c>
      <c r="D197" s="45">
        <v>18</v>
      </c>
      <c r="E197" s="45">
        <v>17</v>
      </c>
      <c r="F197" s="45">
        <v>10</v>
      </c>
      <c r="G197" s="45">
        <v>13</v>
      </c>
      <c r="H197" s="45" t="s">
        <v>81</v>
      </c>
      <c r="I197" s="45">
        <v>1</v>
      </c>
      <c r="J197" s="45">
        <v>2</v>
      </c>
      <c r="K197" s="45">
        <v>2</v>
      </c>
      <c r="L197" s="45">
        <v>4</v>
      </c>
      <c r="M197" s="45">
        <v>0</v>
      </c>
    </row>
    <row r="198" spans="2:13" x14ac:dyDescent="0.15">
      <c r="B198" s="45" t="s">
        <v>101</v>
      </c>
      <c r="C198" s="45" t="s">
        <v>94</v>
      </c>
      <c r="D198" s="45">
        <v>19</v>
      </c>
      <c r="E198" s="45">
        <v>18</v>
      </c>
      <c r="F198" s="45">
        <v>1</v>
      </c>
      <c r="G198" s="45">
        <v>14.1</v>
      </c>
      <c r="H198" s="45" t="s">
        <v>82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</row>
    <row r="199" spans="2:13" x14ac:dyDescent="0.15">
      <c r="B199" s="45" t="s">
        <v>101</v>
      </c>
      <c r="C199" s="45" t="s">
        <v>94</v>
      </c>
      <c r="D199" s="45">
        <v>19</v>
      </c>
      <c r="E199" s="45">
        <v>18</v>
      </c>
      <c r="F199" s="45">
        <v>2</v>
      </c>
      <c r="G199" s="45">
        <v>13.1</v>
      </c>
      <c r="H199" s="45" t="s">
        <v>81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</row>
    <row r="200" spans="2:13" x14ac:dyDescent="0.15">
      <c r="B200" s="45" t="s">
        <v>101</v>
      </c>
      <c r="C200" s="45" t="s">
        <v>94</v>
      </c>
      <c r="D200" s="45">
        <v>19</v>
      </c>
      <c r="E200" s="45">
        <v>18</v>
      </c>
      <c r="F200" s="45">
        <v>3</v>
      </c>
      <c r="G200" s="45">
        <v>12</v>
      </c>
      <c r="H200" s="45" t="s">
        <v>81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</row>
    <row r="201" spans="2:13" x14ac:dyDescent="0.15">
      <c r="B201" s="45" t="s">
        <v>101</v>
      </c>
      <c r="C201" s="45" t="s">
        <v>94</v>
      </c>
      <c r="D201" s="45">
        <v>19</v>
      </c>
      <c r="E201" s="45">
        <v>18</v>
      </c>
      <c r="F201" s="45">
        <v>4</v>
      </c>
      <c r="G201" s="45">
        <v>12</v>
      </c>
      <c r="H201" s="45" t="s">
        <v>81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</row>
    <row r="202" spans="2:13" x14ac:dyDescent="0.15">
      <c r="B202" s="45" t="s">
        <v>101</v>
      </c>
      <c r="C202" s="45" t="s">
        <v>94</v>
      </c>
      <c r="D202" s="45">
        <v>19</v>
      </c>
      <c r="E202" s="45">
        <v>18</v>
      </c>
      <c r="F202" s="45">
        <v>5</v>
      </c>
      <c r="G202" s="45">
        <v>13.8</v>
      </c>
      <c r="H202" s="45" t="s">
        <v>81</v>
      </c>
      <c r="I202" s="45">
        <v>0</v>
      </c>
      <c r="J202" s="45">
        <v>0</v>
      </c>
      <c r="K202" s="45">
        <v>0</v>
      </c>
      <c r="L202" s="45">
        <v>0</v>
      </c>
      <c r="M202" s="45">
        <v>1</v>
      </c>
    </row>
    <row r="203" spans="2:13" x14ac:dyDescent="0.15">
      <c r="B203" s="45" t="s">
        <v>101</v>
      </c>
      <c r="C203" s="45" t="s">
        <v>94</v>
      </c>
      <c r="D203" s="45">
        <v>19</v>
      </c>
      <c r="E203" s="45">
        <v>18</v>
      </c>
      <c r="F203" s="45">
        <v>6</v>
      </c>
      <c r="G203" s="45">
        <v>14.9</v>
      </c>
      <c r="H203" s="45" t="s">
        <v>81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</row>
    <row r="204" spans="2:13" x14ac:dyDescent="0.15">
      <c r="B204" s="45" t="s">
        <v>101</v>
      </c>
      <c r="C204" s="45" t="s">
        <v>94</v>
      </c>
      <c r="D204" s="45">
        <v>19</v>
      </c>
      <c r="E204" s="45">
        <v>18</v>
      </c>
      <c r="F204" s="45">
        <v>7</v>
      </c>
      <c r="G204" s="45">
        <v>10.3</v>
      </c>
      <c r="H204" s="45" t="s">
        <v>81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</row>
    <row r="205" spans="2:13" x14ac:dyDescent="0.15">
      <c r="B205" s="45" t="s">
        <v>101</v>
      </c>
      <c r="C205" s="45" t="s">
        <v>94</v>
      </c>
      <c r="D205" s="45">
        <v>19</v>
      </c>
      <c r="E205" s="45">
        <v>18</v>
      </c>
      <c r="F205" s="45">
        <v>8</v>
      </c>
      <c r="G205" s="45">
        <v>14.8</v>
      </c>
      <c r="H205" s="45" t="s">
        <v>81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</row>
    <row r="206" spans="2:13" x14ac:dyDescent="0.15">
      <c r="B206" s="45" t="s">
        <v>101</v>
      </c>
      <c r="C206" s="45" t="s">
        <v>94</v>
      </c>
      <c r="D206" s="45">
        <v>19</v>
      </c>
      <c r="E206" s="45">
        <v>18</v>
      </c>
      <c r="F206" s="45">
        <v>9</v>
      </c>
      <c r="G206" s="45">
        <v>12</v>
      </c>
      <c r="H206" s="45" t="s">
        <v>81</v>
      </c>
      <c r="I206" s="45">
        <v>0</v>
      </c>
      <c r="J206" s="45">
        <v>0</v>
      </c>
      <c r="K206" s="45">
        <v>0</v>
      </c>
      <c r="L206" s="45">
        <v>0</v>
      </c>
      <c r="M206" s="45">
        <v>0</v>
      </c>
    </row>
    <row r="207" spans="2:13" x14ac:dyDescent="0.15">
      <c r="B207" s="45" t="s">
        <v>101</v>
      </c>
      <c r="C207" s="45" t="s">
        <v>94</v>
      </c>
      <c r="D207" s="45">
        <v>19</v>
      </c>
      <c r="E207" s="45">
        <v>18</v>
      </c>
      <c r="F207" s="45">
        <v>10</v>
      </c>
      <c r="G207" s="45">
        <v>16</v>
      </c>
      <c r="H207" s="45" t="s">
        <v>81</v>
      </c>
      <c r="I207" s="45">
        <v>1</v>
      </c>
      <c r="J207" s="45">
        <v>3</v>
      </c>
      <c r="K207" s="45">
        <v>0</v>
      </c>
      <c r="L207" s="45">
        <v>3</v>
      </c>
      <c r="M207" s="45">
        <v>0</v>
      </c>
    </row>
    <row r="208" spans="2:13" x14ac:dyDescent="0.15">
      <c r="B208" s="45" t="s">
        <v>102</v>
      </c>
      <c r="C208" s="45" t="s">
        <v>94</v>
      </c>
      <c r="D208" s="45">
        <v>22</v>
      </c>
      <c r="E208" s="45">
        <v>19</v>
      </c>
      <c r="F208" s="45">
        <v>1</v>
      </c>
      <c r="G208" s="45">
        <v>11.8</v>
      </c>
      <c r="H208" s="45" t="s">
        <v>82</v>
      </c>
      <c r="I208" s="45">
        <v>0</v>
      </c>
      <c r="J208" s="45">
        <v>0</v>
      </c>
      <c r="K208" s="45">
        <v>0</v>
      </c>
      <c r="L208" s="45">
        <v>0</v>
      </c>
      <c r="M208" s="45">
        <v>1</v>
      </c>
    </row>
    <row r="209" spans="2:13" x14ac:dyDescent="0.15">
      <c r="B209" s="45" t="s">
        <v>102</v>
      </c>
      <c r="C209" s="45" t="s">
        <v>94</v>
      </c>
      <c r="D209" s="45">
        <v>22</v>
      </c>
      <c r="E209" s="45">
        <v>19</v>
      </c>
      <c r="F209" s="45">
        <v>2</v>
      </c>
      <c r="G209" s="45">
        <v>13.6</v>
      </c>
      <c r="H209" s="45" t="s">
        <v>81</v>
      </c>
      <c r="I209" s="45">
        <v>0</v>
      </c>
      <c r="J209" s="45">
        <v>0</v>
      </c>
      <c r="K209" s="45">
        <v>0</v>
      </c>
      <c r="L209" s="45">
        <v>0</v>
      </c>
      <c r="M209" s="45">
        <v>0</v>
      </c>
    </row>
    <row r="210" spans="2:13" x14ac:dyDescent="0.15">
      <c r="B210" s="45" t="s">
        <v>102</v>
      </c>
      <c r="C210" s="45" t="s">
        <v>94</v>
      </c>
      <c r="D210" s="45">
        <v>22</v>
      </c>
      <c r="E210" s="45">
        <v>19</v>
      </c>
      <c r="F210" s="45">
        <v>3</v>
      </c>
      <c r="G210" s="45">
        <v>13</v>
      </c>
      <c r="H210" s="45" t="s">
        <v>82</v>
      </c>
      <c r="I210" s="45">
        <v>0</v>
      </c>
      <c r="J210" s="45">
        <v>0</v>
      </c>
      <c r="K210" s="45">
        <v>0</v>
      </c>
      <c r="L210" s="45">
        <v>0</v>
      </c>
      <c r="M210" s="45">
        <v>0</v>
      </c>
    </row>
    <row r="211" spans="2:13" x14ac:dyDescent="0.15">
      <c r="B211" s="45" t="s">
        <v>102</v>
      </c>
      <c r="C211" s="45" t="s">
        <v>94</v>
      </c>
      <c r="D211" s="45">
        <v>22</v>
      </c>
      <c r="E211" s="45">
        <v>19</v>
      </c>
      <c r="F211" s="45">
        <v>4</v>
      </c>
      <c r="G211" s="45">
        <v>11</v>
      </c>
      <c r="H211" s="45" t="s">
        <v>82</v>
      </c>
      <c r="I211" s="45">
        <v>0</v>
      </c>
      <c r="J211" s="45">
        <v>0</v>
      </c>
      <c r="K211" s="45">
        <v>0</v>
      </c>
      <c r="L211" s="45">
        <v>0</v>
      </c>
      <c r="M211" s="45">
        <v>0</v>
      </c>
    </row>
    <row r="212" spans="2:13" x14ac:dyDescent="0.15">
      <c r="B212" s="45" t="s">
        <v>102</v>
      </c>
      <c r="C212" s="45" t="s">
        <v>94</v>
      </c>
      <c r="D212" s="45">
        <v>22</v>
      </c>
      <c r="E212" s="45">
        <v>19</v>
      </c>
      <c r="F212" s="45">
        <v>5</v>
      </c>
      <c r="G212" s="45">
        <v>12.3</v>
      </c>
      <c r="H212" s="45" t="s">
        <v>81</v>
      </c>
      <c r="I212" s="45">
        <v>0</v>
      </c>
      <c r="J212" s="45">
        <v>0</v>
      </c>
      <c r="K212" s="45">
        <v>0</v>
      </c>
      <c r="L212" s="45">
        <v>0</v>
      </c>
      <c r="M212" s="45">
        <v>0</v>
      </c>
    </row>
    <row r="213" spans="2:13" x14ac:dyDescent="0.15">
      <c r="B213" s="45" t="s">
        <v>102</v>
      </c>
      <c r="C213" s="45" t="s">
        <v>94</v>
      </c>
      <c r="D213" s="45">
        <v>22</v>
      </c>
      <c r="E213" s="45">
        <v>19</v>
      </c>
      <c r="F213" s="45">
        <v>6</v>
      </c>
      <c r="G213" s="45">
        <v>12</v>
      </c>
      <c r="H213" s="45" t="s">
        <v>82</v>
      </c>
      <c r="I213" s="45">
        <v>0</v>
      </c>
      <c r="J213" s="45">
        <v>0</v>
      </c>
      <c r="K213" s="45">
        <v>0</v>
      </c>
      <c r="L213" s="45">
        <v>0</v>
      </c>
      <c r="M213" s="45">
        <v>0</v>
      </c>
    </row>
    <row r="214" spans="2:13" x14ac:dyDescent="0.15">
      <c r="B214" s="45" t="s">
        <v>102</v>
      </c>
      <c r="C214" s="45" t="s">
        <v>94</v>
      </c>
      <c r="D214" s="45">
        <v>22</v>
      </c>
      <c r="E214" s="45">
        <v>19</v>
      </c>
      <c r="F214" s="45">
        <v>7</v>
      </c>
      <c r="G214" s="45">
        <v>10.199999999999999</v>
      </c>
      <c r="H214" s="45" t="s">
        <v>81</v>
      </c>
      <c r="I214" s="45">
        <v>0</v>
      </c>
      <c r="J214" s="45">
        <v>0</v>
      </c>
      <c r="K214" s="45">
        <v>0</v>
      </c>
      <c r="L214" s="45">
        <v>0</v>
      </c>
      <c r="M214" s="45">
        <v>0</v>
      </c>
    </row>
    <row r="215" spans="2:13" x14ac:dyDescent="0.15">
      <c r="B215" s="45" t="s">
        <v>102</v>
      </c>
      <c r="C215" s="45" t="s">
        <v>94</v>
      </c>
      <c r="D215" s="45">
        <v>22</v>
      </c>
      <c r="E215" s="45">
        <v>19</v>
      </c>
      <c r="F215" s="45">
        <v>8</v>
      </c>
      <c r="G215" s="45">
        <v>9.8000000000000007</v>
      </c>
      <c r="H215" s="45" t="s">
        <v>81</v>
      </c>
      <c r="I215" s="45">
        <v>0</v>
      </c>
      <c r="J215" s="45">
        <v>0</v>
      </c>
      <c r="K215" s="45">
        <v>0</v>
      </c>
      <c r="L215" s="45">
        <v>0</v>
      </c>
      <c r="M215" s="45">
        <v>0</v>
      </c>
    </row>
    <row r="216" spans="2:13" x14ac:dyDescent="0.15">
      <c r="B216" s="45" t="s">
        <v>102</v>
      </c>
      <c r="C216" s="45" t="s">
        <v>94</v>
      </c>
      <c r="D216" s="45">
        <v>22</v>
      </c>
      <c r="E216" s="45">
        <v>19</v>
      </c>
      <c r="F216" s="45">
        <v>9</v>
      </c>
      <c r="G216" s="45">
        <v>11</v>
      </c>
      <c r="H216" s="45" t="s">
        <v>82</v>
      </c>
      <c r="I216" s="45">
        <v>0</v>
      </c>
      <c r="J216" s="45">
        <v>0</v>
      </c>
      <c r="K216" s="45">
        <v>0</v>
      </c>
      <c r="L216" s="45">
        <v>0</v>
      </c>
      <c r="M216" s="45">
        <v>0</v>
      </c>
    </row>
    <row r="217" spans="2:13" x14ac:dyDescent="0.15">
      <c r="B217" s="45" t="s">
        <v>102</v>
      </c>
      <c r="C217" s="45" t="s">
        <v>94</v>
      </c>
      <c r="D217" s="45">
        <v>22</v>
      </c>
      <c r="E217" s="45">
        <v>19</v>
      </c>
      <c r="F217" s="45">
        <v>10</v>
      </c>
      <c r="G217" s="45">
        <v>11</v>
      </c>
      <c r="H217" s="45" t="s">
        <v>81</v>
      </c>
      <c r="I217" s="45">
        <v>0</v>
      </c>
      <c r="J217" s="45">
        <v>0</v>
      </c>
      <c r="K217" s="45">
        <v>0</v>
      </c>
      <c r="L217" s="45">
        <v>0</v>
      </c>
      <c r="M217" s="45">
        <v>0</v>
      </c>
    </row>
    <row r="218" spans="2:13" x14ac:dyDescent="0.15">
      <c r="B218" s="45" t="s">
        <v>103</v>
      </c>
      <c r="C218" s="45" t="s">
        <v>104</v>
      </c>
      <c r="D218" s="45">
        <v>7</v>
      </c>
      <c r="E218" s="45">
        <v>20</v>
      </c>
      <c r="F218" s="45">
        <v>1</v>
      </c>
      <c r="G218" s="45">
        <v>17.7</v>
      </c>
      <c r="H218" s="45" t="s">
        <v>81</v>
      </c>
      <c r="I218" s="45">
        <v>1</v>
      </c>
      <c r="J218" s="45">
        <v>0</v>
      </c>
      <c r="K218" s="45">
        <v>1</v>
      </c>
      <c r="L218" s="45">
        <v>1</v>
      </c>
      <c r="M218" s="45">
        <v>0</v>
      </c>
    </row>
    <row r="219" spans="2:13" x14ac:dyDescent="0.15">
      <c r="B219" s="45" t="s">
        <v>103</v>
      </c>
      <c r="C219" s="45" t="s">
        <v>104</v>
      </c>
      <c r="D219" s="45">
        <v>7</v>
      </c>
      <c r="E219" s="45">
        <v>20</v>
      </c>
      <c r="F219" s="45">
        <v>2</v>
      </c>
      <c r="G219" s="45">
        <v>15</v>
      </c>
      <c r="H219" s="45" t="s">
        <v>82</v>
      </c>
      <c r="I219" s="45">
        <v>0</v>
      </c>
      <c r="J219" s="45">
        <v>0</v>
      </c>
      <c r="K219" s="45">
        <v>0</v>
      </c>
      <c r="L219" s="45">
        <v>0</v>
      </c>
      <c r="M219" s="45">
        <v>0</v>
      </c>
    </row>
    <row r="220" spans="2:13" x14ac:dyDescent="0.15">
      <c r="B220" s="45" t="s">
        <v>103</v>
      </c>
      <c r="C220" s="45" t="s">
        <v>104</v>
      </c>
      <c r="D220" s="45">
        <v>7</v>
      </c>
      <c r="E220" s="45">
        <v>20</v>
      </c>
      <c r="F220" s="45">
        <v>3</v>
      </c>
      <c r="G220" s="45">
        <v>14</v>
      </c>
      <c r="H220" s="45" t="s">
        <v>81</v>
      </c>
      <c r="I220" s="45">
        <v>0</v>
      </c>
      <c r="J220" s="45">
        <v>0</v>
      </c>
      <c r="K220" s="45">
        <v>0</v>
      </c>
      <c r="L220" s="45">
        <v>0</v>
      </c>
      <c r="M220" s="45">
        <v>1</v>
      </c>
    </row>
    <row r="221" spans="2:13" x14ac:dyDescent="0.15">
      <c r="B221" s="45" t="s">
        <v>103</v>
      </c>
      <c r="C221" s="45" t="s">
        <v>104</v>
      </c>
      <c r="D221" s="45">
        <v>7</v>
      </c>
      <c r="E221" s="45">
        <v>20</v>
      </c>
      <c r="F221" s="45">
        <v>4</v>
      </c>
      <c r="G221" s="45">
        <v>14</v>
      </c>
      <c r="H221" s="45" t="s">
        <v>82</v>
      </c>
      <c r="I221" s="45">
        <v>0</v>
      </c>
      <c r="J221" s="45">
        <v>0</v>
      </c>
      <c r="K221" s="45">
        <v>0</v>
      </c>
      <c r="L221" s="45">
        <v>0</v>
      </c>
      <c r="M221" s="45">
        <v>0</v>
      </c>
    </row>
    <row r="222" spans="2:13" x14ac:dyDescent="0.15">
      <c r="B222" s="45" t="s">
        <v>103</v>
      </c>
      <c r="C222" s="45" t="s">
        <v>104</v>
      </c>
      <c r="D222" s="45">
        <v>7</v>
      </c>
      <c r="E222" s="45">
        <v>20</v>
      </c>
      <c r="F222" s="45">
        <v>5</v>
      </c>
      <c r="G222" s="45">
        <v>18.8</v>
      </c>
      <c r="H222" s="45" t="s">
        <v>81</v>
      </c>
      <c r="I222" s="45">
        <v>1</v>
      </c>
      <c r="J222" s="45">
        <v>1</v>
      </c>
      <c r="K222" s="45">
        <v>0</v>
      </c>
      <c r="L222" s="45">
        <v>1</v>
      </c>
      <c r="M222" s="45">
        <v>0</v>
      </c>
    </row>
    <row r="223" spans="2:13" x14ac:dyDescent="0.15">
      <c r="B223" s="45" t="s">
        <v>103</v>
      </c>
      <c r="C223" s="45" t="s">
        <v>104</v>
      </c>
      <c r="D223" s="45">
        <v>7</v>
      </c>
      <c r="E223" s="45">
        <v>20</v>
      </c>
      <c r="F223" s="45">
        <v>6</v>
      </c>
      <c r="G223" s="45">
        <v>16</v>
      </c>
      <c r="H223" s="45" t="s">
        <v>82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</row>
    <row r="224" spans="2:13" x14ac:dyDescent="0.15">
      <c r="B224" s="45" t="s">
        <v>103</v>
      </c>
      <c r="C224" s="45" t="s">
        <v>104</v>
      </c>
      <c r="D224" s="45">
        <v>7</v>
      </c>
      <c r="E224" s="45">
        <v>20</v>
      </c>
      <c r="F224" s="45">
        <v>7</v>
      </c>
      <c r="G224" s="45">
        <v>13</v>
      </c>
      <c r="H224" s="45" t="s">
        <v>82</v>
      </c>
      <c r="I224" s="45">
        <v>1</v>
      </c>
      <c r="J224" s="45">
        <v>1</v>
      </c>
      <c r="K224" s="45">
        <v>0</v>
      </c>
      <c r="L224" s="45">
        <v>1</v>
      </c>
      <c r="M224" s="45">
        <v>0</v>
      </c>
    </row>
    <row r="225" spans="2:13" x14ac:dyDescent="0.15">
      <c r="B225" s="45" t="s">
        <v>103</v>
      </c>
      <c r="C225" s="45" t="s">
        <v>104</v>
      </c>
      <c r="D225" s="45">
        <v>7</v>
      </c>
      <c r="E225" s="45">
        <v>20</v>
      </c>
      <c r="F225" s="45">
        <v>8</v>
      </c>
      <c r="G225" s="45">
        <v>13.8</v>
      </c>
      <c r="H225" s="45" t="s">
        <v>82</v>
      </c>
      <c r="I225" s="45">
        <v>0</v>
      </c>
      <c r="J225" s="45">
        <v>0</v>
      </c>
      <c r="K225" s="45">
        <v>0</v>
      </c>
      <c r="L225" s="45">
        <v>0</v>
      </c>
      <c r="M225" s="45">
        <v>0</v>
      </c>
    </row>
    <row r="226" spans="2:13" x14ac:dyDescent="0.15">
      <c r="B226" s="45" t="s">
        <v>103</v>
      </c>
      <c r="C226" s="45" t="s">
        <v>104</v>
      </c>
      <c r="D226" s="45">
        <v>7</v>
      </c>
      <c r="E226" s="45">
        <v>20</v>
      </c>
      <c r="F226" s="45">
        <v>9</v>
      </c>
      <c r="G226" s="45">
        <v>13</v>
      </c>
      <c r="H226" s="45" t="s">
        <v>81</v>
      </c>
      <c r="I226" s="45">
        <v>0</v>
      </c>
      <c r="J226" s="45">
        <v>0</v>
      </c>
      <c r="K226" s="45">
        <v>0</v>
      </c>
      <c r="L226" s="45">
        <v>0</v>
      </c>
      <c r="M226" s="45">
        <v>0</v>
      </c>
    </row>
    <row r="227" spans="2:13" x14ac:dyDescent="0.15">
      <c r="B227" s="45" t="s">
        <v>103</v>
      </c>
      <c r="C227" s="45" t="s">
        <v>104</v>
      </c>
      <c r="D227" s="45">
        <v>7</v>
      </c>
      <c r="E227" s="45">
        <v>20</v>
      </c>
      <c r="F227" s="45">
        <v>10</v>
      </c>
      <c r="G227" s="45">
        <v>16</v>
      </c>
      <c r="H227" s="45" t="s">
        <v>81</v>
      </c>
      <c r="I227" s="45">
        <v>0</v>
      </c>
      <c r="J227" s="45">
        <v>0</v>
      </c>
      <c r="K227" s="45">
        <v>0</v>
      </c>
      <c r="L227" s="45">
        <v>0</v>
      </c>
      <c r="M227" s="45">
        <v>0</v>
      </c>
    </row>
    <row r="228" spans="2:13" x14ac:dyDescent="0.15">
      <c r="B228" s="45" t="s">
        <v>105</v>
      </c>
      <c r="C228" s="45" t="s">
        <v>104</v>
      </c>
      <c r="D228" s="45">
        <v>10</v>
      </c>
      <c r="E228" s="45">
        <v>21</v>
      </c>
      <c r="F228" s="45">
        <v>1</v>
      </c>
      <c r="G228" s="45">
        <v>13</v>
      </c>
      <c r="H228" s="45" t="s">
        <v>81</v>
      </c>
      <c r="I228" s="45">
        <v>0</v>
      </c>
      <c r="J228" s="45">
        <v>0</v>
      </c>
      <c r="K228" s="45">
        <v>0</v>
      </c>
      <c r="L228" s="45">
        <v>0</v>
      </c>
      <c r="M228" s="45">
        <v>0</v>
      </c>
    </row>
    <row r="229" spans="2:13" x14ac:dyDescent="0.15">
      <c r="B229" s="45" t="s">
        <v>105</v>
      </c>
      <c r="C229" s="45" t="s">
        <v>104</v>
      </c>
      <c r="D229" s="45">
        <v>10</v>
      </c>
      <c r="E229" s="45">
        <v>21</v>
      </c>
      <c r="F229" s="45">
        <v>2</v>
      </c>
      <c r="G229" s="45">
        <v>12</v>
      </c>
      <c r="H229" s="45" t="s">
        <v>81</v>
      </c>
      <c r="I229" s="45">
        <v>1</v>
      </c>
      <c r="J229" s="45">
        <v>0</v>
      </c>
      <c r="K229" s="45">
        <v>1</v>
      </c>
      <c r="L229" s="45">
        <v>1</v>
      </c>
      <c r="M229" s="45">
        <v>0</v>
      </c>
    </row>
    <row r="230" spans="2:13" x14ac:dyDescent="0.15">
      <c r="B230" s="45" t="s">
        <v>105</v>
      </c>
      <c r="C230" s="45" t="s">
        <v>104</v>
      </c>
      <c r="D230" s="45">
        <v>10</v>
      </c>
      <c r="E230" s="45">
        <v>21</v>
      </c>
      <c r="F230" s="45">
        <v>3</v>
      </c>
      <c r="G230" s="45">
        <v>17.3</v>
      </c>
      <c r="H230" s="45" t="s">
        <v>81</v>
      </c>
      <c r="I230" s="45">
        <v>1</v>
      </c>
      <c r="J230" s="45">
        <v>1</v>
      </c>
      <c r="K230" s="45">
        <v>0</v>
      </c>
      <c r="L230" s="45">
        <v>0</v>
      </c>
      <c r="M230" s="45">
        <v>0</v>
      </c>
    </row>
    <row r="231" spans="2:13" x14ac:dyDescent="0.15">
      <c r="B231" s="45" t="s">
        <v>105</v>
      </c>
      <c r="C231" s="45" t="s">
        <v>104</v>
      </c>
      <c r="D231" s="45">
        <v>10</v>
      </c>
      <c r="E231" s="45">
        <v>21</v>
      </c>
      <c r="F231" s="45">
        <v>4</v>
      </c>
      <c r="G231" s="45">
        <v>8.8000000000000007</v>
      </c>
      <c r="H231" s="45" t="s">
        <v>81</v>
      </c>
      <c r="I231" s="45">
        <v>0</v>
      </c>
      <c r="J231" s="45">
        <v>0</v>
      </c>
      <c r="K231" s="45">
        <v>0</v>
      </c>
      <c r="L231" s="45">
        <v>0</v>
      </c>
      <c r="M231" s="45">
        <v>0</v>
      </c>
    </row>
    <row r="232" spans="2:13" x14ac:dyDescent="0.15">
      <c r="B232" s="45" t="s">
        <v>105</v>
      </c>
      <c r="C232" s="45" t="s">
        <v>104</v>
      </c>
      <c r="D232" s="45">
        <v>10</v>
      </c>
      <c r="E232" s="45">
        <v>21</v>
      </c>
      <c r="F232" s="45">
        <v>5</v>
      </c>
      <c r="G232" s="45">
        <v>14</v>
      </c>
      <c r="H232" s="45" t="s">
        <v>81</v>
      </c>
      <c r="I232" s="45">
        <v>0</v>
      </c>
      <c r="J232" s="45">
        <v>0</v>
      </c>
      <c r="K232" s="45">
        <v>0</v>
      </c>
      <c r="L232" s="45">
        <v>0</v>
      </c>
      <c r="M232" s="45">
        <v>0</v>
      </c>
    </row>
    <row r="233" spans="2:13" x14ac:dyDescent="0.15">
      <c r="B233" s="45" t="s">
        <v>105</v>
      </c>
      <c r="C233" s="45" t="s">
        <v>104</v>
      </c>
      <c r="D233" s="45">
        <v>10</v>
      </c>
      <c r="E233" s="45">
        <v>21</v>
      </c>
      <c r="F233" s="45">
        <v>6</v>
      </c>
      <c r="G233" s="45">
        <v>12.1</v>
      </c>
      <c r="H233" s="45" t="s">
        <v>81</v>
      </c>
      <c r="I233" s="45">
        <v>0</v>
      </c>
      <c r="J233" s="45">
        <v>0</v>
      </c>
      <c r="K233" s="45">
        <v>0</v>
      </c>
      <c r="L233" s="45">
        <v>0</v>
      </c>
      <c r="M233" s="45">
        <v>0</v>
      </c>
    </row>
    <row r="234" spans="2:13" x14ac:dyDescent="0.15">
      <c r="B234" s="45" t="s">
        <v>105</v>
      </c>
      <c r="C234" s="45" t="s">
        <v>104</v>
      </c>
      <c r="D234" s="45">
        <v>10</v>
      </c>
      <c r="E234" s="45">
        <v>21</v>
      </c>
      <c r="F234" s="45">
        <v>7</v>
      </c>
      <c r="G234" s="45">
        <v>17.7</v>
      </c>
      <c r="H234" s="45" t="s">
        <v>82</v>
      </c>
      <c r="I234" s="45">
        <v>1</v>
      </c>
      <c r="J234" s="45">
        <v>4</v>
      </c>
      <c r="K234" s="45">
        <v>0</v>
      </c>
      <c r="L234" s="45">
        <v>4</v>
      </c>
      <c r="M234" s="45">
        <v>0</v>
      </c>
    </row>
    <row r="235" spans="2:13" x14ac:dyDescent="0.15">
      <c r="B235" s="45" t="s">
        <v>105</v>
      </c>
      <c r="C235" s="45" t="s">
        <v>104</v>
      </c>
      <c r="D235" s="45">
        <v>10</v>
      </c>
      <c r="E235" s="45">
        <v>21</v>
      </c>
      <c r="F235" s="45">
        <v>8</v>
      </c>
      <c r="G235" s="45">
        <v>12</v>
      </c>
      <c r="H235" s="45" t="s">
        <v>81</v>
      </c>
      <c r="I235" s="45">
        <v>1</v>
      </c>
      <c r="J235" s="45">
        <v>1</v>
      </c>
      <c r="K235" s="45">
        <v>0</v>
      </c>
      <c r="L235" s="45">
        <v>1</v>
      </c>
      <c r="M235" s="45">
        <v>0</v>
      </c>
    </row>
    <row r="236" spans="2:13" x14ac:dyDescent="0.15">
      <c r="B236" s="45" t="s">
        <v>105</v>
      </c>
      <c r="C236" s="45" t="s">
        <v>104</v>
      </c>
      <c r="D236" s="45">
        <v>10</v>
      </c>
      <c r="E236" s="45">
        <v>21</v>
      </c>
      <c r="F236" s="45">
        <v>9</v>
      </c>
      <c r="G236" s="45">
        <v>15</v>
      </c>
      <c r="H236" s="45" t="s">
        <v>81</v>
      </c>
      <c r="I236" s="45">
        <v>1</v>
      </c>
      <c r="J236" s="45">
        <v>5</v>
      </c>
      <c r="K236" s="45">
        <v>1</v>
      </c>
      <c r="L236" s="45">
        <v>0</v>
      </c>
      <c r="M236" s="45">
        <v>0</v>
      </c>
    </row>
    <row r="237" spans="2:13" x14ac:dyDescent="0.15">
      <c r="B237" s="45" t="s">
        <v>105</v>
      </c>
      <c r="C237" s="45" t="s">
        <v>104</v>
      </c>
      <c r="D237" s="45">
        <v>10</v>
      </c>
      <c r="E237" s="45">
        <v>21</v>
      </c>
      <c r="F237" s="45">
        <v>10</v>
      </c>
      <c r="G237" s="45">
        <v>13</v>
      </c>
      <c r="H237" s="45" t="s">
        <v>81</v>
      </c>
      <c r="I237" s="45">
        <v>0</v>
      </c>
      <c r="J237" s="45">
        <v>0</v>
      </c>
      <c r="K237" s="45">
        <v>0</v>
      </c>
      <c r="L237" s="45">
        <v>0</v>
      </c>
      <c r="M237" s="45">
        <v>0</v>
      </c>
    </row>
    <row r="238" spans="2:13" x14ac:dyDescent="0.15">
      <c r="B238" s="45" t="s">
        <v>106</v>
      </c>
      <c r="C238" s="45" t="s">
        <v>104</v>
      </c>
      <c r="D238" s="45">
        <v>12</v>
      </c>
      <c r="E238" s="45">
        <v>22</v>
      </c>
      <c r="F238" s="45">
        <v>1</v>
      </c>
      <c r="G238" s="45">
        <v>19</v>
      </c>
      <c r="H238" s="45" t="s">
        <v>81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</row>
    <row r="239" spans="2:13" x14ac:dyDescent="0.15">
      <c r="B239" s="45" t="s">
        <v>106</v>
      </c>
      <c r="C239" s="45" t="s">
        <v>104</v>
      </c>
      <c r="D239" s="45">
        <v>12</v>
      </c>
      <c r="E239" s="45">
        <v>22</v>
      </c>
      <c r="F239" s="45">
        <v>2</v>
      </c>
      <c r="G239" s="45">
        <v>18</v>
      </c>
      <c r="H239" s="45" t="s">
        <v>81</v>
      </c>
      <c r="I239" s="45">
        <v>1</v>
      </c>
      <c r="J239" s="45">
        <v>3</v>
      </c>
      <c r="K239" s="45">
        <v>0</v>
      </c>
      <c r="L239" s="45">
        <v>3</v>
      </c>
      <c r="M239" s="45">
        <v>0</v>
      </c>
    </row>
    <row r="240" spans="2:13" x14ac:dyDescent="0.15">
      <c r="B240" s="45" t="s">
        <v>106</v>
      </c>
      <c r="C240" s="45" t="s">
        <v>104</v>
      </c>
      <c r="D240" s="45">
        <v>12</v>
      </c>
      <c r="E240" s="45">
        <v>22</v>
      </c>
      <c r="F240" s="45">
        <v>3</v>
      </c>
      <c r="G240" s="45">
        <v>19.100000000000001</v>
      </c>
      <c r="H240" s="45" t="s">
        <v>81</v>
      </c>
      <c r="I240" s="45">
        <v>0</v>
      </c>
      <c r="J240" s="45">
        <v>0</v>
      </c>
      <c r="K240" s="45">
        <v>0</v>
      </c>
      <c r="L240" s="45">
        <v>0</v>
      </c>
      <c r="M240" s="45">
        <v>0</v>
      </c>
    </row>
    <row r="241" spans="2:13" x14ac:dyDescent="0.15">
      <c r="B241" s="45" t="s">
        <v>106</v>
      </c>
      <c r="C241" s="45" t="s">
        <v>104</v>
      </c>
      <c r="D241" s="45">
        <v>12</v>
      </c>
      <c r="E241" s="45">
        <v>22</v>
      </c>
      <c r="F241" s="45">
        <v>4</v>
      </c>
      <c r="G241" s="45">
        <v>16</v>
      </c>
      <c r="H241" s="45" t="s">
        <v>82</v>
      </c>
      <c r="I241" s="45">
        <v>0</v>
      </c>
      <c r="J241" s="45">
        <v>0</v>
      </c>
      <c r="K241" s="45">
        <v>0</v>
      </c>
      <c r="L241" s="45">
        <v>0</v>
      </c>
      <c r="M241" s="45">
        <v>0</v>
      </c>
    </row>
    <row r="242" spans="2:13" x14ac:dyDescent="0.15">
      <c r="B242" s="45" t="s">
        <v>106</v>
      </c>
      <c r="C242" s="45" t="s">
        <v>104</v>
      </c>
      <c r="D242" s="45">
        <v>12</v>
      </c>
      <c r="E242" s="45">
        <v>22</v>
      </c>
      <c r="F242" s="45">
        <v>5</v>
      </c>
      <c r="G242" s="45">
        <v>17.100000000000001</v>
      </c>
      <c r="H242" s="45" t="s">
        <v>82</v>
      </c>
      <c r="I242" s="45">
        <v>0</v>
      </c>
      <c r="J242" s="45">
        <v>0</v>
      </c>
      <c r="K242" s="45">
        <v>0</v>
      </c>
      <c r="L242" s="45">
        <v>0</v>
      </c>
      <c r="M242" s="45">
        <v>0</v>
      </c>
    </row>
    <row r="243" spans="2:13" x14ac:dyDescent="0.15">
      <c r="B243" s="45" t="s">
        <v>106</v>
      </c>
      <c r="C243" s="45" t="s">
        <v>104</v>
      </c>
      <c r="D243" s="45">
        <v>12</v>
      </c>
      <c r="E243" s="45">
        <v>22</v>
      </c>
      <c r="F243" s="45">
        <v>6</v>
      </c>
      <c r="G243" s="45">
        <v>16</v>
      </c>
      <c r="H243" s="45" t="s">
        <v>82</v>
      </c>
      <c r="I243" s="45">
        <v>0</v>
      </c>
      <c r="J243" s="45">
        <v>0</v>
      </c>
      <c r="K243" s="45">
        <v>0</v>
      </c>
      <c r="L243" s="45">
        <v>0</v>
      </c>
      <c r="M243" s="45">
        <v>2</v>
      </c>
    </row>
    <row r="244" spans="2:13" x14ac:dyDescent="0.15">
      <c r="B244" s="45" t="s">
        <v>106</v>
      </c>
      <c r="C244" s="45" t="s">
        <v>104</v>
      </c>
      <c r="D244" s="45">
        <v>12</v>
      </c>
      <c r="E244" s="45">
        <v>22</v>
      </c>
      <c r="F244" s="45">
        <v>7</v>
      </c>
      <c r="G244" s="45">
        <v>25</v>
      </c>
      <c r="H244" s="45" t="s">
        <v>82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</row>
    <row r="245" spans="2:13" x14ac:dyDescent="0.15">
      <c r="B245" s="45" t="s">
        <v>106</v>
      </c>
      <c r="C245" s="45" t="s">
        <v>104</v>
      </c>
      <c r="D245" s="45">
        <v>12</v>
      </c>
      <c r="E245" s="45">
        <v>22</v>
      </c>
      <c r="F245" s="45">
        <v>8</v>
      </c>
      <c r="G245" s="45">
        <v>20.8</v>
      </c>
      <c r="H245" s="45" t="s">
        <v>81</v>
      </c>
      <c r="I245" s="45">
        <v>0</v>
      </c>
      <c r="J245" s="45">
        <v>0</v>
      </c>
      <c r="K245" s="45">
        <v>0</v>
      </c>
      <c r="L245" s="45">
        <v>0</v>
      </c>
      <c r="M245" s="45">
        <v>0</v>
      </c>
    </row>
    <row r="246" spans="2:13" x14ac:dyDescent="0.15">
      <c r="B246" s="45" t="s">
        <v>106</v>
      </c>
      <c r="C246" s="45" t="s">
        <v>104</v>
      </c>
      <c r="D246" s="45">
        <v>12</v>
      </c>
      <c r="E246" s="45">
        <v>22</v>
      </c>
      <c r="F246" s="45">
        <v>9</v>
      </c>
      <c r="G246" s="45">
        <v>21</v>
      </c>
      <c r="H246" s="45" t="s">
        <v>81</v>
      </c>
      <c r="I246" s="45">
        <v>0</v>
      </c>
      <c r="J246" s="45">
        <v>0</v>
      </c>
      <c r="K246" s="45">
        <v>0</v>
      </c>
      <c r="L246" s="45">
        <v>0</v>
      </c>
      <c r="M246" s="45">
        <v>0</v>
      </c>
    </row>
    <row r="247" spans="2:13" x14ac:dyDescent="0.15">
      <c r="B247" s="45" t="s">
        <v>106</v>
      </c>
      <c r="C247" s="45" t="s">
        <v>104</v>
      </c>
      <c r="D247" s="45">
        <v>12</v>
      </c>
      <c r="E247" s="45">
        <v>22</v>
      </c>
      <c r="F247" s="45">
        <v>10</v>
      </c>
      <c r="G247" s="45">
        <v>16</v>
      </c>
      <c r="H247" s="45" t="s">
        <v>82</v>
      </c>
      <c r="I247" s="45">
        <v>0</v>
      </c>
      <c r="J247" s="45">
        <v>0</v>
      </c>
      <c r="K247" s="45">
        <v>0</v>
      </c>
      <c r="L247" s="45">
        <v>0</v>
      </c>
      <c r="M247" s="45">
        <v>0</v>
      </c>
    </row>
    <row r="248" spans="2:13" x14ac:dyDescent="0.15">
      <c r="B248" s="45" t="s">
        <v>107</v>
      </c>
      <c r="C248" s="45" t="s">
        <v>104</v>
      </c>
      <c r="D248" s="45">
        <v>13</v>
      </c>
      <c r="E248" s="45">
        <v>23</v>
      </c>
      <c r="F248" s="45">
        <v>1</v>
      </c>
      <c r="G248" s="45">
        <v>15.4</v>
      </c>
      <c r="H248" s="45" t="s">
        <v>81</v>
      </c>
      <c r="I248" s="45">
        <v>0</v>
      </c>
      <c r="J248" s="45">
        <v>0</v>
      </c>
      <c r="K248" s="45">
        <v>0</v>
      </c>
      <c r="L248" s="45">
        <v>0</v>
      </c>
      <c r="M248" s="45">
        <v>0</v>
      </c>
    </row>
    <row r="249" spans="2:13" x14ac:dyDescent="0.15">
      <c r="B249" s="45" t="s">
        <v>107</v>
      </c>
      <c r="C249" s="45" t="s">
        <v>104</v>
      </c>
      <c r="D249" s="45">
        <v>13</v>
      </c>
      <c r="E249" s="45">
        <v>23</v>
      </c>
      <c r="F249" s="45">
        <v>2</v>
      </c>
      <c r="G249" s="45">
        <v>11.1</v>
      </c>
      <c r="H249" s="45" t="s">
        <v>81</v>
      </c>
      <c r="I249" s="45">
        <v>0</v>
      </c>
      <c r="J249" s="45">
        <v>0</v>
      </c>
      <c r="K249" s="45">
        <v>0</v>
      </c>
      <c r="L249" s="45">
        <v>0</v>
      </c>
      <c r="M249" s="45">
        <v>0</v>
      </c>
    </row>
    <row r="250" spans="2:13" x14ac:dyDescent="0.15">
      <c r="B250" s="45" t="s">
        <v>107</v>
      </c>
      <c r="C250" s="45" t="s">
        <v>104</v>
      </c>
      <c r="D250" s="45">
        <v>13</v>
      </c>
      <c r="E250" s="45">
        <v>23</v>
      </c>
      <c r="F250" s="45">
        <v>3</v>
      </c>
      <c r="G250" s="45">
        <v>13.2</v>
      </c>
      <c r="H250" s="45" t="s">
        <v>81</v>
      </c>
      <c r="I250" s="45">
        <v>0</v>
      </c>
      <c r="J250" s="45">
        <v>0</v>
      </c>
      <c r="K250" s="45">
        <v>0</v>
      </c>
      <c r="L250" s="45">
        <v>0</v>
      </c>
      <c r="M250" s="45">
        <v>1</v>
      </c>
    </row>
    <row r="251" spans="2:13" x14ac:dyDescent="0.15">
      <c r="B251" s="45" t="s">
        <v>107</v>
      </c>
      <c r="C251" s="45" t="s">
        <v>104</v>
      </c>
      <c r="D251" s="45">
        <v>13</v>
      </c>
      <c r="E251" s="45">
        <v>23</v>
      </c>
      <c r="F251" s="45">
        <v>4</v>
      </c>
      <c r="G251" s="45">
        <v>13.1</v>
      </c>
      <c r="H251" s="45" t="s">
        <v>82</v>
      </c>
      <c r="I251" s="45">
        <v>0</v>
      </c>
      <c r="J251" s="45">
        <v>0</v>
      </c>
      <c r="K251" s="45">
        <v>0</v>
      </c>
      <c r="L251" s="45">
        <v>0</v>
      </c>
      <c r="M251" s="45">
        <v>0</v>
      </c>
    </row>
    <row r="252" spans="2:13" x14ac:dyDescent="0.15">
      <c r="B252" s="45" t="s">
        <v>107</v>
      </c>
      <c r="C252" s="45" t="s">
        <v>104</v>
      </c>
      <c r="D252" s="45">
        <v>13</v>
      </c>
      <c r="E252" s="45">
        <v>23</v>
      </c>
      <c r="F252" s="45">
        <v>5</v>
      </c>
      <c r="G252" s="45">
        <v>11</v>
      </c>
      <c r="H252" s="45" t="s">
        <v>81</v>
      </c>
      <c r="I252" s="45">
        <v>0</v>
      </c>
      <c r="J252" s="45">
        <v>0</v>
      </c>
      <c r="K252" s="45">
        <v>0</v>
      </c>
      <c r="L252" s="45">
        <v>0</v>
      </c>
      <c r="M252" s="45">
        <v>0</v>
      </c>
    </row>
    <row r="253" spans="2:13" x14ac:dyDescent="0.15">
      <c r="B253" s="45" t="s">
        <v>107</v>
      </c>
      <c r="C253" s="45" t="s">
        <v>104</v>
      </c>
      <c r="D253" s="45">
        <v>13</v>
      </c>
      <c r="E253" s="45">
        <v>23</v>
      </c>
      <c r="F253" s="45">
        <v>6</v>
      </c>
      <c r="G253" s="45">
        <v>14</v>
      </c>
      <c r="H253" s="45" t="s">
        <v>81</v>
      </c>
      <c r="I253" s="45">
        <v>0</v>
      </c>
      <c r="J253" s="45">
        <v>0</v>
      </c>
      <c r="K253" s="45">
        <v>0</v>
      </c>
      <c r="L253" s="45">
        <v>0</v>
      </c>
      <c r="M253" s="45">
        <v>0</v>
      </c>
    </row>
    <row r="254" spans="2:13" x14ac:dyDescent="0.15">
      <c r="B254" s="45" t="s">
        <v>107</v>
      </c>
      <c r="C254" s="45" t="s">
        <v>104</v>
      </c>
      <c r="D254" s="45">
        <v>13</v>
      </c>
      <c r="E254" s="45">
        <v>23</v>
      </c>
      <c r="F254" s="45">
        <v>7</v>
      </c>
      <c r="G254" s="45">
        <v>11</v>
      </c>
      <c r="H254" s="45" t="s">
        <v>81</v>
      </c>
      <c r="I254" s="45">
        <v>0</v>
      </c>
      <c r="J254" s="45">
        <v>0</v>
      </c>
      <c r="K254" s="45">
        <v>0</v>
      </c>
      <c r="L254" s="45">
        <v>0</v>
      </c>
      <c r="M254" s="45">
        <v>0</v>
      </c>
    </row>
    <row r="255" spans="2:13" x14ac:dyDescent="0.15">
      <c r="B255" s="45" t="s">
        <v>107</v>
      </c>
      <c r="C255" s="45" t="s">
        <v>104</v>
      </c>
      <c r="D255" s="45">
        <v>13</v>
      </c>
      <c r="E255" s="45">
        <v>23</v>
      </c>
      <c r="F255" s="45">
        <v>8</v>
      </c>
      <c r="G255" s="45">
        <v>2.1</v>
      </c>
      <c r="H255" s="45" t="s">
        <v>81</v>
      </c>
      <c r="I255" s="45">
        <v>0</v>
      </c>
      <c r="J255" s="45">
        <v>0</v>
      </c>
      <c r="K255" s="45">
        <v>0</v>
      </c>
      <c r="L255" s="45">
        <v>0</v>
      </c>
      <c r="M255" s="45">
        <v>0</v>
      </c>
    </row>
    <row r="256" spans="2:13" x14ac:dyDescent="0.15">
      <c r="B256" s="45" t="s">
        <v>107</v>
      </c>
      <c r="C256" s="45" t="s">
        <v>104</v>
      </c>
      <c r="D256" s="45">
        <v>13</v>
      </c>
      <c r="E256" s="45">
        <v>23</v>
      </c>
      <c r="F256" s="45">
        <v>9</v>
      </c>
      <c r="G256" s="45">
        <v>17.2</v>
      </c>
      <c r="H256" s="45" t="s">
        <v>82</v>
      </c>
      <c r="I256" s="45">
        <v>0</v>
      </c>
      <c r="J256" s="45">
        <v>0</v>
      </c>
      <c r="K256" s="45">
        <v>0</v>
      </c>
      <c r="L256" s="45">
        <v>0</v>
      </c>
      <c r="M256" s="45">
        <v>0</v>
      </c>
    </row>
    <row r="257" spans="2:13" x14ac:dyDescent="0.15">
      <c r="B257" s="45" t="s">
        <v>107</v>
      </c>
      <c r="C257" s="45" t="s">
        <v>104</v>
      </c>
      <c r="D257" s="45">
        <v>13</v>
      </c>
      <c r="E257" s="45">
        <v>23</v>
      </c>
      <c r="F257" s="45">
        <v>10</v>
      </c>
      <c r="G257" s="45">
        <v>17</v>
      </c>
      <c r="H257" s="45" t="s">
        <v>81</v>
      </c>
      <c r="I257" s="45">
        <v>0</v>
      </c>
      <c r="J257" s="45">
        <v>0</v>
      </c>
      <c r="K257" s="45">
        <v>0</v>
      </c>
      <c r="L257" s="45">
        <v>0</v>
      </c>
      <c r="M257" s="45">
        <v>0</v>
      </c>
    </row>
    <row r="258" spans="2:13" x14ac:dyDescent="0.15">
      <c r="B258" s="45" t="s">
        <v>108</v>
      </c>
      <c r="C258" s="45" t="s">
        <v>104</v>
      </c>
      <c r="D258" s="45">
        <v>17</v>
      </c>
      <c r="E258" s="45">
        <v>24</v>
      </c>
      <c r="F258" s="45">
        <v>1</v>
      </c>
      <c r="G258" s="45">
        <v>14.2</v>
      </c>
      <c r="H258" s="45" t="s">
        <v>82</v>
      </c>
      <c r="I258" s="45">
        <v>1</v>
      </c>
      <c r="J258" s="45">
        <v>4</v>
      </c>
      <c r="K258" s="45">
        <v>0</v>
      </c>
      <c r="L258" s="45">
        <v>4</v>
      </c>
      <c r="M258" s="45">
        <v>0</v>
      </c>
    </row>
    <row r="259" spans="2:13" x14ac:dyDescent="0.15">
      <c r="B259" s="45" t="s">
        <v>108</v>
      </c>
      <c r="C259" s="45" t="s">
        <v>104</v>
      </c>
      <c r="D259" s="45">
        <v>17</v>
      </c>
      <c r="E259" s="45">
        <v>24</v>
      </c>
      <c r="F259" s="45">
        <v>2</v>
      </c>
      <c r="G259" s="45">
        <v>12</v>
      </c>
      <c r="H259" s="45" t="s">
        <v>81</v>
      </c>
      <c r="I259" s="45">
        <v>1</v>
      </c>
      <c r="J259" s="45">
        <v>5</v>
      </c>
      <c r="K259" s="45">
        <v>1</v>
      </c>
      <c r="L259" s="45">
        <v>6</v>
      </c>
      <c r="M259" s="45">
        <v>0</v>
      </c>
    </row>
    <row r="260" spans="2:13" x14ac:dyDescent="0.15">
      <c r="B260" s="45" t="s">
        <v>108</v>
      </c>
      <c r="C260" s="45" t="s">
        <v>104</v>
      </c>
      <c r="D260" s="45">
        <v>17</v>
      </c>
      <c r="E260" s="45">
        <v>24</v>
      </c>
      <c r="F260" s="45">
        <v>3</v>
      </c>
      <c r="G260" s="45">
        <v>13</v>
      </c>
      <c r="H260" s="45" t="s">
        <v>81</v>
      </c>
      <c r="I260" s="45">
        <v>0</v>
      </c>
      <c r="J260" s="45">
        <v>0</v>
      </c>
      <c r="K260" s="45">
        <v>0</v>
      </c>
      <c r="L260" s="45">
        <v>0</v>
      </c>
      <c r="M260" s="45">
        <v>0</v>
      </c>
    </row>
    <row r="261" spans="2:13" x14ac:dyDescent="0.15">
      <c r="B261" s="45" t="s">
        <v>108</v>
      </c>
      <c r="C261" s="45" t="s">
        <v>104</v>
      </c>
      <c r="D261" s="45">
        <v>17</v>
      </c>
      <c r="E261" s="45">
        <v>24</v>
      </c>
      <c r="F261" s="45">
        <v>4</v>
      </c>
      <c r="G261" s="45">
        <v>12</v>
      </c>
      <c r="H261" s="45" t="s">
        <v>81</v>
      </c>
      <c r="I261" s="45">
        <v>1</v>
      </c>
      <c r="J261" s="45">
        <v>2</v>
      </c>
      <c r="K261" s="45">
        <v>0</v>
      </c>
      <c r="L261" s="45">
        <v>2</v>
      </c>
      <c r="M261" s="45">
        <v>0</v>
      </c>
    </row>
    <row r="262" spans="2:13" x14ac:dyDescent="0.15">
      <c r="B262" s="45" t="s">
        <v>108</v>
      </c>
      <c r="C262" s="45" t="s">
        <v>104</v>
      </c>
      <c r="D262" s="45">
        <v>17</v>
      </c>
      <c r="E262" s="45">
        <v>24</v>
      </c>
      <c r="F262" s="45">
        <v>5</v>
      </c>
      <c r="G262" s="45">
        <v>12.1</v>
      </c>
      <c r="H262" s="45" t="s">
        <v>81</v>
      </c>
      <c r="I262" s="45">
        <v>1</v>
      </c>
      <c r="J262" s="45">
        <v>2</v>
      </c>
      <c r="K262" s="45">
        <v>0</v>
      </c>
      <c r="L262" s="45">
        <v>2</v>
      </c>
      <c r="M262" s="45">
        <v>0</v>
      </c>
    </row>
    <row r="263" spans="2:13" x14ac:dyDescent="0.15">
      <c r="B263" s="45" t="s">
        <v>108</v>
      </c>
      <c r="C263" s="45" t="s">
        <v>104</v>
      </c>
      <c r="D263" s="45">
        <v>17</v>
      </c>
      <c r="E263" s="45">
        <v>24</v>
      </c>
      <c r="F263" s="45">
        <v>6</v>
      </c>
      <c r="G263" s="45">
        <v>14</v>
      </c>
      <c r="H263" s="45" t="s">
        <v>81</v>
      </c>
      <c r="I263" s="45">
        <v>1</v>
      </c>
      <c r="J263" s="45">
        <v>2</v>
      </c>
      <c r="K263" s="45">
        <v>0</v>
      </c>
      <c r="L263" s="45">
        <v>2</v>
      </c>
      <c r="M263" s="45">
        <v>0</v>
      </c>
    </row>
    <row r="264" spans="2:13" x14ac:dyDescent="0.15">
      <c r="B264" s="45" t="s">
        <v>108</v>
      </c>
      <c r="C264" s="45" t="s">
        <v>104</v>
      </c>
      <c r="D264" s="45">
        <v>17</v>
      </c>
      <c r="E264" s="45">
        <v>24</v>
      </c>
      <c r="F264" s="45">
        <v>7</v>
      </c>
      <c r="G264" s="45">
        <v>13.8</v>
      </c>
      <c r="H264" s="45" t="s">
        <v>81</v>
      </c>
      <c r="I264" s="45">
        <v>1</v>
      </c>
      <c r="J264" s="45">
        <v>4</v>
      </c>
      <c r="K264" s="45">
        <v>1</v>
      </c>
      <c r="L264" s="45">
        <v>0</v>
      </c>
      <c r="M264" s="45">
        <v>0</v>
      </c>
    </row>
    <row r="265" spans="2:13" x14ac:dyDescent="0.15">
      <c r="B265" s="45" t="s">
        <v>108</v>
      </c>
      <c r="C265" s="45" t="s">
        <v>104</v>
      </c>
      <c r="D265" s="45">
        <v>17</v>
      </c>
      <c r="E265" s="45">
        <v>24</v>
      </c>
      <c r="F265" s="45">
        <v>8</v>
      </c>
      <c r="G265" s="45">
        <v>13</v>
      </c>
      <c r="H265" s="45" t="s">
        <v>81</v>
      </c>
      <c r="I265" s="45">
        <v>0</v>
      </c>
      <c r="J265" s="45">
        <v>0</v>
      </c>
      <c r="K265" s="45">
        <v>0</v>
      </c>
      <c r="L265" s="45">
        <v>0</v>
      </c>
      <c r="M265" s="45">
        <v>0</v>
      </c>
    </row>
    <row r="266" spans="2:13" x14ac:dyDescent="0.15">
      <c r="B266" s="45" t="s">
        <v>108</v>
      </c>
      <c r="C266" s="45" t="s">
        <v>104</v>
      </c>
      <c r="D266" s="45">
        <v>17</v>
      </c>
      <c r="E266" s="45">
        <v>24</v>
      </c>
      <c r="F266" s="45">
        <v>9</v>
      </c>
      <c r="G266" s="45">
        <v>14.8</v>
      </c>
      <c r="H266" s="45" t="s">
        <v>81</v>
      </c>
      <c r="I266" s="45">
        <v>1</v>
      </c>
      <c r="J266" s="45">
        <v>5</v>
      </c>
      <c r="K266" s="45">
        <v>0</v>
      </c>
      <c r="L266" s="45">
        <v>5</v>
      </c>
      <c r="M266" s="45">
        <v>0</v>
      </c>
    </row>
    <row r="267" spans="2:13" x14ac:dyDescent="0.15">
      <c r="B267" s="45" t="s">
        <v>108</v>
      </c>
      <c r="C267" s="45" t="s">
        <v>104</v>
      </c>
      <c r="D267" s="45">
        <v>17</v>
      </c>
      <c r="E267" s="45">
        <v>24</v>
      </c>
      <c r="F267" s="45">
        <v>10</v>
      </c>
      <c r="G267" s="45">
        <v>12.8</v>
      </c>
      <c r="H267" s="45" t="s">
        <v>81</v>
      </c>
      <c r="I267" s="45">
        <v>0</v>
      </c>
      <c r="J267" s="45">
        <v>0</v>
      </c>
      <c r="K267" s="45">
        <v>0</v>
      </c>
      <c r="L267" s="45">
        <v>0</v>
      </c>
      <c r="M267" s="45">
        <v>0</v>
      </c>
    </row>
    <row r="268" spans="2:13" x14ac:dyDescent="0.15">
      <c r="B268" s="45" t="s">
        <v>109</v>
      </c>
      <c r="C268" s="45" t="s">
        <v>104</v>
      </c>
      <c r="D268" s="45">
        <v>19</v>
      </c>
      <c r="E268" s="45">
        <v>25</v>
      </c>
      <c r="F268" s="45">
        <v>1</v>
      </c>
      <c r="G268" s="45">
        <v>17.100000000000001</v>
      </c>
      <c r="H268" s="45" t="s">
        <v>81</v>
      </c>
      <c r="I268" s="45">
        <v>0</v>
      </c>
      <c r="J268" s="45">
        <v>0</v>
      </c>
      <c r="K268" s="45">
        <v>0</v>
      </c>
      <c r="L268" s="45">
        <v>0</v>
      </c>
      <c r="M268" s="45">
        <v>0</v>
      </c>
    </row>
    <row r="269" spans="2:13" x14ac:dyDescent="0.15">
      <c r="B269" s="45" t="s">
        <v>109</v>
      </c>
      <c r="C269" s="45" t="s">
        <v>104</v>
      </c>
      <c r="D269" s="45">
        <v>19</v>
      </c>
      <c r="E269" s="45">
        <v>25</v>
      </c>
      <c r="F269" s="45">
        <v>2</v>
      </c>
      <c r="G269" s="45">
        <v>14</v>
      </c>
      <c r="H269" s="45" t="s">
        <v>81</v>
      </c>
      <c r="I269" s="45">
        <v>0</v>
      </c>
      <c r="J269" s="45">
        <v>0</v>
      </c>
      <c r="K269" s="45">
        <v>0</v>
      </c>
      <c r="L269" s="45">
        <v>0</v>
      </c>
      <c r="M269" s="45">
        <v>0</v>
      </c>
    </row>
    <row r="270" spans="2:13" x14ac:dyDescent="0.15">
      <c r="B270" s="45" t="s">
        <v>109</v>
      </c>
      <c r="C270" s="45" t="s">
        <v>104</v>
      </c>
      <c r="D270" s="45">
        <v>19</v>
      </c>
      <c r="E270" s="45">
        <v>25</v>
      </c>
      <c r="F270" s="45">
        <v>3</v>
      </c>
      <c r="G270" s="45">
        <v>12</v>
      </c>
      <c r="H270" s="45" t="s">
        <v>81</v>
      </c>
      <c r="I270" s="45">
        <v>0</v>
      </c>
      <c r="J270" s="45">
        <v>0</v>
      </c>
      <c r="K270" s="45">
        <v>0</v>
      </c>
      <c r="L270" s="45">
        <v>0</v>
      </c>
      <c r="M270" s="45">
        <v>0</v>
      </c>
    </row>
    <row r="271" spans="2:13" x14ac:dyDescent="0.15">
      <c r="B271" s="45" t="s">
        <v>109</v>
      </c>
      <c r="C271" s="45" t="s">
        <v>104</v>
      </c>
      <c r="D271" s="45">
        <v>19</v>
      </c>
      <c r="E271" s="45">
        <v>25</v>
      </c>
      <c r="F271" s="45">
        <v>4</v>
      </c>
      <c r="G271" s="45">
        <v>12.1</v>
      </c>
      <c r="H271" s="45" t="s">
        <v>81</v>
      </c>
      <c r="I271" s="45">
        <v>0</v>
      </c>
      <c r="J271" s="45">
        <v>0</v>
      </c>
      <c r="K271" s="45">
        <v>0</v>
      </c>
      <c r="L271" s="45">
        <v>0</v>
      </c>
      <c r="M271" s="45">
        <v>0</v>
      </c>
    </row>
    <row r="272" spans="2:13" x14ac:dyDescent="0.15">
      <c r="B272" s="45" t="s">
        <v>109</v>
      </c>
      <c r="C272" s="45" t="s">
        <v>104</v>
      </c>
      <c r="D272" s="45">
        <v>19</v>
      </c>
      <c r="E272" s="45">
        <v>25</v>
      </c>
      <c r="F272" s="45">
        <v>5</v>
      </c>
      <c r="G272" s="45">
        <v>12.5</v>
      </c>
      <c r="H272" s="45" t="s">
        <v>82</v>
      </c>
      <c r="I272" s="45">
        <v>0</v>
      </c>
      <c r="J272" s="45">
        <v>0</v>
      </c>
      <c r="K272" s="45">
        <v>0</v>
      </c>
      <c r="L272" s="45">
        <v>0</v>
      </c>
      <c r="M272" s="45">
        <v>0</v>
      </c>
    </row>
    <row r="273" spans="2:13" x14ac:dyDescent="0.15">
      <c r="B273" s="45" t="s">
        <v>109</v>
      </c>
      <c r="C273" s="45" t="s">
        <v>104</v>
      </c>
      <c r="D273" s="45">
        <v>19</v>
      </c>
      <c r="E273" s="45">
        <v>25</v>
      </c>
      <c r="F273" s="45">
        <v>6</v>
      </c>
      <c r="G273" s="45">
        <v>11</v>
      </c>
      <c r="H273" s="45" t="s">
        <v>81</v>
      </c>
      <c r="I273" s="45">
        <v>0</v>
      </c>
      <c r="J273" s="45">
        <v>0</v>
      </c>
      <c r="K273" s="45">
        <v>0</v>
      </c>
      <c r="L273" s="45">
        <v>0</v>
      </c>
      <c r="M273" s="45">
        <v>0</v>
      </c>
    </row>
    <row r="274" spans="2:13" x14ac:dyDescent="0.15">
      <c r="B274" s="45" t="s">
        <v>109</v>
      </c>
      <c r="C274" s="45" t="s">
        <v>104</v>
      </c>
      <c r="D274" s="45">
        <v>19</v>
      </c>
      <c r="E274" s="45">
        <v>25</v>
      </c>
      <c r="F274" s="45">
        <v>7</v>
      </c>
      <c r="G274" s="45">
        <v>13</v>
      </c>
      <c r="H274" s="45" t="s">
        <v>81</v>
      </c>
      <c r="I274" s="45">
        <v>0</v>
      </c>
      <c r="J274" s="45">
        <v>0</v>
      </c>
      <c r="K274" s="45">
        <v>0</v>
      </c>
      <c r="L274" s="45">
        <v>0</v>
      </c>
      <c r="M274" s="45">
        <v>0</v>
      </c>
    </row>
    <row r="275" spans="2:13" x14ac:dyDescent="0.15">
      <c r="B275" s="45" t="s">
        <v>109</v>
      </c>
      <c r="C275" s="45" t="s">
        <v>104</v>
      </c>
      <c r="D275" s="45">
        <v>19</v>
      </c>
      <c r="E275" s="45">
        <v>25</v>
      </c>
      <c r="F275" s="45">
        <v>8</v>
      </c>
      <c r="G275" s="45">
        <v>14</v>
      </c>
      <c r="H275" s="45" t="s">
        <v>81</v>
      </c>
      <c r="I275" s="45">
        <v>0</v>
      </c>
      <c r="J275" s="45">
        <v>0</v>
      </c>
      <c r="K275" s="45">
        <v>0</v>
      </c>
      <c r="L275" s="45">
        <v>0</v>
      </c>
      <c r="M275" s="45">
        <v>0</v>
      </c>
    </row>
    <row r="276" spans="2:13" x14ac:dyDescent="0.15">
      <c r="B276" s="45" t="s">
        <v>109</v>
      </c>
      <c r="C276" s="45" t="s">
        <v>104</v>
      </c>
      <c r="D276" s="45">
        <v>19</v>
      </c>
      <c r="E276" s="45">
        <v>25</v>
      </c>
      <c r="F276" s="45">
        <v>9</v>
      </c>
      <c r="G276" s="45">
        <v>8.9</v>
      </c>
      <c r="H276" s="45" t="s">
        <v>81</v>
      </c>
      <c r="I276" s="45">
        <v>0</v>
      </c>
      <c r="J276" s="45">
        <v>0</v>
      </c>
      <c r="K276" s="45">
        <v>0</v>
      </c>
      <c r="L276" s="45">
        <v>0</v>
      </c>
      <c r="M276" s="45">
        <v>0</v>
      </c>
    </row>
    <row r="277" spans="2:13" x14ac:dyDescent="0.15">
      <c r="B277" s="45" t="s">
        <v>109</v>
      </c>
      <c r="C277" s="45" t="s">
        <v>104</v>
      </c>
      <c r="D277" s="45">
        <v>19</v>
      </c>
      <c r="E277" s="45">
        <v>25</v>
      </c>
      <c r="F277" s="45">
        <v>10</v>
      </c>
      <c r="G277" s="45">
        <v>8.8000000000000007</v>
      </c>
      <c r="H277" s="45" t="s">
        <v>81</v>
      </c>
      <c r="I277" s="45">
        <v>0</v>
      </c>
      <c r="J277" s="45">
        <v>0</v>
      </c>
      <c r="K277" s="45">
        <v>0</v>
      </c>
      <c r="L277" s="45">
        <v>0</v>
      </c>
      <c r="M277" s="45">
        <v>0</v>
      </c>
    </row>
    <row r="278" spans="2:13" x14ac:dyDescent="0.15">
      <c r="B278" s="45" t="s">
        <v>110</v>
      </c>
      <c r="C278" s="45" t="s">
        <v>104</v>
      </c>
      <c r="D278" s="45">
        <v>22</v>
      </c>
      <c r="E278" s="45">
        <v>26</v>
      </c>
      <c r="F278" s="45">
        <v>1</v>
      </c>
      <c r="G278" s="45">
        <v>12.8</v>
      </c>
      <c r="H278" s="45" t="s">
        <v>81</v>
      </c>
      <c r="I278" s="45">
        <v>1</v>
      </c>
      <c r="J278" s="45" t="s">
        <v>111</v>
      </c>
      <c r="K278" s="45" t="s">
        <v>111</v>
      </c>
      <c r="L278" s="45">
        <v>1</v>
      </c>
      <c r="M278" s="45">
        <v>0</v>
      </c>
    </row>
    <row r="279" spans="2:13" x14ac:dyDescent="0.15">
      <c r="B279" s="45" t="s">
        <v>110</v>
      </c>
      <c r="C279" s="45" t="s">
        <v>104</v>
      </c>
      <c r="D279" s="45">
        <v>22</v>
      </c>
      <c r="E279" s="45">
        <v>26</v>
      </c>
      <c r="F279" s="45">
        <v>2</v>
      </c>
      <c r="G279" s="45">
        <v>12.1</v>
      </c>
      <c r="H279" s="45" t="s">
        <v>81</v>
      </c>
      <c r="I279" s="45">
        <v>0</v>
      </c>
      <c r="J279" s="45">
        <v>0</v>
      </c>
      <c r="K279" s="45">
        <v>0</v>
      </c>
      <c r="L279" s="45">
        <v>0</v>
      </c>
      <c r="M279" s="45">
        <v>0</v>
      </c>
    </row>
    <row r="280" spans="2:13" x14ac:dyDescent="0.15">
      <c r="B280" s="45" t="s">
        <v>110</v>
      </c>
      <c r="C280" s="45" t="s">
        <v>104</v>
      </c>
      <c r="D280" s="45">
        <v>22</v>
      </c>
      <c r="E280" s="45">
        <v>26</v>
      </c>
      <c r="F280" s="45">
        <v>3</v>
      </c>
      <c r="G280" s="45">
        <v>14</v>
      </c>
      <c r="H280" s="45" t="s">
        <v>82</v>
      </c>
      <c r="I280" s="45">
        <v>1</v>
      </c>
      <c r="J280" s="45">
        <v>7</v>
      </c>
      <c r="K280" s="45">
        <v>3</v>
      </c>
      <c r="L280" s="45">
        <v>10</v>
      </c>
      <c r="M280" s="45">
        <v>0</v>
      </c>
    </row>
    <row r="281" spans="2:13" x14ac:dyDescent="0.15">
      <c r="B281" s="45" t="s">
        <v>110</v>
      </c>
      <c r="C281" s="45" t="s">
        <v>104</v>
      </c>
      <c r="D281" s="45">
        <v>22</v>
      </c>
      <c r="E281" s="45">
        <v>26</v>
      </c>
      <c r="F281" s="45">
        <v>4</v>
      </c>
      <c r="G281" s="45">
        <v>15.2</v>
      </c>
      <c r="H281" s="45" t="s">
        <v>82</v>
      </c>
      <c r="I281" s="45">
        <v>1</v>
      </c>
      <c r="J281" s="45">
        <v>1</v>
      </c>
      <c r="K281" s="45">
        <v>0</v>
      </c>
      <c r="L281" s="45">
        <v>1</v>
      </c>
      <c r="M281" s="45">
        <v>0</v>
      </c>
    </row>
    <row r="282" spans="2:13" x14ac:dyDescent="0.15">
      <c r="B282" s="45" t="s">
        <v>110</v>
      </c>
      <c r="C282" s="45" t="s">
        <v>104</v>
      </c>
      <c r="D282" s="45">
        <v>22</v>
      </c>
      <c r="E282" s="45">
        <v>26</v>
      </c>
      <c r="F282" s="45">
        <v>5</v>
      </c>
      <c r="G282" s="45">
        <v>12</v>
      </c>
      <c r="H282" s="45" t="s">
        <v>81</v>
      </c>
      <c r="I282" s="45">
        <v>0</v>
      </c>
      <c r="J282" s="45">
        <v>0</v>
      </c>
      <c r="K282" s="45">
        <v>0</v>
      </c>
      <c r="L282" s="45">
        <v>0</v>
      </c>
      <c r="M282" s="45">
        <v>0</v>
      </c>
    </row>
    <row r="283" spans="2:13" x14ac:dyDescent="0.15">
      <c r="B283" s="45" t="s">
        <v>110</v>
      </c>
      <c r="C283" s="45" t="s">
        <v>104</v>
      </c>
      <c r="D283" s="45">
        <v>22</v>
      </c>
      <c r="E283" s="45">
        <v>26</v>
      </c>
      <c r="F283" s="45">
        <v>6</v>
      </c>
      <c r="G283" s="45">
        <v>12</v>
      </c>
      <c r="H283" s="45" t="s">
        <v>81</v>
      </c>
      <c r="I283" s="45">
        <v>0</v>
      </c>
      <c r="J283" s="45">
        <v>0</v>
      </c>
      <c r="K283" s="45">
        <v>0</v>
      </c>
      <c r="L283" s="45">
        <v>0</v>
      </c>
      <c r="M283" s="45">
        <v>0</v>
      </c>
    </row>
    <row r="284" spans="2:13" x14ac:dyDescent="0.15">
      <c r="B284" s="45" t="s">
        <v>110</v>
      </c>
      <c r="C284" s="45" t="s">
        <v>104</v>
      </c>
      <c r="D284" s="45">
        <v>22</v>
      </c>
      <c r="E284" s="45">
        <v>26</v>
      </c>
      <c r="F284" s="45">
        <v>7</v>
      </c>
      <c r="G284" s="45">
        <v>15.1</v>
      </c>
      <c r="H284" s="45" t="s">
        <v>82</v>
      </c>
      <c r="I284" s="45">
        <v>1</v>
      </c>
      <c r="J284" s="45">
        <v>66</v>
      </c>
      <c r="K284" s="45">
        <v>6</v>
      </c>
      <c r="L284" s="45">
        <v>72</v>
      </c>
      <c r="M284" s="45">
        <v>0</v>
      </c>
    </row>
    <row r="285" spans="2:13" x14ac:dyDescent="0.15">
      <c r="B285" s="45" t="s">
        <v>110</v>
      </c>
      <c r="C285" s="45" t="s">
        <v>104</v>
      </c>
      <c r="D285" s="45">
        <v>22</v>
      </c>
      <c r="E285" s="45">
        <v>26</v>
      </c>
      <c r="F285" s="45">
        <v>8</v>
      </c>
      <c r="G285" s="45">
        <v>14</v>
      </c>
      <c r="H285" s="45" t="s">
        <v>81</v>
      </c>
      <c r="I285" s="45">
        <v>0</v>
      </c>
      <c r="J285" s="45">
        <v>0</v>
      </c>
      <c r="K285" s="45">
        <v>0</v>
      </c>
      <c r="L285" s="45">
        <v>0</v>
      </c>
      <c r="M285" s="45">
        <v>0</v>
      </c>
    </row>
    <row r="286" spans="2:13" x14ac:dyDescent="0.15">
      <c r="B286" s="45" t="s">
        <v>110</v>
      </c>
      <c r="C286" s="45" t="s">
        <v>104</v>
      </c>
      <c r="D286" s="45">
        <v>22</v>
      </c>
      <c r="E286" s="45">
        <v>26</v>
      </c>
      <c r="F286" s="45">
        <v>9</v>
      </c>
      <c r="G286" s="45">
        <v>10.9</v>
      </c>
      <c r="H286" s="45" t="s">
        <v>81</v>
      </c>
      <c r="I286" s="45">
        <v>0</v>
      </c>
      <c r="J286" s="45">
        <v>0</v>
      </c>
      <c r="K286" s="45">
        <v>0</v>
      </c>
      <c r="L286" s="45">
        <v>0</v>
      </c>
      <c r="M286" s="45">
        <v>0</v>
      </c>
    </row>
    <row r="287" spans="2:13" x14ac:dyDescent="0.15">
      <c r="B287" s="45" t="s">
        <v>110</v>
      </c>
      <c r="C287" s="45" t="s">
        <v>104</v>
      </c>
      <c r="D287" s="45">
        <v>22</v>
      </c>
      <c r="E287" s="45">
        <v>26</v>
      </c>
      <c r="F287" s="45">
        <v>10</v>
      </c>
      <c r="G287" s="45">
        <v>17</v>
      </c>
      <c r="H287" s="45" t="s">
        <v>82</v>
      </c>
      <c r="I287" s="45">
        <v>0</v>
      </c>
      <c r="J287" s="45">
        <v>0</v>
      </c>
      <c r="K287" s="45">
        <v>0</v>
      </c>
      <c r="L287" s="45">
        <v>0</v>
      </c>
      <c r="M287" s="45">
        <v>0</v>
      </c>
    </row>
    <row r="288" spans="2:13" x14ac:dyDescent="0.15">
      <c r="M288" s="45">
        <v>0</v>
      </c>
    </row>
  </sheetData>
  <sheetProtection sheet="1" objects="1" scenarios="1" formatCells="0" formatColumns="0" formatRows="0" insertColumns="0" insertRows="0" deleteColumns="0" deleteRows="0"/>
  <phoneticPr fontId="0" type="noConversion"/>
  <dataValidations count="3">
    <dataValidation type="list" allowBlank="1" showInputMessage="1" showErrorMessage="1" sqref="B13:CM13" xr:uid="{00000000-0002-0000-0000-000000000000}">
      <formula1>data_type</formula1>
    </dataValidation>
    <dataValidation type="list" allowBlank="1" showInputMessage="1" showErrorMessage="1" sqref="B14:CM14" xr:uid="{00000000-0002-0000-0000-000001000000}">
      <formula1>var_type</formula1>
    </dataValidation>
    <dataValidation type="list" allowBlank="1" showInputMessage="1" showErrorMessage="1" sqref="B15:CM15" xr:uid="{00000000-0002-0000-0000-000002000000}">
      <formula1>num_type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R2065"/>
  <sheetViews>
    <sheetView workbookViewId="0">
      <selection activeCell="A6" sqref="A6"/>
    </sheetView>
  </sheetViews>
  <sheetFormatPr baseColWidth="10" defaultColWidth="13.6640625" defaultRowHeight="13" x14ac:dyDescent="0.15"/>
  <cols>
    <col min="1" max="1" width="18.1640625" style="7" customWidth="1"/>
    <col min="2" max="16384" width="13.6640625" style="7"/>
  </cols>
  <sheetData>
    <row r="1" spans="1:226" s="5" customFormat="1" x14ac:dyDescent="0.15">
      <c r="A1" s="5" t="s">
        <v>46</v>
      </c>
    </row>
    <row r="2" spans="1:226" s="5" customFormat="1" x14ac:dyDescent="0.15">
      <c r="A2" s="5" t="s">
        <v>47</v>
      </c>
    </row>
    <row r="3" spans="1:226" s="6" customFormat="1" ht="14" thickBot="1" x14ac:dyDescent="0.2">
      <c r="A3" s="6" t="s">
        <v>40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</row>
    <row r="4" spans="1:226" ht="14" thickTop="1" x14ac:dyDescent="0.15">
      <c r="A4" s="7" t="str">
        <f>IF('Tabular Data'!B18&lt;&gt;"",CONCATENATE("Data_Calculations:|",'Tabular Data'!B10,": ",'Tabular Data'!B18),"Data_Calculations:")</f>
        <v>Data_Calculations:</v>
      </c>
      <c r="B4" s="7" t="str">
        <f>IF('Tabular Data'!C18&lt;&gt;"",CONCATENATE("|",'Tabular Data'!C10,": ",'Tabular Data'!C18),"")</f>
        <v/>
      </c>
      <c r="C4" s="7" t="str">
        <f>IF('Tabular Data'!D18&lt;&gt;"",CONCATENATE("|",'Tabular Data'!D10,": ",'Tabular Data'!D18),"")</f>
        <v/>
      </c>
      <c r="D4" s="7" t="str">
        <f>IF('Tabular Data'!E18&lt;&gt;"",CONCATENATE("|",'Tabular Data'!E10,": ",'Tabular Data'!E18),"")</f>
        <v/>
      </c>
      <c r="E4" s="7" t="str">
        <f>IF('Tabular Data'!F18&lt;&gt;"",CONCATENATE("|",'Tabular Data'!F11,": ",'Tabular Data'!F18),"")</f>
        <v/>
      </c>
      <c r="F4" s="7" t="str">
        <f>IF('Tabular Data'!G18&lt;&gt;"",CONCATENATE("|",'Tabular Data'!G10,": ",'Tabular Data'!G18),"")</f>
        <v/>
      </c>
      <c r="G4" s="7" t="str">
        <f>IF('Tabular Data'!H18&lt;&gt;"",CONCATENATE("|",'Tabular Data'!H10,": ",'Tabular Data'!H18),"")</f>
        <v/>
      </c>
      <c r="H4" s="7" t="str">
        <f>IF('Tabular Data'!I18&lt;&gt;"",CONCATENATE("|",'Tabular Data'!I10,": ",'Tabular Data'!I18),"")</f>
        <v/>
      </c>
      <c r="I4" s="7" t="str">
        <f>IF('Tabular Data'!J18&lt;&gt;"",CONCATENATE("|",'Tabular Data'!J10,": ",'Tabular Data'!J18),"")</f>
        <v/>
      </c>
      <c r="J4" s="7" t="str">
        <f>IF('Tabular Data'!K18&lt;&gt;"",CONCATENATE("|",'Tabular Data'!K10,": ",'Tabular Data'!K18),"")</f>
        <v/>
      </c>
      <c r="K4" s="7" t="str">
        <f>IF('Tabular Data'!L18&lt;&gt;"",CONCATENATE("|",'Tabular Data'!L10,": ",'Tabular Data'!L18),"")</f>
        <v/>
      </c>
      <c r="L4" s="7" t="str">
        <f>IF('Tabular Data'!M18&lt;&gt;"",CONCATENATE("|",'Tabular Data'!M10,": ",'Tabular Data'!M18),"")</f>
        <v/>
      </c>
      <c r="M4" s="7" t="str">
        <f>IF('Tabular Data'!N18&lt;&gt;"",CONCATENATE("|",'Tabular Data'!N10,": ",'Tabular Data'!N18),"")</f>
        <v/>
      </c>
      <c r="N4" s="7" t="str">
        <f>IF('Tabular Data'!O18&lt;&gt;"",CONCATENATE("|",'Tabular Data'!O10,": ",'Tabular Data'!O18),"")</f>
        <v/>
      </c>
      <c r="O4" s="7" t="str">
        <f>IF('Tabular Data'!P18&lt;&gt;"",CONCATENATE("|",'Tabular Data'!P10,": ",'Tabular Data'!P18),"")</f>
        <v/>
      </c>
      <c r="P4" s="7" t="str">
        <f>IF('Tabular Data'!Q18&lt;&gt;"",CONCATENATE("|",'Tabular Data'!Q10,": ",'Tabular Data'!Q18),"")</f>
        <v/>
      </c>
      <c r="Q4" s="7" t="str">
        <f>IF('Tabular Data'!R18&lt;&gt;"",CONCATENATE("|",'Tabular Data'!R10,": ",'Tabular Data'!R18),"")</f>
        <v/>
      </c>
      <c r="R4" s="7" t="str">
        <f>IF('Tabular Data'!S18&lt;&gt;"",CONCATENATE("|",'Tabular Data'!S10,": ",'Tabular Data'!S18),"")</f>
        <v/>
      </c>
      <c r="S4" s="7" t="str">
        <f>IF('Tabular Data'!T18&lt;&gt;"",CONCATENATE("|",'Tabular Data'!T10,": ",'Tabular Data'!T18),"")</f>
        <v/>
      </c>
      <c r="T4" s="7" t="str">
        <f>IF('Tabular Data'!U18&lt;&gt;"",CONCATENATE("|",'Tabular Data'!U10,": ",'Tabular Data'!U18),"")</f>
        <v/>
      </c>
      <c r="U4" s="7" t="str">
        <f>IF('Tabular Data'!V18&lt;&gt;"",CONCATENATE("|",'Tabular Data'!V10,": ",'Tabular Data'!V18),"")</f>
        <v/>
      </c>
      <c r="V4" s="7" t="str">
        <f>IF('Tabular Data'!W18&lt;&gt;"",CONCATENATE("|",'Tabular Data'!W10,": ",'Tabular Data'!W18),"")</f>
        <v/>
      </c>
      <c r="W4" s="7" t="str">
        <f>IF('Tabular Data'!X18&lt;&gt;"",CONCATENATE("|",'Tabular Data'!X10,": ",'Tabular Data'!X18),"")</f>
        <v/>
      </c>
      <c r="X4" s="7" t="str">
        <f>IF('Tabular Data'!Y18&lt;&gt;"",CONCATENATE("|",'Tabular Data'!Y10,": ",'Tabular Data'!Y18),"")</f>
        <v/>
      </c>
      <c r="Y4" s="7" t="str">
        <f>IF('Tabular Data'!Z18&lt;&gt;"",CONCATENATE("|",'Tabular Data'!Z10,": ",'Tabular Data'!Z18),"")</f>
        <v/>
      </c>
      <c r="Z4" s="7" t="str">
        <f>IF('Tabular Data'!AA18&lt;&gt;"",CONCATENATE("|",'Tabular Data'!AA10,": ",'Tabular Data'!AA18),"")</f>
        <v/>
      </c>
      <c r="AA4" s="7" t="str">
        <f>IF('Tabular Data'!AB18&lt;&gt;"",CONCATENATE("|",'Tabular Data'!AB10,": ",'Tabular Data'!AB18),"")</f>
        <v/>
      </c>
      <c r="AB4" s="7" t="str">
        <f>IF('Tabular Data'!AC18&lt;&gt;"",CONCATENATE("|",'Tabular Data'!AC10,": ",'Tabular Data'!AC18),"")</f>
        <v/>
      </c>
      <c r="AC4" s="7" t="str">
        <f>IF('Tabular Data'!AD18&lt;&gt;"",CONCATENATE("|",'Tabular Data'!AD10,": ",'Tabular Data'!AD18),"")</f>
        <v/>
      </c>
      <c r="AD4" s="7" t="str">
        <f>IF('Tabular Data'!AE18&lt;&gt;"",CONCATENATE("|",'Tabular Data'!AE10,": ",'Tabular Data'!AE18),"")</f>
        <v/>
      </c>
      <c r="AE4" s="7" t="str">
        <f>IF('Tabular Data'!AF18&lt;&gt;"",CONCATENATE("|",'Tabular Data'!AF10,": ",'Tabular Data'!AF18),"")</f>
        <v/>
      </c>
      <c r="AF4" s="7" t="str">
        <f>IF('Tabular Data'!AG18&lt;&gt;"",CONCATENATE("|",'Tabular Data'!AG10,": ",'Tabular Data'!AG18),"")</f>
        <v/>
      </c>
      <c r="AG4" s="7" t="str">
        <f>IF('Tabular Data'!AH18&lt;&gt;"",CONCATENATE("|",'Tabular Data'!AH10,": ",'Tabular Data'!AH18),"")</f>
        <v/>
      </c>
      <c r="AH4" s="7" t="str">
        <f>IF('Tabular Data'!AI18&lt;&gt;"",CONCATENATE("|",'Tabular Data'!AI10,": ",'Tabular Data'!AI18),"")</f>
        <v/>
      </c>
      <c r="AI4" s="7" t="str">
        <f>IF('Tabular Data'!AJ18&lt;&gt;"",CONCATENATE("|",'Tabular Data'!AJ10,": ",'Tabular Data'!AJ18),"")</f>
        <v/>
      </c>
      <c r="AJ4" s="7" t="str">
        <f>IF('Tabular Data'!AK18&lt;&gt;"",CONCATENATE("|",'Tabular Data'!AK10,": ",'Tabular Data'!AK18),"")</f>
        <v/>
      </c>
      <c r="AK4" s="7" t="str">
        <f>IF('Tabular Data'!AL18&lt;&gt;"",CONCATENATE("|",'Tabular Data'!AL10,": ",'Tabular Data'!AL18),"")</f>
        <v/>
      </c>
      <c r="AL4" s="7" t="str">
        <f>IF('Tabular Data'!AM18&lt;&gt;"",CONCATENATE("|",'Tabular Data'!AM10,": ",'Tabular Data'!AM18),"")</f>
        <v/>
      </c>
      <c r="AM4" s="7" t="str">
        <f>IF('Tabular Data'!AN18&lt;&gt;"",CONCATENATE("|",'Tabular Data'!AN10,": ",'Tabular Data'!AN18),"")</f>
        <v/>
      </c>
      <c r="AN4" s="7" t="str">
        <f>IF('Tabular Data'!AO18&lt;&gt;"",CONCATENATE("|",'Tabular Data'!AO10,": ",'Tabular Data'!AO18),"")</f>
        <v/>
      </c>
      <c r="AO4" s="7" t="str">
        <f>IF('Tabular Data'!AP18&lt;&gt;"",CONCATENATE("|",'Tabular Data'!AP10,": ",'Tabular Data'!AP18),"")</f>
        <v/>
      </c>
      <c r="AP4" s="7" t="str">
        <f>IF('Tabular Data'!AQ18&lt;&gt;"",CONCATENATE("|",'Tabular Data'!AQ10,": ",'Tabular Data'!AQ18),"")</f>
        <v/>
      </c>
      <c r="AQ4" s="7" t="str">
        <f>IF('Tabular Data'!AR18&lt;&gt;"",CONCATENATE("|",'Tabular Data'!AR10,": ",'Tabular Data'!AR18),"")</f>
        <v/>
      </c>
      <c r="AR4" s="7" t="str">
        <f>IF('Tabular Data'!AS18&lt;&gt;"",CONCATENATE("|",'Tabular Data'!AS10,": ",'Tabular Data'!AS18),"")</f>
        <v/>
      </c>
      <c r="AS4" s="7" t="str">
        <f>IF('Tabular Data'!AT18&lt;&gt;"",CONCATENATE("|",'Tabular Data'!AT10,": ",'Tabular Data'!AT18),"")</f>
        <v/>
      </c>
      <c r="AT4" s="7" t="str">
        <f>IF('Tabular Data'!AU18&lt;&gt;"",CONCATENATE("|",'Tabular Data'!AU10,": ",'Tabular Data'!AU18),"")</f>
        <v/>
      </c>
      <c r="AU4" s="7" t="str">
        <f>IF('Tabular Data'!AV18&lt;&gt;"",CONCATENATE("|",'Tabular Data'!AV10,": ",'Tabular Data'!AV18),"")</f>
        <v/>
      </c>
      <c r="AV4" s="7" t="str">
        <f>IF('Tabular Data'!AW18&lt;&gt;"",CONCATENATE("|",'Tabular Data'!AW10,": ",'Tabular Data'!AW18),"")</f>
        <v/>
      </c>
      <c r="AW4" s="7" t="str">
        <f>IF('Tabular Data'!AX18&lt;&gt;"",CONCATENATE("|",'Tabular Data'!AX10,": ",'Tabular Data'!AX18),"")</f>
        <v/>
      </c>
      <c r="AX4" s="7" t="str">
        <f>IF('Tabular Data'!AY18&lt;&gt;"",CONCATENATE("|",'Tabular Data'!AY10,": ",'Tabular Data'!AY18),"")</f>
        <v/>
      </c>
      <c r="AY4" s="7" t="str">
        <f>IF('Tabular Data'!AZ18&lt;&gt;"",CONCATENATE("|",'Tabular Data'!AZ10,": ",'Tabular Data'!AZ18),"")</f>
        <v/>
      </c>
    </row>
    <row r="5" spans="1:226" x14ac:dyDescent="0.15">
      <c r="A5" s="7" t="str">
        <f>IF('Tabular Data'!B17&lt;&gt;"",CONCATENATE("Data_ValueCodes:|",'Tabular Data'!B10,": ",'Tabular Data'!B17),"Data_ValueCodes:")</f>
        <v>Data_ValueCodes:|uplandstation: B=Bulkhead/Armored, H=House/Unarmored, F=Forested/Undeveloped</v>
      </c>
      <c r="B5" s="7" t="str">
        <f>IF('Tabular Data'!C17&lt;&gt;"",CONCATENATE("|",'Tabular Data'!C10,": ",'Tabular Data'!C17),"")</f>
        <v>|upland: B=Bulkhead/Armored, H=House/Unarmored, F=Forested/Undeveloped</v>
      </c>
      <c r="C5" s="7" t="str">
        <f>IF('Tabular Data'!D17&lt;&gt;"",CONCATENATE("|",'Tabular Data'!D10,": ",'Tabular Data'!D17),"")</f>
        <v>|station: na</v>
      </c>
      <c r="D5" s="7" t="str">
        <f>IF('Tabular Data'!E17&lt;&gt;"",CONCATENATE("|",'Tabular Data'!E10,": ",'Tabular Data'!E17),"")</f>
        <v>|site: na</v>
      </c>
      <c r="E5" s="7" t="str">
        <f>IF('Tabular Data'!F17&lt;&gt;"",CONCATENATE("|",'Tabular Data'!F11,": ",'Tabular Data'!F17),"")</f>
        <v>|A count of the number of Uca pugnax dissected from each site : na</v>
      </c>
      <c r="F5" s="7" t="str">
        <f>IF('Tabular Data'!G17&lt;&gt;"",CONCATENATE("|",'Tabular Data'!G10,": ",'Tabular Data'!G17),"")</f>
        <v>|size: na</v>
      </c>
      <c r="G5" s="7" t="str">
        <f>IF('Tabular Data'!H17&lt;&gt;"",CONCATENATE("|",'Tabular Data'!H10,": ",'Tabular Data'!H17),"")</f>
        <v>|sex: na</v>
      </c>
      <c r="H5" s="7" t="str">
        <f>IF('Tabular Data'!I17&lt;&gt;"",CONCATENATE("|",'Tabular Data'!I10,": ",'Tabular Data'!I17),"")</f>
        <v>|infected: na</v>
      </c>
      <c r="I5" s="7" t="str">
        <f>IF('Tabular Data'!J17&lt;&gt;"",CONCATENATE("|",'Tabular Data'!J10,": ",'Tabular Data'!J17),"")</f>
        <v>|metac: na</v>
      </c>
      <c r="J5" s="7" t="str">
        <f>IF('Tabular Data'!K17&lt;&gt;"",CONCATENATE("|",'Tabular Data'!K10,": ",'Tabular Data'!K17),"")</f>
        <v>|adult: na</v>
      </c>
      <c r="K5" s="7" t="str">
        <f>IF('Tabular Data'!L17&lt;&gt;"",CONCATENATE("|",'Tabular Data'!L10,": ",'Tabular Data'!L17),"")</f>
        <v>|intensity: na</v>
      </c>
      <c r="L5" s="7" t="str">
        <f>IF('Tabular Data'!M17&lt;&gt;"",CONCATENATE("|",'Tabular Data'!M10,": ",'Tabular Data'!M17),"")</f>
        <v>|isopod: na</v>
      </c>
      <c r="M5" s="7" t="str">
        <f>IF('Tabular Data'!N17&lt;&gt;"",CONCATENATE("|",'Tabular Data'!N10,": ",'Tabular Data'!N17),"")</f>
        <v/>
      </c>
      <c r="N5" s="7" t="str">
        <f>IF('Tabular Data'!O17&lt;&gt;"",CONCATENATE("|",'Tabular Data'!O10,": ",'Tabular Data'!O17),"")</f>
        <v/>
      </c>
      <c r="O5" s="7" t="str">
        <f>IF('Tabular Data'!P17&lt;&gt;"",CONCATENATE("|",'Tabular Data'!P10,": ",'Tabular Data'!P17),"")</f>
        <v/>
      </c>
      <c r="P5" s="7" t="str">
        <f>IF('Tabular Data'!Q17&lt;&gt;"",CONCATENATE("|",'Tabular Data'!Q10,": ",'Tabular Data'!Q17),"")</f>
        <v/>
      </c>
      <c r="Q5" s="7" t="str">
        <f>IF('Tabular Data'!R17&lt;&gt;"",CONCATENATE("|",'Tabular Data'!R10,": ",'Tabular Data'!R17),"")</f>
        <v/>
      </c>
      <c r="R5" s="7" t="str">
        <f>IF('Tabular Data'!S17&lt;&gt;"",CONCATENATE("|",'Tabular Data'!S10,": ",'Tabular Data'!S17),"")</f>
        <v/>
      </c>
      <c r="S5" s="7" t="str">
        <f>IF('Tabular Data'!T17&lt;&gt;"",CONCATENATE("|",'Tabular Data'!T10,": ",'Tabular Data'!T17),"")</f>
        <v/>
      </c>
      <c r="T5" s="7" t="str">
        <f>IF('Tabular Data'!U17&lt;&gt;"",CONCATENATE("|",'Tabular Data'!U10,": ",'Tabular Data'!U17),"")</f>
        <v/>
      </c>
      <c r="U5" s="7" t="str">
        <f>IF('Tabular Data'!V17&lt;&gt;"",CONCATENATE("|",'Tabular Data'!V10,": ",'Tabular Data'!V17),"")</f>
        <v/>
      </c>
      <c r="V5" s="7" t="str">
        <f>IF('Tabular Data'!W17&lt;&gt;"",CONCATENATE("|",'Tabular Data'!W10,": ",'Tabular Data'!W17),"")</f>
        <v/>
      </c>
      <c r="W5" s="7" t="str">
        <f>IF('Tabular Data'!X17&lt;&gt;"",CONCATENATE("|",'Tabular Data'!X10,": ",'Tabular Data'!X17),"")</f>
        <v/>
      </c>
      <c r="X5" s="7" t="str">
        <f>IF('Tabular Data'!Y17&lt;&gt;"",CONCATENATE("|",'Tabular Data'!Y10,": ",'Tabular Data'!Y17),"")</f>
        <v/>
      </c>
      <c r="Y5" s="7" t="str">
        <f>IF('Tabular Data'!Z17&lt;&gt;"",CONCATENATE("|",'Tabular Data'!Z10,": ",'Tabular Data'!Z17),"")</f>
        <v/>
      </c>
      <c r="Z5" s="7" t="str">
        <f>IF('Tabular Data'!AA17&lt;&gt;"",CONCATENATE("|",'Tabular Data'!AA10,": ",'Tabular Data'!AA17),"")</f>
        <v/>
      </c>
      <c r="AA5" s="7" t="str">
        <f>IF('Tabular Data'!AB17&lt;&gt;"",CONCATENATE("|",'Tabular Data'!AB10,": ",'Tabular Data'!AB17),"")</f>
        <v/>
      </c>
      <c r="AB5" s="7" t="str">
        <f>IF('Tabular Data'!AC17&lt;&gt;"",CONCATENATE("|",'Tabular Data'!AC10,": ",'Tabular Data'!AC17),"")</f>
        <v/>
      </c>
      <c r="AC5" s="7" t="str">
        <f>IF('Tabular Data'!AD17&lt;&gt;"",CONCATENATE("|",'Tabular Data'!AD10,": ",'Tabular Data'!AD17),"")</f>
        <v/>
      </c>
      <c r="AD5" s="7" t="str">
        <f>IF('Tabular Data'!AE17&lt;&gt;"",CONCATENATE("|",'Tabular Data'!AE10,": ",'Tabular Data'!AE17),"")</f>
        <v/>
      </c>
      <c r="AE5" s="7" t="str">
        <f>IF('Tabular Data'!AF17&lt;&gt;"",CONCATENATE("|",'Tabular Data'!AF10,": ",'Tabular Data'!AF17),"")</f>
        <v/>
      </c>
      <c r="AF5" s="7" t="str">
        <f>IF('Tabular Data'!AG17&lt;&gt;"",CONCATENATE("|",'Tabular Data'!AG10,": ",'Tabular Data'!AG17),"")</f>
        <v/>
      </c>
      <c r="AG5" s="7" t="str">
        <f>IF('Tabular Data'!AH17&lt;&gt;"",CONCATENATE("|",'Tabular Data'!AH10,": ",'Tabular Data'!AH17),"")</f>
        <v/>
      </c>
      <c r="AH5" s="7" t="str">
        <f>IF('Tabular Data'!AI17&lt;&gt;"",CONCATENATE("|",'Tabular Data'!AI10,": ",'Tabular Data'!AI17),"")</f>
        <v/>
      </c>
      <c r="AI5" s="7" t="str">
        <f>IF('Tabular Data'!AJ17&lt;&gt;"",CONCATENATE("|",'Tabular Data'!AJ10,": ",'Tabular Data'!AJ17),"")</f>
        <v/>
      </c>
      <c r="AJ5" s="7" t="str">
        <f>IF('Tabular Data'!AK17&lt;&gt;"",CONCATENATE("|",'Tabular Data'!AK10,": ",'Tabular Data'!AK17),"")</f>
        <v/>
      </c>
      <c r="AK5" s="7" t="str">
        <f>IF('Tabular Data'!AL17&lt;&gt;"",CONCATENATE("|",'Tabular Data'!AL10,": ",'Tabular Data'!AL17),"")</f>
        <v/>
      </c>
      <c r="AL5" s="7" t="str">
        <f>IF('Tabular Data'!AM17&lt;&gt;"",CONCATENATE("|",'Tabular Data'!AM10,": ",'Tabular Data'!AM17),"")</f>
        <v/>
      </c>
      <c r="AM5" s="7" t="str">
        <f>IF('Tabular Data'!AN17&lt;&gt;"",CONCATENATE("|",'Tabular Data'!AN10,": ",'Tabular Data'!AN17),"")</f>
        <v/>
      </c>
      <c r="AN5" s="7" t="str">
        <f>IF('Tabular Data'!AO17&lt;&gt;"",CONCATENATE("|",'Tabular Data'!AO10,": ",'Tabular Data'!AO17),"")</f>
        <v/>
      </c>
      <c r="AO5" s="7" t="str">
        <f>IF('Tabular Data'!AP17&lt;&gt;"",CONCATENATE("|",'Tabular Data'!AP10,": ",'Tabular Data'!AP17),"")</f>
        <v/>
      </c>
      <c r="AP5" s="7" t="str">
        <f>IF('Tabular Data'!AQ17&lt;&gt;"",CONCATENATE("|",'Tabular Data'!AQ10,": ",'Tabular Data'!AQ17),"")</f>
        <v/>
      </c>
      <c r="AQ5" s="7" t="str">
        <f>IF('Tabular Data'!AR17&lt;&gt;"",CONCATENATE("|",'Tabular Data'!AR10,": ",'Tabular Data'!AR17),"")</f>
        <v/>
      </c>
      <c r="AR5" s="7" t="str">
        <f>IF('Tabular Data'!AS17&lt;&gt;"",CONCATENATE("|",'Tabular Data'!AS10,": ",'Tabular Data'!AS17),"")</f>
        <v/>
      </c>
      <c r="AS5" s="7" t="str">
        <f>IF('Tabular Data'!AT17&lt;&gt;"",CONCATENATE("|",'Tabular Data'!AT10,": ",'Tabular Data'!AT17),"")</f>
        <v/>
      </c>
      <c r="AT5" s="7" t="str">
        <f>IF('Tabular Data'!AU17&lt;&gt;"",CONCATENATE("|",'Tabular Data'!AU10,": ",'Tabular Data'!AU17),"")</f>
        <v/>
      </c>
      <c r="AU5" s="7" t="str">
        <f>IF('Tabular Data'!AV17&lt;&gt;"",CONCATENATE("|",'Tabular Data'!AV10,": ",'Tabular Data'!AV17),"")</f>
        <v/>
      </c>
      <c r="AV5" s="7" t="str">
        <f>IF('Tabular Data'!AW17&lt;&gt;"",CONCATENATE("|",'Tabular Data'!AW10,": ",'Tabular Data'!AW17),"")</f>
        <v/>
      </c>
      <c r="AW5" s="7" t="str">
        <f>IF('Tabular Data'!AX17&lt;&gt;"",CONCATENATE("|",'Tabular Data'!AX10,": ",'Tabular Data'!AX17),"")</f>
        <v/>
      </c>
      <c r="AX5" s="7" t="str">
        <f>IF('Tabular Data'!AY17&lt;&gt;"",CONCATENATE("|",'Tabular Data'!AY10,": ",'Tabular Data'!AY17),"")</f>
        <v/>
      </c>
      <c r="AY5" s="7" t="str">
        <f>IF('Tabular Data'!AZ17&lt;&gt;"",CONCATENATE("|",'Tabular Data'!AZ10,": ",'Tabular Data'!AZ17),"")</f>
        <v/>
      </c>
    </row>
    <row r="6" spans="1:226" x14ac:dyDescent="0.15">
      <c r="A6" s="7" t="str">
        <f>CONCATENATE("name:",'Tabular Data'!B10)</f>
        <v>name:uplandstation</v>
      </c>
      <c r="B6" s="8" t="str">
        <f>'Tabular Data'!C10</f>
        <v>upland</v>
      </c>
      <c r="C6" s="8" t="str">
        <f>'Tabular Data'!D10</f>
        <v>station</v>
      </c>
      <c r="D6" s="8" t="str">
        <f>'Tabular Data'!E10</f>
        <v>site</v>
      </c>
      <c r="E6" s="8" t="str">
        <f>'Tabular Data'!F10</f>
        <v>rep</v>
      </c>
      <c r="F6" s="8" t="str">
        <f>'Tabular Data'!G10</f>
        <v>size</v>
      </c>
      <c r="G6" s="8" t="str">
        <f>'Tabular Data'!H10</f>
        <v>sex</v>
      </c>
      <c r="H6" s="8" t="str">
        <f>'Tabular Data'!I10</f>
        <v>infected</v>
      </c>
      <c r="I6" s="8" t="str">
        <f>'Tabular Data'!J10</f>
        <v>metac</v>
      </c>
      <c r="J6" s="8" t="str">
        <f>'Tabular Data'!K10</f>
        <v>adult</v>
      </c>
      <c r="K6" s="8" t="str">
        <f>'Tabular Data'!L10</f>
        <v>intensity</v>
      </c>
      <c r="L6" s="8" t="str">
        <f>'Tabular Data'!M10</f>
        <v>isopod</v>
      </c>
      <c r="M6" s="8">
        <f>'Tabular Data'!N10</f>
        <v>0</v>
      </c>
      <c r="N6" s="8">
        <f>'Tabular Data'!O10</f>
        <v>0</v>
      </c>
      <c r="O6" s="8">
        <f>'Tabular Data'!P10</f>
        <v>0</v>
      </c>
      <c r="P6" s="8">
        <f>'Tabular Data'!Q10</f>
        <v>0</v>
      </c>
      <c r="Q6" s="8">
        <f>'Tabular Data'!R10</f>
        <v>0</v>
      </c>
      <c r="R6" s="8">
        <f>'Tabular Data'!S10</f>
        <v>0</v>
      </c>
      <c r="S6" s="8">
        <f>'Tabular Data'!T10</f>
        <v>0</v>
      </c>
      <c r="T6" s="8">
        <f>'Tabular Data'!U10</f>
        <v>0</v>
      </c>
      <c r="U6" s="8">
        <f>'Tabular Data'!V10</f>
        <v>0</v>
      </c>
      <c r="V6" s="8">
        <f>'Tabular Data'!W10</f>
        <v>0</v>
      </c>
      <c r="W6" s="8">
        <f>'Tabular Data'!X10</f>
        <v>0</v>
      </c>
      <c r="X6" s="8">
        <f>'Tabular Data'!Y10</f>
        <v>0</v>
      </c>
      <c r="Y6" s="8">
        <f>'Tabular Data'!Z10</f>
        <v>0</v>
      </c>
      <c r="Z6" s="8">
        <f>'Tabular Data'!AA10</f>
        <v>0</v>
      </c>
      <c r="AA6" s="8">
        <f>'Tabular Data'!AB10</f>
        <v>0</v>
      </c>
      <c r="AB6" s="8">
        <f>'Tabular Data'!AC10</f>
        <v>0</v>
      </c>
      <c r="AC6" s="8">
        <f>'Tabular Data'!AD10</f>
        <v>0</v>
      </c>
      <c r="AD6" s="8">
        <f>'Tabular Data'!AE10</f>
        <v>0</v>
      </c>
      <c r="AE6" s="8">
        <f>'Tabular Data'!AF10</f>
        <v>0</v>
      </c>
      <c r="AF6" s="8">
        <f>'Tabular Data'!AG10</f>
        <v>0</v>
      </c>
      <c r="AG6" s="8">
        <f>'Tabular Data'!AH10</f>
        <v>0</v>
      </c>
      <c r="AH6" s="8">
        <f>'Tabular Data'!AI10</f>
        <v>0</v>
      </c>
      <c r="AI6" s="8">
        <f>'Tabular Data'!AJ10</f>
        <v>0</v>
      </c>
      <c r="AJ6" s="8">
        <f>'Tabular Data'!AK10</f>
        <v>0</v>
      </c>
      <c r="AK6" s="8">
        <f>'Tabular Data'!AL10</f>
        <v>0</v>
      </c>
      <c r="AL6" s="8">
        <f>'Tabular Data'!AM10</f>
        <v>0</v>
      </c>
      <c r="AM6" s="8">
        <f>'Tabular Data'!AN10</f>
        <v>0</v>
      </c>
      <c r="AN6" s="8">
        <f>'Tabular Data'!AO10</f>
        <v>0</v>
      </c>
      <c r="AO6" s="8">
        <f>'Tabular Data'!AP10</f>
        <v>0</v>
      </c>
      <c r="AP6" s="8">
        <f>'Tabular Data'!AQ10</f>
        <v>0</v>
      </c>
      <c r="AQ6" s="8">
        <f>'Tabular Data'!AR10</f>
        <v>0</v>
      </c>
      <c r="AR6" s="8">
        <f>'Tabular Data'!AS10</f>
        <v>0</v>
      </c>
      <c r="AS6" s="8">
        <f>'Tabular Data'!AT10</f>
        <v>0</v>
      </c>
      <c r="AT6" s="8">
        <f>'Tabular Data'!AU10</f>
        <v>0</v>
      </c>
      <c r="AU6" s="8">
        <f>'Tabular Data'!AV10</f>
        <v>0</v>
      </c>
      <c r="AV6" s="8">
        <f>'Tabular Data'!AW10</f>
        <v>0</v>
      </c>
      <c r="AW6" s="8">
        <f>'Tabular Data'!AX10</f>
        <v>0</v>
      </c>
      <c r="AX6" s="8">
        <f>'Tabular Data'!AY10</f>
        <v>0</v>
      </c>
      <c r="AY6" s="8">
        <f>'Tabular Data'!AZ10</f>
        <v>0</v>
      </c>
      <c r="AZ6" s="8"/>
    </row>
    <row r="7" spans="1:226" x14ac:dyDescent="0.15">
      <c r="A7" s="7" t="str">
        <f>CONCATENATE("description:",'Tabular Data'!B11)</f>
        <v>description:Combined column that indicates station and upland type</v>
      </c>
      <c r="B7" s="8" t="str">
        <f>'Tabular Data'!C11</f>
        <v>The land use development catagory adjacent to the marsh</v>
      </c>
      <c r="C7" s="8" t="str">
        <f>'Tabular Data'!D11</f>
        <v>Station identification, with three land use types nested within this category</v>
      </c>
      <c r="D7" s="8" t="str">
        <f>'Tabular Data'!E11</f>
        <v>Site unique identifier, with an independent number for each site</v>
      </c>
      <c r="E7" s="8" t="str">
        <f>'Tabular Data'!F11</f>
        <v xml:space="preserve">A count of the number of Uca pugnax dissected from each site </v>
      </c>
      <c r="F7" s="8" t="str">
        <f>'Tabular Data'!G11</f>
        <v>Carapace width of the host U. pugnax (mm)</v>
      </c>
      <c r="G7" s="8" t="str">
        <f>'Tabular Data'!H11</f>
        <v>The sex of the host U. pugnax</v>
      </c>
      <c r="H7" s="8" t="str">
        <f>'Tabular Data'!I11</f>
        <v>Binomial category of M. basodactylophallus infection in U. pugnax</v>
      </c>
      <c r="I7" s="8" t="str">
        <f>'Tabular Data'!J11</f>
        <v>Intensity of M. basodactylophallus metacercariae in U. pugnax (count)</v>
      </c>
      <c r="J7" s="8" t="str">
        <f>'Tabular Data'!K11</f>
        <v>Intensity of M. basodactylophallus progenetic adult worms in U. pugnax (count)</v>
      </c>
      <c r="K7" s="8" t="str">
        <f>'Tabular Data'!L11</f>
        <v>Combined intensity of M. basodactylophallus worms (adult and metacercariae) in U. pugnax (count)</v>
      </c>
      <c r="L7" s="8" t="str">
        <f>'Tabular Data'!M11</f>
        <v>Number of bopyrid isopods counted within each host</v>
      </c>
      <c r="M7" s="8">
        <f>'Tabular Data'!N11</f>
        <v>0</v>
      </c>
      <c r="N7" s="8">
        <f>'Tabular Data'!O11</f>
        <v>0</v>
      </c>
      <c r="O7" s="8">
        <f>'Tabular Data'!P11</f>
        <v>0</v>
      </c>
      <c r="P7" s="8">
        <f>'Tabular Data'!Q11</f>
        <v>0</v>
      </c>
      <c r="Q7" s="8">
        <f>'Tabular Data'!R11</f>
        <v>0</v>
      </c>
      <c r="R7" s="8">
        <f>'Tabular Data'!S11</f>
        <v>0</v>
      </c>
      <c r="S7" s="8">
        <f>'Tabular Data'!T11</f>
        <v>0</v>
      </c>
      <c r="T7" s="8">
        <f>'Tabular Data'!U11</f>
        <v>0</v>
      </c>
      <c r="U7" s="8">
        <f>'Tabular Data'!V11</f>
        <v>0</v>
      </c>
      <c r="V7" s="8">
        <f>'Tabular Data'!W11</f>
        <v>0</v>
      </c>
      <c r="W7" s="8">
        <f>'Tabular Data'!X11</f>
        <v>0</v>
      </c>
      <c r="X7" s="8">
        <f>'Tabular Data'!Y11</f>
        <v>0</v>
      </c>
      <c r="Y7" s="8">
        <f>'Tabular Data'!Z11</f>
        <v>0</v>
      </c>
      <c r="Z7" s="8">
        <f>'Tabular Data'!AA11</f>
        <v>0</v>
      </c>
      <c r="AA7" s="8">
        <f>'Tabular Data'!AB11</f>
        <v>0</v>
      </c>
      <c r="AB7" s="8">
        <f>'Tabular Data'!AC11</f>
        <v>0</v>
      </c>
      <c r="AC7" s="8">
        <f>'Tabular Data'!AD11</f>
        <v>0</v>
      </c>
      <c r="AD7" s="8">
        <f>'Tabular Data'!AE11</f>
        <v>0</v>
      </c>
      <c r="AE7" s="8">
        <f>'Tabular Data'!AF11</f>
        <v>0</v>
      </c>
      <c r="AF7" s="8">
        <f>'Tabular Data'!AG11</f>
        <v>0</v>
      </c>
      <c r="AG7" s="8">
        <f>'Tabular Data'!AH11</f>
        <v>0</v>
      </c>
      <c r="AH7" s="8">
        <f>'Tabular Data'!AI11</f>
        <v>0</v>
      </c>
      <c r="AI7" s="8">
        <f>'Tabular Data'!AJ11</f>
        <v>0</v>
      </c>
      <c r="AJ7" s="8">
        <f>'Tabular Data'!AK11</f>
        <v>0</v>
      </c>
      <c r="AK7" s="8">
        <f>'Tabular Data'!AL11</f>
        <v>0</v>
      </c>
      <c r="AL7" s="8">
        <f>'Tabular Data'!AM11</f>
        <v>0</v>
      </c>
      <c r="AM7" s="8">
        <f>'Tabular Data'!AN11</f>
        <v>0</v>
      </c>
      <c r="AN7" s="8">
        <f>'Tabular Data'!AO11</f>
        <v>0</v>
      </c>
      <c r="AO7" s="8">
        <f>'Tabular Data'!AP11</f>
        <v>0</v>
      </c>
      <c r="AP7" s="8">
        <f>'Tabular Data'!AQ11</f>
        <v>0</v>
      </c>
      <c r="AQ7" s="8">
        <f>'Tabular Data'!AR11</f>
        <v>0</v>
      </c>
      <c r="AR7" s="8">
        <f>'Tabular Data'!AS11</f>
        <v>0</v>
      </c>
      <c r="AS7" s="8">
        <f>'Tabular Data'!AT11</f>
        <v>0</v>
      </c>
      <c r="AT7" s="8">
        <f>'Tabular Data'!AU11</f>
        <v>0</v>
      </c>
      <c r="AU7" s="8">
        <f>'Tabular Data'!AV11</f>
        <v>0</v>
      </c>
      <c r="AV7" s="8">
        <f>'Tabular Data'!AW11</f>
        <v>0</v>
      </c>
      <c r="AW7" s="8">
        <f>'Tabular Data'!AX11</f>
        <v>0</v>
      </c>
      <c r="AX7" s="8">
        <f>'Tabular Data'!AY11</f>
        <v>0</v>
      </c>
      <c r="AY7" s="8">
        <f>'Tabular Data'!AZ11</f>
        <v>0</v>
      </c>
      <c r="AZ7" s="8"/>
    </row>
    <row r="8" spans="1:226" x14ac:dyDescent="0.15">
      <c r="A8" s="7" t="str">
        <f>CONCATENATE("units:",'Tabular Data'!B12)</f>
        <v>units:none</v>
      </c>
      <c r="B8" s="8" t="str">
        <f>'Tabular Data'!C12</f>
        <v>none</v>
      </c>
      <c r="C8" s="8" t="str">
        <f>'Tabular Data'!D12</f>
        <v>none</v>
      </c>
      <c r="D8" s="8" t="str">
        <f>'Tabular Data'!E12</f>
        <v>none</v>
      </c>
      <c r="E8" s="8" t="str">
        <f>'Tabular Data'!F12</f>
        <v>none</v>
      </c>
      <c r="F8" s="8" t="str">
        <f>'Tabular Data'!G12</f>
        <v>mm</v>
      </c>
      <c r="G8" s="8" t="str">
        <f>'Tabular Data'!H12</f>
        <v>none</v>
      </c>
      <c r="H8" s="8" t="str">
        <f>'Tabular Data'!I12</f>
        <v xml:space="preserve">binomial  </v>
      </c>
      <c r="I8" s="8" t="str">
        <f>'Tabular Data'!J12</f>
        <v>count</v>
      </c>
      <c r="J8" s="8" t="str">
        <f>'Tabular Data'!K12</f>
        <v>count</v>
      </c>
      <c r="K8" s="8" t="str">
        <f>'Tabular Data'!L12</f>
        <v>count</v>
      </c>
      <c r="L8" s="8" t="str">
        <f>'Tabular Data'!M12</f>
        <v>count</v>
      </c>
      <c r="M8" s="8">
        <f>'Tabular Data'!N12</f>
        <v>0</v>
      </c>
      <c r="N8" s="8">
        <f>'Tabular Data'!O12</f>
        <v>0</v>
      </c>
      <c r="O8" s="8">
        <f>'Tabular Data'!P12</f>
        <v>0</v>
      </c>
      <c r="P8" s="8">
        <f>'Tabular Data'!Q12</f>
        <v>0</v>
      </c>
      <c r="Q8" s="8">
        <f>'Tabular Data'!R12</f>
        <v>0</v>
      </c>
      <c r="R8" s="8">
        <f>'Tabular Data'!S12</f>
        <v>0</v>
      </c>
      <c r="S8" s="8">
        <f>'Tabular Data'!T12</f>
        <v>0</v>
      </c>
      <c r="T8" s="8">
        <f>'Tabular Data'!U12</f>
        <v>0</v>
      </c>
      <c r="U8" s="8">
        <f>'Tabular Data'!V12</f>
        <v>0</v>
      </c>
      <c r="V8" s="8">
        <f>'Tabular Data'!W12</f>
        <v>0</v>
      </c>
      <c r="W8" s="8">
        <f>'Tabular Data'!X12</f>
        <v>0</v>
      </c>
      <c r="X8" s="8">
        <f>'Tabular Data'!Y12</f>
        <v>0</v>
      </c>
      <c r="Y8" s="8">
        <f>'Tabular Data'!Z12</f>
        <v>0</v>
      </c>
      <c r="Z8" s="8">
        <f>'Tabular Data'!AA12</f>
        <v>0</v>
      </c>
      <c r="AA8" s="8">
        <f>'Tabular Data'!AB12</f>
        <v>0</v>
      </c>
      <c r="AB8" s="8">
        <f>'Tabular Data'!AC12</f>
        <v>0</v>
      </c>
      <c r="AC8" s="8">
        <f>'Tabular Data'!AD12</f>
        <v>0</v>
      </c>
      <c r="AD8" s="8">
        <f>'Tabular Data'!AE12</f>
        <v>0</v>
      </c>
      <c r="AE8" s="8">
        <f>'Tabular Data'!AF12</f>
        <v>0</v>
      </c>
      <c r="AF8" s="8">
        <f>'Tabular Data'!AG12</f>
        <v>0</v>
      </c>
      <c r="AG8" s="8">
        <f>'Tabular Data'!AH12</f>
        <v>0</v>
      </c>
      <c r="AH8" s="8">
        <f>'Tabular Data'!AI12</f>
        <v>0</v>
      </c>
      <c r="AI8" s="8">
        <f>'Tabular Data'!AJ12</f>
        <v>0</v>
      </c>
      <c r="AJ8" s="8">
        <f>'Tabular Data'!AK12</f>
        <v>0</v>
      </c>
      <c r="AK8" s="8">
        <f>'Tabular Data'!AL12</f>
        <v>0</v>
      </c>
      <c r="AL8" s="8">
        <f>'Tabular Data'!AM12</f>
        <v>0</v>
      </c>
      <c r="AM8" s="8">
        <f>'Tabular Data'!AN12</f>
        <v>0</v>
      </c>
      <c r="AN8" s="8">
        <f>'Tabular Data'!AO12</f>
        <v>0</v>
      </c>
      <c r="AO8" s="8">
        <f>'Tabular Data'!AP12</f>
        <v>0</v>
      </c>
      <c r="AP8" s="8">
        <f>'Tabular Data'!AQ12</f>
        <v>0</v>
      </c>
      <c r="AQ8" s="8">
        <f>'Tabular Data'!AR12</f>
        <v>0</v>
      </c>
      <c r="AR8" s="8">
        <f>'Tabular Data'!AS12</f>
        <v>0</v>
      </c>
      <c r="AS8" s="8">
        <f>'Tabular Data'!AT12</f>
        <v>0</v>
      </c>
      <c r="AT8" s="8">
        <f>'Tabular Data'!AU12</f>
        <v>0</v>
      </c>
      <c r="AU8" s="8">
        <f>'Tabular Data'!AV12</f>
        <v>0</v>
      </c>
      <c r="AV8" s="8">
        <f>'Tabular Data'!AW12</f>
        <v>0</v>
      </c>
      <c r="AW8" s="8">
        <f>'Tabular Data'!AX12</f>
        <v>0</v>
      </c>
      <c r="AX8" s="8">
        <f>'Tabular Data'!AY12</f>
        <v>0</v>
      </c>
      <c r="AY8" s="8">
        <f>'Tabular Data'!AZ12</f>
        <v>0</v>
      </c>
      <c r="AZ8" s="8"/>
    </row>
    <row r="9" spans="1:226" x14ac:dyDescent="0.15">
      <c r="A9" s="7" t="str">
        <f>CONCATENATE("datatype:",IF(LEN('Tabular Data'!B13)=1,'Tabular Data'!B13,IF('Tabular Data'!B13="string","s",IF('Tabular Data'!B13="floating-point","f",IF('Tabular Data'!B13="integer","d",IF('Tabular Data'!B13="exponential","e","u"))))))</f>
        <v>datatype:s</v>
      </c>
      <c r="B9" s="9" t="str">
        <f>IF(LEN('Tabular Data'!C13)=1,'Tabular Data'!C13,IF('Tabular Data'!C13="string","s",IF('Tabular Data'!C13="floating-point","f",IF('Tabular Data'!C13="integer","d",IF('Tabular Data'!C13="exponential","e","u")))))</f>
        <v>s</v>
      </c>
      <c r="C9" s="9" t="str">
        <f>IF(LEN('Tabular Data'!D13)=1,'Tabular Data'!D13,IF('Tabular Data'!D13="string","s",IF('Tabular Data'!D13="floating-point","f",IF('Tabular Data'!D13="integer","d",IF('Tabular Data'!D13="exponential","e","u")))))</f>
        <v>s</v>
      </c>
      <c r="D9" s="9" t="str">
        <f>IF(LEN('Tabular Data'!E13)=1,'Tabular Data'!E13,IF('Tabular Data'!E13="string","s",IF('Tabular Data'!E13="floating-point","f",IF('Tabular Data'!E13="integer","d",IF('Tabular Data'!E13="exponential","e","u")))))</f>
        <v>s</v>
      </c>
      <c r="E9" s="9" t="str">
        <f>IF(LEN('Tabular Data'!F13)=1,'Tabular Data'!F13,IF('Tabular Data'!F13="string","s",IF('Tabular Data'!F13="floating-point","f",IF('Tabular Data'!F13="integer","d",IF('Tabular Data'!F13="exponential","e","u")))))</f>
        <v>d</v>
      </c>
      <c r="F9" s="9" t="str">
        <f>IF(LEN('Tabular Data'!G13)=1,'Tabular Data'!G13,IF('Tabular Data'!G13="string","s",IF('Tabular Data'!G13="floating-point","f",IF('Tabular Data'!G13="integer","d",IF('Tabular Data'!G13="exponential","e","u")))))</f>
        <v>f</v>
      </c>
      <c r="G9" s="9" t="str">
        <f>IF(LEN('Tabular Data'!H13)=1,'Tabular Data'!H13,IF('Tabular Data'!H13="string","s",IF('Tabular Data'!H13="floating-point","f",IF('Tabular Data'!H13="integer","d",IF('Tabular Data'!H13="exponential","e","u")))))</f>
        <v>s</v>
      </c>
      <c r="H9" s="9" t="str">
        <f>IF(LEN('Tabular Data'!I13)=1,'Tabular Data'!I13,IF('Tabular Data'!I13="string","s",IF('Tabular Data'!I13="floating-point","f",IF('Tabular Data'!I13="integer","d",IF('Tabular Data'!I13="exponential","e","u")))))</f>
        <v>d</v>
      </c>
      <c r="I9" s="9" t="str">
        <f>IF(LEN('Tabular Data'!J13)=1,'Tabular Data'!J13,IF('Tabular Data'!J13="string","s",IF('Tabular Data'!J13="floating-point","f",IF('Tabular Data'!J13="integer","d",IF('Tabular Data'!J13="exponential","e","u")))))</f>
        <v>d</v>
      </c>
      <c r="J9" s="9" t="str">
        <f>IF(LEN('Tabular Data'!K13)=1,'Tabular Data'!K13,IF('Tabular Data'!K13="string","s",IF('Tabular Data'!K13="floating-point","f",IF('Tabular Data'!K13="integer","d",IF('Tabular Data'!K13="exponential","e","u")))))</f>
        <v>d</v>
      </c>
      <c r="K9" s="9" t="str">
        <f>IF(LEN('Tabular Data'!L13)=1,'Tabular Data'!L13,IF('Tabular Data'!L13="string","s",IF('Tabular Data'!L13="floating-point","f",IF('Tabular Data'!L13="integer","d",IF('Tabular Data'!L13="exponential","e","u")))))</f>
        <v>d</v>
      </c>
      <c r="L9" s="9" t="str">
        <f>IF(LEN('Tabular Data'!M13)=1,'Tabular Data'!M13,IF('Tabular Data'!M13="string","s",IF('Tabular Data'!M13="floating-point","f",IF('Tabular Data'!M13="integer","d",IF('Tabular Data'!M13="exponential","e","u")))))</f>
        <v>d</v>
      </c>
      <c r="M9" s="9" t="str">
        <f>IF(LEN('Tabular Data'!N13)=1,'Tabular Data'!N13,IF('Tabular Data'!N13="string","s",IF('Tabular Data'!N13="floating-point","f",IF('Tabular Data'!N13="integer","d",IF('Tabular Data'!N13="exponential","e","u")))))</f>
        <v>u</v>
      </c>
      <c r="N9" s="9" t="str">
        <f>IF(LEN('Tabular Data'!O13)=1,'Tabular Data'!O13,IF('Tabular Data'!O13="string","s",IF('Tabular Data'!O13="floating-point","f",IF('Tabular Data'!O13="integer","d",IF('Tabular Data'!O13="exponential","e","u")))))</f>
        <v>u</v>
      </c>
      <c r="O9" s="9" t="str">
        <f>IF(LEN('Tabular Data'!P13)=1,'Tabular Data'!P13,IF('Tabular Data'!P13="string","s",IF('Tabular Data'!P13="floating-point","f",IF('Tabular Data'!P13="integer","d",IF('Tabular Data'!P13="exponential","e","u")))))</f>
        <v>u</v>
      </c>
      <c r="P9" s="9" t="str">
        <f>IF(LEN('Tabular Data'!Q13)=1,'Tabular Data'!Q13,IF('Tabular Data'!Q13="string","s",IF('Tabular Data'!Q13="floating-point","f",IF('Tabular Data'!Q13="integer","d",IF('Tabular Data'!Q13="exponential","e","u")))))</f>
        <v>u</v>
      </c>
      <c r="Q9" s="9" t="str">
        <f>IF(LEN('Tabular Data'!R13)=1,'Tabular Data'!R13,IF('Tabular Data'!R13="string","s",IF('Tabular Data'!R13="floating-point","f",IF('Tabular Data'!R13="integer","d",IF('Tabular Data'!R13="exponential","e","u")))))</f>
        <v>u</v>
      </c>
      <c r="R9" s="9" t="str">
        <f>IF(LEN('Tabular Data'!S13)=1,'Tabular Data'!S13,IF('Tabular Data'!S13="string","s",IF('Tabular Data'!S13="floating-point","f",IF('Tabular Data'!S13="integer","d",IF('Tabular Data'!S13="exponential","e","u")))))</f>
        <v>u</v>
      </c>
      <c r="S9" s="9" t="str">
        <f>IF(LEN('Tabular Data'!T13)=1,'Tabular Data'!T13,IF('Tabular Data'!T13="string","s",IF('Tabular Data'!T13="floating-point","f",IF('Tabular Data'!T13="integer","d",IF('Tabular Data'!T13="exponential","e","u")))))</f>
        <v>u</v>
      </c>
      <c r="T9" s="9" t="str">
        <f>IF(LEN('Tabular Data'!U13)=1,'Tabular Data'!U13,IF('Tabular Data'!U13="string","s",IF('Tabular Data'!U13="floating-point","f",IF('Tabular Data'!U13="integer","d",IF('Tabular Data'!U13="exponential","e","u")))))</f>
        <v>u</v>
      </c>
      <c r="U9" s="9" t="str">
        <f>IF(LEN('Tabular Data'!V13)=1,'Tabular Data'!V13,IF('Tabular Data'!V13="string","s",IF('Tabular Data'!V13="floating-point","f",IF('Tabular Data'!V13="integer","d",IF('Tabular Data'!V13="exponential","e","u")))))</f>
        <v>u</v>
      </c>
      <c r="V9" s="9" t="str">
        <f>IF(LEN('Tabular Data'!W13)=1,'Tabular Data'!W13,IF('Tabular Data'!W13="string","s",IF('Tabular Data'!W13="floating-point","f",IF('Tabular Data'!W13="integer","d",IF('Tabular Data'!W13="exponential","e","u")))))</f>
        <v>u</v>
      </c>
      <c r="W9" s="9" t="str">
        <f>IF(LEN('Tabular Data'!X13)=1,'Tabular Data'!X13,IF('Tabular Data'!X13="string","s",IF('Tabular Data'!X13="floating-point","f",IF('Tabular Data'!X13="integer","d",IF('Tabular Data'!X13="exponential","e","u")))))</f>
        <v>u</v>
      </c>
      <c r="X9" s="9" t="str">
        <f>IF(LEN('Tabular Data'!Y13)=1,'Tabular Data'!Y13,IF('Tabular Data'!Y13="string","s",IF('Tabular Data'!Y13="floating-point","f",IF('Tabular Data'!Y13="integer","d",IF('Tabular Data'!Y13="exponential","e","u")))))</f>
        <v>u</v>
      </c>
      <c r="Y9" s="9" t="str">
        <f>IF(LEN('Tabular Data'!Z13)=1,'Tabular Data'!Z13,IF('Tabular Data'!Z13="string","s",IF('Tabular Data'!Z13="floating-point","f",IF('Tabular Data'!Z13="integer","d",IF('Tabular Data'!Z13="exponential","e","u")))))</f>
        <v>u</v>
      </c>
      <c r="Z9" s="9" t="str">
        <f>IF(LEN('Tabular Data'!AA13)=1,'Tabular Data'!AA13,IF('Tabular Data'!AA13="string","s",IF('Tabular Data'!AA13="floating-point","f",IF('Tabular Data'!AA13="integer","d",IF('Tabular Data'!AA13="exponential","e","u")))))</f>
        <v>u</v>
      </c>
      <c r="AA9" s="9" t="str">
        <f>IF(LEN('Tabular Data'!AB13)=1,'Tabular Data'!AB13,IF('Tabular Data'!AB13="string","s",IF('Tabular Data'!AB13="floating-point","f",IF('Tabular Data'!AB13="integer","d",IF('Tabular Data'!AB13="exponential","e","u")))))</f>
        <v>u</v>
      </c>
      <c r="AB9" s="9" t="str">
        <f>IF(LEN('Tabular Data'!AC13)=1,'Tabular Data'!AC13,IF('Tabular Data'!AC13="string","s",IF('Tabular Data'!AC13="floating-point","f",IF('Tabular Data'!AC13="integer","d",IF('Tabular Data'!AC13="exponential","e","u")))))</f>
        <v>u</v>
      </c>
      <c r="AC9" s="9" t="str">
        <f>IF(LEN('Tabular Data'!AD13)=1,'Tabular Data'!AD13,IF('Tabular Data'!AD13="string","s",IF('Tabular Data'!AD13="floating-point","f",IF('Tabular Data'!AD13="integer","d",IF('Tabular Data'!AD13="exponential","e","u")))))</f>
        <v>u</v>
      </c>
      <c r="AD9" s="9" t="str">
        <f>IF(LEN('Tabular Data'!AE13)=1,'Tabular Data'!AE13,IF('Tabular Data'!AE13="string","s",IF('Tabular Data'!AE13="floating-point","f",IF('Tabular Data'!AE13="integer","d",IF('Tabular Data'!AE13="exponential","e","u")))))</f>
        <v>u</v>
      </c>
      <c r="AE9" s="9" t="str">
        <f>IF(LEN('Tabular Data'!AF13)=1,'Tabular Data'!AF13,IF('Tabular Data'!AF13="string","s",IF('Tabular Data'!AF13="floating-point","f",IF('Tabular Data'!AF13="integer","d",IF('Tabular Data'!AF13="exponential","e","u")))))</f>
        <v>u</v>
      </c>
      <c r="AF9" s="9" t="str">
        <f>IF(LEN('Tabular Data'!AG13)=1,'Tabular Data'!AG13,IF('Tabular Data'!AG13="string","s",IF('Tabular Data'!AG13="floating-point","f",IF('Tabular Data'!AG13="integer","d",IF('Tabular Data'!AG13="exponential","e","u")))))</f>
        <v>u</v>
      </c>
      <c r="AG9" s="9" t="str">
        <f>IF(LEN('Tabular Data'!AH13)=1,'Tabular Data'!AH13,IF('Tabular Data'!AH13="string","s",IF('Tabular Data'!AH13="floating-point","f",IF('Tabular Data'!AH13="integer","d",IF('Tabular Data'!AH13="exponential","e","u")))))</f>
        <v>u</v>
      </c>
      <c r="AH9" s="9" t="str">
        <f>IF(LEN('Tabular Data'!AI13)=1,'Tabular Data'!AI13,IF('Tabular Data'!AI13="string","s",IF('Tabular Data'!AI13="floating-point","f",IF('Tabular Data'!AI13="integer","d",IF('Tabular Data'!AI13="exponential","e","u")))))</f>
        <v>u</v>
      </c>
      <c r="AI9" s="9" t="str">
        <f>IF(LEN('Tabular Data'!AJ13)=1,'Tabular Data'!AJ13,IF('Tabular Data'!AJ13="string","s",IF('Tabular Data'!AJ13="floating-point","f",IF('Tabular Data'!AJ13="integer","d",IF('Tabular Data'!AJ13="exponential","e","u")))))</f>
        <v>u</v>
      </c>
      <c r="AJ9" s="9" t="str">
        <f>IF(LEN('Tabular Data'!AK13)=1,'Tabular Data'!AK13,IF('Tabular Data'!AK13="string","s",IF('Tabular Data'!AK13="floating-point","f",IF('Tabular Data'!AK13="integer","d",IF('Tabular Data'!AK13="exponential","e","u")))))</f>
        <v>u</v>
      </c>
      <c r="AK9" s="9" t="str">
        <f>IF(LEN('Tabular Data'!AL13)=1,'Tabular Data'!AL13,IF('Tabular Data'!AL13="string","s",IF('Tabular Data'!AL13="floating-point","f",IF('Tabular Data'!AL13="integer","d",IF('Tabular Data'!AL13="exponential","e","u")))))</f>
        <v>u</v>
      </c>
      <c r="AL9" s="9" t="str">
        <f>IF(LEN('Tabular Data'!AM13)=1,'Tabular Data'!AM13,IF('Tabular Data'!AM13="string","s",IF('Tabular Data'!AM13="floating-point","f",IF('Tabular Data'!AM13="integer","d",IF('Tabular Data'!AM13="exponential","e","u")))))</f>
        <v>u</v>
      </c>
      <c r="AM9" s="9" t="str">
        <f>IF(LEN('Tabular Data'!AN13)=1,'Tabular Data'!AN13,IF('Tabular Data'!AN13="string","s",IF('Tabular Data'!AN13="floating-point","f",IF('Tabular Data'!AN13="integer","d",IF('Tabular Data'!AN13="exponential","e","u")))))</f>
        <v>u</v>
      </c>
      <c r="AN9" s="9" t="str">
        <f>IF(LEN('Tabular Data'!AO13)=1,'Tabular Data'!AO13,IF('Tabular Data'!AO13="string","s",IF('Tabular Data'!AO13="floating-point","f",IF('Tabular Data'!AO13="integer","d",IF('Tabular Data'!AO13="exponential","e","u")))))</f>
        <v>u</v>
      </c>
      <c r="AO9" s="9" t="str">
        <f>IF(LEN('Tabular Data'!AP13)=1,'Tabular Data'!AP13,IF('Tabular Data'!AP13="string","s",IF('Tabular Data'!AP13="floating-point","f",IF('Tabular Data'!AP13="integer","d",IF('Tabular Data'!AP13="exponential","e","u")))))</f>
        <v>u</v>
      </c>
      <c r="AP9" s="9" t="str">
        <f>IF(LEN('Tabular Data'!AQ13)=1,'Tabular Data'!AQ13,IF('Tabular Data'!AQ13="string","s",IF('Tabular Data'!AQ13="floating-point","f",IF('Tabular Data'!AQ13="integer","d",IF('Tabular Data'!AQ13="exponential","e","u")))))</f>
        <v>u</v>
      </c>
      <c r="AQ9" s="9" t="str">
        <f>IF(LEN('Tabular Data'!AR13)=1,'Tabular Data'!AR13,IF('Tabular Data'!AR13="string","s",IF('Tabular Data'!AR13="floating-point","f",IF('Tabular Data'!AR13="integer","d",IF('Tabular Data'!AR13="exponential","e","u")))))</f>
        <v>u</v>
      </c>
      <c r="AR9" s="9" t="str">
        <f>IF(LEN('Tabular Data'!AS13)=1,'Tabular Data'!AS13,IF('Tabular Data'!AS13="string","s",IF('Tabular Data'!AS13="floating-point","f",IF('Tabular Data'!AS13="integer","d",IF('Tabular Data'!AS13="exponential","e","u")))))</f>
        <v>u</v>
      </c>
      <c r="AS9" s="9" t="str">
        <f>IF(LEN('Tabular Data'!AT13)=1,'Tabular Data'!AT13,IF('Tabular Data'!AT13="string","s",IF('Tabular Data'!AT13="floating-point","f",IF('Tabular Data'!AT13="integer","d",IF('Tabular Data'!AT13="exponential","e","u")))))</f>
        <v>u</v>
      </c>
      <c r="AT9" s="9" t="str">
        <f>IF(LEN('Tabular Data'!AU13)=1,'Tabular Data'!AU13,IF('Tabular Data'!AU13="string","s",IF('Tabular Data'!AU13="floating-point","f",IF('Tabular Data'!AU13="integer","d",IF('Tabular Data'!AU13="exponential","e","u")))))</f>
        <v>u</v>
      </c>
      <c r="AU9" s="9" t="str">
        <f>IF(LEN('Tabular Data'!AV13)=1,'Tabular Data'!AV13,IF('Tabular Data'!AV13="string","s",IF('Tabular Data'!AV13="floating-point","f",IF('Tabular Data'!AV13="integer","d",IF('Tabular Data'!AV13="exponential","e","u")))))</f>
        <v>u</v>
      </c>
      <c r="AV9" s="9" t="str">
        <f>IF(LEN('Tabular Data'!AW13)=1,'Tabular Data'!AW13,IF('Tabular Data'!AW13="string","s",IF('Tabular Data'!AW13="floating-point","f",IF('Tabular Data'!AW13="integer","d",IF('Tabular Data'!AW13="exponential","e","u")))))</f>
        <v>u</v>
      </c>
      <c r="AW9" s="9" t="str">
        <f>IF(LEN('Tabular Data'!AX13)=1,'Tabular Data'!AX13,IF('Tabular Data'!AX13="string","s",IF('Tabular Data'!AX13="floating-point","f",IF('Tabular Data'!AX13="integer","d",IF('Tabular Data'!AX13="exponential","e","u")))))</f>
        <v>u</v>
      </c>
      <c r="AX9" s="9" t="str">
        <f>IF(LEN('Tabular Data'!AY13)=1,'Tabular Data'!AY13,IF('Tabular Data'!AY13="string","s",IF('Tabular Data'!AY13="floating-point","f",IF('Tabular Data'!AY13="integer","d",IF('Tabular Data'!AY13="exponential","e","u")))))</f>
        <v>u</v>
      </c>
      <c r="AY9" s="9" t="str">
        <f>IF(LEN('Tabular Data'!AZ13)=1,'Tabular Data'!AZ13,IF('Tabular Data'!AZ13="string","s",IF('Tabular Data'!AZ13="floating-point","f",IF('Tabular Data'!AZ13="integer","d",IF('Tabular Data'!AZ13="exponential","e","u")))))</f>
        <v>u</v>
      </c>
      <c r="AZ9" s="9"/>
    </row>
    <row r="10" spans="1:226" x14ac:dyDescent="0.15">
      <c r="A10" s="7" t="str">
        <f>CONCATENATE("variabletype:",'Tabular Data'!B14)</f>
        <v>variabletype:nominal</v>
      </c>
      <c r="B10" s="8" t="str">
        <f>'Tabular Data'!C14</f>
        <v>nominal</v>
      </c>
      <c r="C10" s="8" t="str">
        <f>'Tabular Data'!D14</f>
        <v>nominal</v>
      </c>
      <c r="D10" s="8" t="str">
        <f>'Tabular Data'!E14</f>
        <v>nominal</v>
      </c>
      <c r="E10" s="8" t="str">
        <f>'Tabular Data'!F14</f>
        <v>nominal</v>
      </c>
      <c r="F10" s="8" t="str">
        <f>'Tabular Data'!G14</f>
        <v>data</v>
      </c>
      <c r="G10" s="8" t="str">
        <f>'Tabular Data'!H14</f>
        <v>data</v>
      </c>
      <c r="H10" s="8" t="str">
        <f>'Tabular Data'!I14</f>
        <v>data</v>
      </c>
      <c r="I10" s="8" t="str">
        <f>'Tabular Data'!J14</f>
        <v>data</v>
      </c>
      <c r="J10" s="8" t="str">
        <f>'Tabular Data'!K14</f>
        <v>data</v>
      </c>
      <c r="K10" s="8" t="str">
        <f>'Tabular Data'!L14</f>
        <v>data</v>
      </c>
      <c r="L10" s="8" t="str">
        <f>'Tabular Data'!M14</f>
        <v>data</v>
      </c>
      <c r="M10" s="8">
        <f>'Tabular Data'!N14</f>
        <v>0</v>
      </c>
      <c r="N10" s="8">
        <f>'Tabular Data'!O14</f>
        <v>0</v>
      </c>
      <c r="O10" s="8">
        <f>'Tabular Data'!P14</f>
        <v>0</v>
      </c>
      <c r="P10" s="8">
        <f>'Tabular Data'!Q14</f>
        <v>0</v>
      </c>
      <c r="Q10" s="8">
        <f>'Tabular Data'!R14</f>
        <v>0</v>
      </c>
      <c r="R10" s="8">
        <f>'Tabular Data'!S14</f>
        <v>0</v>
      </c>
      <c r="S10" s="8">
        <f>'Tabular Data'!T14</f>
        <v>0</v>
      </c>
      <c r="T10" s="8">
        <f>'Tabular Data'!U14</f>
        <v>0</v>
      </c>
      <c r="U10" s="8">
        <f>'Tabular Data'!V14</f>
        <v>0</v>
      </c>
      <c r="V10" s="8">
        <f>'Tabular Data'!W14</f>
        <v>0</v>
      </c>
      <c r="W10" s="8">
        <f>'Tabular Data'!X14</f>
        <v>0</v>
      </c>
      <c r="X10" s="8">
        <f>'Tabular Data'!Y14</f>
        <v>0</v>
      </c>
      <c r="Y10" s="8">
        <f>'Tabular Data'!Z14</f>
        <v>0</v>
      </c>
      <c r="Z10" s="8">
        <f>'Tabular Data'!AA14</f>
        <v>0</v>
      </c>
      <c r="AA10" s="8">
        <f>'Tabular Data'!AB14</f>
        <v>0</v>
      </c>
      <c r="AB10" s="8">
        <f>'Tabular Data'!AC14</f>
        <v>0</v>
      </c>
      <c r="AC10" s="8">
        <f>'Tabular Data'!AD14</f>
        <v>0</v>
      </c>
      <c r="AD10" s="8">
        <f>'Tabular Data'!AE14</f>
        <v>0</v>
      </c>
      <c r="AE10" s="8">
        <f>'Tabular Data'!AF14</f>
        <v>0</v>
      </c>
      <c r="AF10" s="8">
        <f>'Tabular Data'!AG14</f>
        <v>0</v>
      </c>
      <c r="AG10" s="8">
        <f>'Tabular Data'!AH14</f>
        <v>0</v>
      </c>
      <c r="AH10" s="8">
        <f>'Tabular Data'!AI14</f>
        <v>0</v>
      </c>
      <c r="AI10" s="8">
        <f>'Tabular Data'!AJ14</f>
        <v>0</v>
      </c>
      <c r="AJ10" s="8">
        <f>'Tabular Data'!AK14</f>
        <v>0</v>
      </c>
      <c r="AK10" s="8">
        <f>'Tabular Data'!AL14</f>
        <v>0</v>
      </c>
      <c r="AL10" s="8">
        <f>'Tabular Data'!AM14</f>
        <v>0</v>
      </c>
      <c r="AM10" s="8">
        <f>'Tabular Data'!AN14</f>
        <v>0</v>
      </c>
      <c r="AN10" s="8">
        <f>'Tabular Data'!AO14</f>
        <v>0</v>
      </c>
      <c r="AO10" s="8">
        <f>'Tabular Data'!AP14</f>
        <v>0</v>
      </c>
      <c r="AP10" s="8">
        <f>'Tabular Data'!AQ14</f>
        <v>0</v>
      </c>
      <c r="AQ10" s="8">
        <f>'Tabular Data'!AR14</f>
        <v>0</v>
      </c>
      <c r="AR10" s="8">
        <f>'Tabular Data'!AS14</f>
        <v>0</v>
      </c>
      <c r="AS10" s="8">
        <f>'Tabular Data'!AT14</f>
        <v>0</v>
      </c>
      <c r="AT10" s="8">
        <f>'Tabular Data'!AU14</f>
        <v>0</v>
      </c>
      <c r="AU10" s="8">
        <f>'Tabular Data'!AV14</f>
        <v>0</v>
      </c>
      <c r="AV10" s="8">
        <f>'Tabular Data'!AW14</f>
        <v>0</v>
      </c>
      <c r="AW10" s="8">
        <f>'Tabular Data'!AX14</f>
        <v>0</v>
      </c>
      <c r="AX10" s="8">
        <f>'Tabular Data'!AY14</f>
        <v>0</v>
      </c>
      <c r="AY10" s="8">
        <f>'Tabular Data'!AZ14</f>
        <v>0</v>
      </c>
      <c r="AZ10" s="8"/>
    </row>
    <row r="11" spans="1:226" x14ac:dyDescent="0.15">
      <c r="A11" s="7" t="str">
        <f>CONCATENATE("numbertype:",'Tabular Data'!B15)</f>
        <v>numbertype:none</v>
      </c>
      <c r="B11" s="8" t="str">
        <f>'Tabular Data'!C15</f>
        <v>none</v>
      </c>
      <c r="C11" s="8" t="str">
        <f>'Tabular Data'!D15</f>
        <v>none</v>
      </c>
      <c r="D11" s="8" t="str">
        <f>'Tabular Data'!E15</f>
        <v>none</v>
      </c>
      <c r="E11" s="8" t="str">
        <f>'Tabular Data'!F15</f>
        <v>continuous</v>
      </c>
      <c r="F11" s="8" t="str">
        <f>'Tabular Data'!G15</f>
        <v>continuous</v>
      </c>
      <c r="G11" s="8" t="str">
        <f>'Tabular Data'!H15</f>
        <v>none</v>
      </c>
      <c r="H11" s="8" t="str">
        <f>'Tabular Data'!I15</f>
        <v>discrete</v>
      </c>
      <c r="I11" s="8" t="str">
        <f>'Tabular Data'!J15</f>
        <v>continuous</v>
      </c>
      <c r="J11" s="8" t="str">
        <f>'Tabular Data'!K15</f>
        <v>continuous</v>
      </c>
      <c r="K11" s="8" t="str">
        <f>'Tabular Data'!L15</f>
        <v>continuous</v>
      </c>
      <c r="L11" s="8" t="str">
        <f>'Tabular Data'!M15</f>
        <v>continuous</v>
      </c>
      <c r="M11" s="8">
        <f>'Tabular Data'!N15</f>
        <v>0</v>
      </c>
      <c r="N11" s="8">
        <f>'Tabular Data'!O15</f>
        <v>0</v>
      </c>
      <c r="O11" s="8">
        <f>'Tabular Data'!P15</f>
        <v>0</v>
      </c>
      <c r="P11" s="8">
        <f>'Tabular Data'!Q15</f>
        <v>0</v>
      </c>
      <c r="Q11" s="8">
        <f>'Tabular Data'!R15</f>
        <v>0</v>
      </c>
      <c r="R11" s="8">
        <f>'Tabular Data'!S15</f>
        <v>0</v>
      </c>
      <c r="S11" s="8">
        <f>'Tabular Data'!T15</f>
        <v>0</v>
      </c>
      <c r="T11" s="8">
        <f>'Tabular Data'!U15</f>
        <v>0</v>
      </c>
      <c r="U11" s="8">
        <f>'Tabular Data'!V15</f>
        <v>0</v>
      </c>
      <c r="V11" s="8">
        <f>'Tabular Data'!W15</f>
        <v>0</v>
      </c>
      <c r="W11" s="8">
        <f>'Tabular Data'!X15</f>
        <v>0</v>
      </c>
      <c r="X11" s="8">
        <f>'Tabular Data'!Y15</f>
        <v>0</v>
      </c>
      <c r="Y11" s="8">
        <f>'Tabular Data'!Z15</f>
        <v>0</v>
      </c>
      <c r="Z11" s="8">
        <f>'Tabular Data'!AA15</f>
        <v>0</v>
      </c>
      <c r="AA11" s="8">
        <f>'Tabular Data'!AB15</f>
        <v>0</v>
      </c>
      <c r="AB11" s="8">
        <f>'Tabular Data'!AC15</f>
        <v>0</v>
      </c>
      <c r="AC11" s="8">
        <f>'Tabular Data'!AD15</f>
        <v>0</v>
      </c>
      <c r="AD11" s="8">
        <f>'Tabular Data'!AE15</f>
        <v>0</v>
      </c>
      <c r="AE11" s="8">
        <f>'Tabular Data'!AF15</f>
        <v>0</v>
      </c>
      <c r="AF11" s="8">
        <f>'Tabular Data'!AG15</f>
        <v>0</v>
      </c>
      <c r="AG11" s="8">
        <f>'Tabular Data'!AH15</f>
        <v>0</v>
      </c>
      <c r="AH11" s="8">
        <f>'Tabular Data'!AI15</f>
        <v>0</v>
      </c>
      <c r="AI11" s="8">
        <f>'Tabular Data'!AJ15</f>
        <v>0</v>
      </c>
      <c r="AJ11" s="8">
        <f>'Tabular Data'!AK15</f>
        <v>0</v>
      </c>
      <c r="AK11" s="8">
        <f>'Tabular Data'!AL15</f>
        <v>0</v>
      </c>
      <c r="AL11" s="8">
        <f>'Tabular Data'!AM15</f>
        <v>0</v>
      </c>
      <c r="AM11" s="8">
        <f>'Tabular Data'!AN15</f>
        <v>0</v>
      </c>
      <c r="AN11" s="8">
        <f>'Tabular Data'!AO15</f>
        <v>0</v>
      </c>
      <c r="AO11" s="8">
        <f>'Tabular Data'!AP15</f>
        <v>0</v>
      </c>
      <c r="AP11" s="8">
        <f>'Tabular Data'!AQ15</f>
        <v>0</v>
      </c>
      <c r="AQ11" s="8">
        <f>'Tabular Data'!AR15</f>
        <v>0</v>
      </c>
      <c r="AR11" s="8">
        <f>'Tabular Data'!AS15</f>
        <v>0</v>
      </c>
      <c r="AS11" s="8">
        <f>'Tabular Data'!AT15</f>
        <v>0</v>
      </c>
      <c r="AT11" s="8">
        <f>'Tabular Data'!AU15</f>
        <v>0</v>
      </c>
      <c r="AU11" s="8">
        <f>'Tabular Data'!AV15</f>
        <v>0</v>
      </c>
      <c r="AV11" s="8">
        <f>'Tabular Data'!AW15</f>
        <v>0</v>
      </c>
      <c r="AW11" s="8">
        <f>'Tabular Data'!AX15</f>
        <v>0</v>
      </c>
      <c r="AX11" s="8">
        <f>'Tabular Data'!AY15</f>
        <v>0</v>
      </c>
      <c r="AY11" s="8">
        <f>'Tabular Data'!AZ15</f>
        <v>0</v>
      </c>
      <c r="AZ11" s="8"/>
    </row>
    <row r="12" spans="1:226" x14ac:dyDescent="0.15">
      <c r="A12" s="7" t="str">
        <f>CONCATENATE("precision:",'Tabular Data'!B16)</f>
        <v>precision:na</v>
      </c>
      <c r="B12" s="8" t="str">
        <f>'Tabular Data'!C16</f>
        <v>na</v>
      </c>
      <c r="C12" s="8" t="str">
        <f>'Tabular Data'!D16</f>
        <v>na</v>
      </c>
      <c r="D12" s="8" t="str">
        <f>'Tabular Data'!E16</f>
        <v>na</v>
      </c>
      <c r="E12" s="8" t="str">
        <f>'Tabular Data'!F16</f>
        <v>na</v>
      </c>
      <c r="F12" s="8">
        <f>'Tabular Data'!G16</f>
        <v>1</v>
      </c>
      <c r="G12" s="8" t="str">
        <f>'Tabular Data'!H16</f>
        <v>na</v>
      </c>
      <c r="H12" s="8" t="str">
        <f>'Tabular Data'!I16</f>
        <v>na</v>
      </c>
      <c r="I12" s="8">
        <f>'Tabular Data'!J16</f>
        <v>0</v>
      </c>
      <c r="J12" s="8">
        <f>'Tabular Data'!K16</f>
        <v>0</v>
      </c>
      <c r="K12" s="8">
        <f>'Tabular Data'!L16</f>
        <v>0</v>
      </c>
      <c r="L12" s="8">
        <f>'Tabular Data'!M16</f>
        <v>0</v>
      </c>
      <c r="M12" s="8">
        <f>'Tabular Data'!N16</f>
        <v>0</v>
      </c>
      <c r="N12" s="8">
        <f>'Tabular Data'!O16</f>
        <v>0</v>
      </c>
      <c r="O12" s="8">
        <f>'Tabular Data'!P16</f>
        <v>0</v>
      </c>
      <c r="P12" s="8">
        <f>'Tabular Data'!Q16</f>
        <v>0</v>
      </c>
      <c r="Q12" s="8">
        <f>'Tabular Data'!R16</f>
        <v>0</v>
      </c>
      <c r="R12" s="8">
        <f>'Tabular Data'!S16</f>
        <v>0</v>
      </c>
      <c r="S12" s="8">
        <f>'Tabular Data'!T16</f>
        <v>0</v>
      </c>
      <c r="T12" s="8">
        <f>'Tabular Data'!U16</f>
        <v>0</v>
      </c>
      <c r="U12" s="8">
        <f>'Tabular Data'!V16</f>
        <v>0</v>
      </c>
      <c r="V12" s="8">
        <f>'Tabular Data'!W16</f>
        <v>0</v>
      </c>
      <c r="W12" s="8">
        <f>'Tabular Data'!X16</f>
        <v>0</v>
      </c>
      <c r="X12" s="8">
        <f>'Tabular Data'!Y16</f>
        <v>0</v>
      </c>
      <c r="Y12" s="8">
        <f>'Tabular Data'!Z16</f>
        <v>0</v>
      </c>
      <c r="Z12" s="8">
        <f>'Tabular Data'!AA16</f>
        <v>0</v>
      </c>
      <c r="AA12" s="8">
        <f>'Tabular Data'!AB16</f>
        <v>0</v>
      </c>
      <c r="AB12" s="8">
        <f>'Tabular Data'!AC16</f>
        <v>0</v>
      </c>
      <c r="AC12" s="8">
        <f>'Tabular Data'!AD16</f>
        <v>0</v>
      </c>
      <c r="AD12" s="8">
        <f>'Tabular Data'!AE16</f>
        <v>0</v>
      </c>
      <c r="AE12" s="8">
        <f>'Tabular Data'!AF16</f>
        <v>0</v>
      </c>
      <c r="AF12" s="8">
        <f>'Tabular Data'!AG16</f>
        <v>0</v>
      </c>
      <c r="AG12" s="8">
        <f>'Tabular Data'!AH16</f>
        <v>0</v>
      </c>
      <c r="AH12" s="8">
        <f>'Tabular Data'!AI16</f>
        <v>0</v>
      </c>
      <c r="AI12" s="8">
        <f>'Tabular Data'!AJ16</f>
        <v>0</v>
      </c>
      <c r="AJ12" s="8">
        <f>'Tabular Data'!AK16</f>
        <v>0</v>
      </c>
      <c r="AK12" s="8">
        <f>'Tabular Data'!AL16</f>
        <v>0</v>
      </c>
      <c r="AL12" s="8">
        <f>'Tabular Data'!AM16</f>
        <v>0</v>
      </c>
      <c r="AM12" s="8">
        <f>'Tabular Data'!AN16</f>
        <v>0</v>
      </c>
      <c r="AN12" s="8">
        <f>'Tabular Data'!AO16</f>
        <v>0</v>
      </c>
      <c r="AO12" s="8">
        <f>'Tabular Data'!AP16</f>
        <v>0</v>
      </c>
      <c r="AP12" s="8">
        <f>'Tabular Data'!AQ16</f>
        <v>0</v>
      </c>
      <c r="AQ12" s="8">
        <f>'Tabular Data'!AR16</f>
        <v>0</v>
      </c>
      <c r="AR12" s="8">
        <f>'Tabular Data'!AS16</f>
        <v>0</v>
      </c>
      <c r="AS12" s="8">
        <f>'Tabular Data'!AT16</f>
        <v>0</v>
      </c>
      <c r="AT12" s="8">
        <f>'Tabular Data'!AU16</f>
        <v>0</v>
      </c>
      <c r="AU12" s="8">
        <f>'Tabular Data'!AV16</f>
        <v>0</v>
      </c>
      <c r="AV12" s="8">
        <f>'Tabular Data'!AW16</f>
        <v>0</v>
      </c>
      <c r="AW12" s="8">
        <f>'Tabular Data'!AX16</f>
        <v>0</v>
      </c>
      <c r="AX12" s="8">
        <f>'Tabular Data'!AY16</f>
        <v>0</v>
      </c>
      <c r="AY12" s="8">
        <f>'Tabular Data'!AZ16</f>
        <v>0</v>
      </c>
      <c r="AZ12" s="8"/>
    </row>
    <row r="13" spans="1:226" s="10" customFormat="1" ht="14" thickBot="1" x14ac:dyDescent="0.2">
      <c r="A13" s="10" t="str">
        <f>CONCATENATE("criteria:",IF('Tabular Data'!B24&lt;&gt;";",LEFT('Tabular Data'!B24,LEN('Tabular Data'!B24)-1),"none"))</f>
        <v>criteria:B,H,F, 7-22</v>
      </c>
      <c r="B13" s="11" t="str">
        <f>IF('Tabular Data'!C24&lt;&gt;";",LEFT('Tabular Data'!C24,LEN('Tabular Data'!C24)-1),"none")</f>
        <v>B,H,F</v>
      </c>
      <c r="C13" s="11" t="str">
        <f>IF('Tabular Data'!D24&lt;&gt;";",LEFT('Tabular Data'!D24,LEN('Tabular Data'!D24)-1),"none")</f>
        <v>x&lt;7='I';x&gt;22='Q';</v>
      </c>
      <c r="D13" s="11" t="str">
        <f>IF('Tabular Data'!E24&lt;&gt;";",LEFT('Tabular Data'!E24,LEN('Tabular Data'!E24)-1),"none")</f>
        <v>x&lt;1='I';x&gt;26='Q';</v>
      </c>
      <c r="E13" s="11" t="str">
        <f>IF('Tabular Data'!F24&lt;&gt;";",LEFT('Tabular Data'!F24,LEN('Tabular Data'!F24)-1),"none")</f>
        <v>x&lt;1='I';x&gt;13='Q';</v>
      </c>
      <c r="F13" s="11" t="str">
        <f>IF('Tabular Data'!G24&lt;&gt;";",LEFT('Tabular Data'!G24,LEN('Tabular Data'!G24)-1),"none")</f>
        <v>x&lt;2.1='I';x&gt;26='Q';</v>
      </c>
      <c r="G13" s="11" t="str">
        <f>IF('Tabular Data'!H24&lt;&gt;";",LEFT('Tabular Data'!H24,LEN('Tabular Data'!H24)-1),"none")</f>
        <v>male, female, female *pregnant</v>
      </c>
      <c r="H13" s="11" t="str">
        <f>IF('Tabular Data'!I24&lt;&gt;";",LEFT('Tabular Data'!I24,LEN('Tabular Data'!I24)-1),"none")</f>
        <v>x&lt;0='I';x&gt;1='Q';</v>
      </c>
      <c r="I13" s="11" t="str">
        <f>IF('Tabular Data'!J24&lt;&gt;";",LEFT('Tabular Data'!J24,LEN('Tabular Data'!J24)-1),"none")</f>
        <v>x&lt;0='I';x&gt;66='Q';</v>
      </c>
      <c r="J13" s="11" t="str">
        <f>IF('Tabular Data'!K24&lt;&gt;";",LEFT('Tabular Data'!K24,LEN('Tabular Data'!K24)-1),"none")</f>
        <v>x&lt;0='I';x&gt;6='Q';</v>
      </c>
      <c r="K13" s="11" t="str">
        <f>IF('Tabular Data'!L24&lt;&gt;";",LEFT('Tabular Data'!L24,LEN('Tabular Data'!L24)-1),"none")</f>
        <v>x&lt;0='I';x&gt;72='Q';</v>
      </c>
      <c r="L13" s="11" t="str">
        <f>IF('Tabular Data'!M24&lt;&gt;";",LEFT('Tabular Data'!M24,LEN('Tabular Data'!M24)-1),"none")</f>
        <v>x&lt;0='I';x&gt;2='Q';</v>
      </c>
      <c r="M13" s="11" t="str">
        <f>IF('Tabular Data'!N24&lt;&gt;";",LEFT('Tabular Data'!N24,LEN('Tabular Data'!N24)-1),"none")</f>
        <v>none</v>
      </c>
      <c r="N13" s="11" t="str">
        <f>IF('Tabular Data'!O24&lt;&gt;";",LEFT('Tabular Data'!O24,LEN('Tabular Data'!O24)-1),"none")</f>
        <v>none</v>
      </c>
      <c r="O13" s="11" t="str">
        <f>IF('Tabular Data'!P24&lt;&gt;";",LEFT('Tabular Data'!P24,LEN('Tabular Data'!P24)-1),"none")</f>
        <v>none</v>
      </c>
      <c r="P13" s="11" t="str">
        <f>IF('Tabular Data'!Q24&lt;&gt;";",LEFT('Tabular Data'!Q24,LEN('Tabular Data'!Q24)-1),"none")</f>
        <v>none</v>
      </c>
      <c r="Q13" s="11" t="str">
        <f>IF('Tabular Data'!R24&lt;&gt;";",LEFT('Tabular Data'!R24,LEN('Tabular Data'!R24)-1),"none")</f>
        <v>none</v>
      </c>
      <c r="R13" s="11" t="str">
        <f>IF('Tabular Data'!S24&lt;&gt;";",LEFT('Tabular Data'!S24,LEN('Tabular Data'!S24)-1),"none")</f>
        <v>none</v>
      </c>
      <c r="S13" s="11" t="str">
        <f>IF('Tabular Data'!T24&lt;&gt;";",LEFT('Tabular Data'!T24,LEN('Tabular Data'!T24)-1),"none")</f>
        <v>none</v>
      </c>
      <c r="T13" s="11" t="str">
        <f>IF('Tabular Data'!U24&lt;&gt;";",LEFT('Tabular Data'!U24,LEN('Tabular Data'!U24)-1),"none")</f>
        <v>none</v>
      </c>
      <c r="U13" s="11" t="str">
        <f>IF('Tabular Data'!V24&lt;&gt;";",LEFT('Tabular Data'!V24,LEN('Tabular Data'!V24)-1),"none")</f>
        <v>none</v>
      </c>
      <c r="V13" s="11" t="str">
        <f>IF('Tabular Data'!W24&lt;&gt;";",LEFT('Tabular Data'!W24,LEN('Tabular Data'!W24)-1),"none")</f>
        <v>none</v>
      </c>
      <c r="W13" s="11" t="str">
        <f>IF('Tabular Data'!X24&lt;&gt;";",LEFT('Tabular Data'!X24,LEN('Tabular Data'!X24)-1),"none")</f>
        <v>none</v>
      </c>
      <c r="X13" s="11" t="str">
        <f>IF('Tabular Data'!Y24&lt;&gt;";",LEFT('Tabular Data'!Y24,LEN('Tabular Data'!Y24)-1),"none")</f>
        <v>none</v>
      </c>
      <c r="Y13" s="11" t="str">
        <f>IF('Tabular Data'!Z24&lt;&gt;";",LEFT('Tabular Data'!Z24,LEN('Tabular Data'!Z24)-1),"none")</f>
        <v>none</v>
      </c>
      <c r="Z13" s="11" t="str">
        <f>IF('Tabular Data'!AA24&lt;&gt;";",LEFT('Tabular Data'!AA24,LEN('Tabular Data'!AA24)-1),"none")</f>
        <v>none</v>
      </c>
      <c r="AA13" s="11" t="str">
        <f>IF('Tabular Data'!AB24&lt;&gt;";",LEFT('Tabular Data'!AB24,LEN('Tabular Data'!AB24)-1),"none")</f>
        <v>none</v>
      </c>
      <c r="AB13" s="11" t="str">
        <f>IF('Tabular Data'!AC24&lt;&gt;";",LEFT('Tabular Data'!AC24,LEN('Tabular Data'!AC24)-1),"none")</f>
        <v>none</v>
      </c>
      <c r="AC13" s="11" t="str">
        <f>IF('Tabular Data'!AD24&lt;&gt;";",LEFT('Tabular Data'!AD24,LEN('Tabular Data'!AD24)-1),"none")</f>
        <v>none</v>
      </c>
      <c r="AD13" s="11" t="str">
        <f>IF('Tabular Data'!AE24&lt;&gt;";",LEFT('Tabular Data'!AE24,LEN('Tabular Data'!AE24)-1),"none")</f>
        <v>none</v>
      </c>
      <c r="AE13" s="11" t="str">
        <f>IF('Tabular Data'!AF24&lt;&gt;";",LEFT('Tabular Data'!AF24,LEN('Tabular Data'!AF24)-1),"none")</f>
        <v>none</v>
      </c>
      <c r="AF13" s="11" t="str">
        <f>IF('Tabular Data'!AG24&lt;&gt;";",LEFT('Tabular Data'!AG24,LEN('Tabular Data'!AG24)-1),"none")</f>
        <v>none</v>
      </c>
      <c r="AG13" s="11" t="str">
        <f>IF('Tabular Data'!AH24&lt;&gt;";",LEFT('Tabular Data'!AH24,LEN('Tabular Data'!AH24)-1),"none")</f>
        <v>none</v>
      </c>
      <c r="AH13" s="11" t="str">
        <f>IF('Tabular Data'!AI24&lt;&gt;";",LEFT('Tabular Data'!AI24,LEN('Tabular Data'!AI24)-1),"none")</f>
        <v>none</v>
      </c>
      <c r="AI13" s="11" t="str">
        <f>IF('Tabular Data'!AJ24&lt;&gt;";",LEFT('Tabular Data'!AJ24,LEN('Tabular Data'!AJ24)-1),"none")</f>
        <v>none</v>
      </c>
      <c r="AJ13" s="11" t="str">
        <f>IF('Tabular Data'!AK24&lt;&gt;";",LEFT('Tabular Data'!AK24,LEN('Tabular Data'!AK24)-1),"none")</f>
        <v>none</v>
      </c>
      <c r="AK13" s="11" t="str">
        <f>IF('Tabular Data'!AL24&lt;&gt;";",LEFT('Tabular Data'!AL24,LEN('Tabular Data'!AL24)-1),"none")</f>
        <v>none</v>
      </c>
      <c r="AL13" s="11" t="str">
        <f>IF('Tabular Data'!AM24&lt;&gt;";",LEFT('Tabular Data'!AM24,LEN('Tabular Data'!AM24)-1),"none")</f>
        <v>none</v>
      </c>
      <c r="AM13" s="11" t="str">
        <f>IF('Tabular Data'!AN24&lt;&gt;";",LEFT('Tabular Data'!AN24,LEN('Tabular Data'!AN24)-1),"none")</f>
        <v>none</v>
      </c>
      <c r="AN13" s="11" t="str">
        <f>IF('Tabular Data'!AO24&lt;&gt;";",LEFT('Tabular Data'!AO24,LEN('Tabular Data'!AO24)-1),"none")</f>
        <v>none</v>
      </c>
      <c r="AO13" s="11" t="str">
        <f>IF('Tabular Data'!AP24&lt;&gt;";",LEFT('Tabular Data'!AP24,LEN('Tabular Data'!AP24)-1),"none")</f>
        <v>none</v>
      </c>
      <c r="AP13" s="11" t="str">
        <f>IF('Tabular Data'!AQ24&lt;&gt;";",LEFT('Tabular Data'!AQ24,LEN('Tabular Data'!AQ24)-1),"none")</f>
        <v>none</v>
      </c>
      <c r="AQ13" s="11" t="str">
        <f>IF('Tabular Data'!AR24&lt;&gt;";",LEFT('Tabular Data'!AR24,LEN('Tabular Data'!AR24)-1),"none")</f>
        <v>none</v>
      </c>
      <c r="AR13" s="11" t="str">
        <f>IF('Tabular Data'!AS24&lt;&gt;";",LEFT('Tabular Data'!AS24,LEN('Tabular Data'!AS24)-1),"none")</f>
        <v>none</v>
      </c>
      <c r="AS13" s="11" t="str">
        <f>IF('Tabular Data'!AT24&lt;&gt;";",LEFT('Tabular Data'!AT24,LEN('Tabular Data'!AT24)-1),"none")</f>
        <v>none</v>
      </c>
      <c r="AT13" s="11" t="str">
        <f>IF('Tabular Data'!AU24&lt;&gt;";",LEFT('Tabular Data'!AU24,LEN('Tabular Data'!AU24)-1),"none")</f>
        <v>none</v>
      </c>
      <c r="AU13" s="11" t="str">
        <f>IF('Tabular Data'!AV24&lt;&gt;";",LEFT('Tabular Data'!AV24,LEN('Tabular Data'!AV24)-1),"none")</f>
        <v>none</v>
      </c>
      <c r="AV13" s="11" t="str">
        <f>IF('Tabular Data'!AW24&lt;&gt;";",LEFT('Tabular Data'!AW24,LEN('Tabular Data'!AW24)-1),"none")</f>
        <v>none</v>
      </c>
      <c r="AW13" s="11" t="str">
        <f>IF('Tabular Data'!AX24&lt;&gt;";",LEFT('Tabular Data'!AX24,LEN('Tabular Data'!AX24)-1),"none")</f>
        <v>none</v>
      </c>
      <c r="AX13" s="11" t="str">
        <f>IF('Tabular Data'!AY24&lt;&gt;";",LEFT('Tabular Data'!AY24,LEN('Tabular Data'!AY24)-1),"none")</f>
        <v>none</v>
      </c>
      <c r="AY13" s="11" t="str">
        <f>IF('Tabular Data'!AZ24&lt;&gt;";",LEFT('Tabular Data'!AZ24,LEN('Tabular Data'!AZ24)-1),"none")</f>
        <v>none</v>
      </c>
      <c r="AZ13" s="11"/>
    </row>
    <row r="14" spans="1:226" ht="14" thickTop="1" x14ac:dyDescent="0.15">
      <c r="A14" s="7" t="e">
        <f>IF('Tabular Data'!#REF!&lt;&gt;"",'Tabular Data'!#REF!,"NaN")</f>
        <v>#REF!</v>
      </c>
      <c r="B14" s="7" t="e">
        <f>IF('Tabular Data'!#REF!&lt;&gt;"",'Tabular Data'!#REF!,"NaN")</f>
        <v>#REF!</v>
      </c>
      <c r="C14" s="7" t="e">
        <f>IF('Tabular Data'!#REF!&lt;&gt;"",'Tabular Data'!#REF!,"NaN")</f>
        <v>#REF!</v>
      </c>
      <c r="D14" s="7" t="e">
        <f>IF('Tabular Data'!#REF!&lt;&gt;"",'Tabular Data'!#REF!,"NaN")</f>
        <v>#REF!</v>
      </c>
      <c r="E14" s="7" t="e">
        <f>IF('Tabular Data'!#REF!&lt;&gt;"",'Tabular Data'!#REF!,"NaN")</f>
        <v>#REF!</v>
      </c>
      <c r="F14" s="7" t="e">
        <f>IF('Tabular Data'!#REF!&lt;&gt;"",'Tabular Data'!#REF!,"NaN")</f>
        <v>#REF!</v>
      </c>
      <c r="G14" s="7" t="e">
        <f>IF('Tabular Data'!#REF!&lt;&gt;"",'Tabular Data'!#REF!,"NaN")</f>
        <v>#REF!</v>
      </c>
      <c r="H14" s="7" t="e">
        <f>IF('Tabular Data'!#REF!&lt;&gt;"",'Tabular Data'!#REF!,"NaN")</f>
        <v>#REF!</v>
      </c>
      <c r="I14" s="7" t="e">
        <f>IF('Tabular Data'!#REF!&lt;&gt;"",'Tabular Data'!#REF!,"NaN")</f>
        <v>#REF!</v>
      </c>
      <c r="J14" s="7" t="e">
        <f>IF('Tabular Data'!#REF!&lt;&gt;"",'Tabular Data'!#REF!,"NaN")</f>
        <v>#REF!</v>
      </c>
      <c r="K14" s="7" t="e">
        <f>IF('Tabular Data'!#REF!&lt;&gt;"",'Tabular Data'!#REF!,"NaN")</f>
        <v>#REF!</v>
      </c>
      <c r="L14" s="7" t="str">
        <f>IF('Tabular Data'!M25&lt;&gt;"",'Tabular Data'!M25,"NaN")</f>
        <v>NaN</v>
      </c>
      <c r="M14" s="7" t="str">
        <f>IF('Tabular Data'!N25&lt;&gt;"",'Tabular Data'!N25,"NaN")</f>
        <v>NaN</v>
      </c>
      <c r="N14" s="7" t="str">
        <f>IF('Tabular Data'!O25&lt;&gt;"",'Tabular Data'!O25,"NaN")</f>
        <v>NaN</v>
      </c>
      <c r="O14" s="7" t="str">
        <f>IF('Tabular Data'!P25&lt;&gt;"",'Tabular Data'!P25,"NaN")</f>
        <v>NaN</v>
      </c>
      <c r="P14" s="7" t="str">
        <f>IF('Tabular Data'!Q25&lt;&gt;"",'Tabular Data'!Q25,"NaN")</f>
        <v>NaN</v>
      </c>
      <c r="Q14" s="7" t="str">
        <f>IF('Tabular Data'!R25&lt;&gt;"",'Tabular Data'!R25,"NaN")</f>
        <v>NaN</v>
      </c>
      <c r="R14" s="7" t="str">
        <f>IF('Tabular Data'!S25&lt;&gt;"",'Tabular Data'!S25,"NaN")</f>
        <v>NaN</v>
      </c>
      <c r="S14" s="7" t="str">
        <f>IF('Tabular Data'!T25&lt;&gt;"",'Tabular Data'!T25,"NaN")</f>
        <v>NaN</v>
      </c>
      <c r="T14" s="7" t="str">
        <f>IF('Tabular Data'!U25&lt;&gt;"",'Tabular Data'!U25,"NaN")</f>
        <v>NaN</v>
      </c>
      <c r="U14" s="7" t="str">
        <f>IF('Tabular Data'!V25&lt;&gt;"",'Tabular Data'!V25,"NaN")</f>
        <v>NaN</v>
      </c>
      <c r="V14" s="7" t="str">
        <f>IF('Tabular Data'!W25&lt;&gt;"",'Tabular Data'!W25,"NaN")</f>
        <v>NaN</v>
      </c>
      <c r="W14" s="7" t="str">
        <f>IF('Tabular Data'!X25&lt;&gt;"",'Tabular Data'!X25,"NaN")</f>
        <v>NaN</v>
      </c>
      <c r="X14" s="7" t="str">
        <f>IF('Tabular Data'!Y25&lt;&gt;"",'Tabular Data'!Y25,"NaN")</f>
        <v>NaN</v>
      </c>
      <c r="Y14" s="7" t="str">
        <f>IF('Tabular Data'!Z25&lt;&gt;"",'Tabular Data'!Z25,"NaN")</f>
        <v>NaN</v>
      </c>
      <c r="Z14" s="7" t="str">
        <f>IF('Tabular Data'!AA25&lt;&gt;"",'Tabular Data'!AA25,"NaN")</f>
        <v>NaN</v>
      </c>
      <c r="AA14" s="7" t="str">
        <f>IF('Tabular Data'!AB25&lt;&gt;"",'Tabular Data'!AB25,"NaN")</f>
        <v>NaN</v>
      </c>
      <c r="AB14" s="7" t="str">
        <f>IF('Tabular Data'!AC25&lt;&gt;"",'Tabular Data'!AC25,"NaN")</f>
        <v>NaN</v>
      </c>
      <c r="AC14" s="7" t="str">
        <f>IF('Tabular Data'!AD25&lt;&gt;"",'Tabular Data'!AD25,"NaN")</f>
        <v>NaN</v>
      </c>
      <c r="AD14" s="7" t="str">
        <f>IF('Tabular Data'!AE25&lt;&gt;"",'Tabular Data'!AE25,"NaN")</f>
        <v>NaN</v>
      </c>
      <c r="AE14" s="7" t="str">
        <f>IF('Tabular Data'!AF25&lt;&gt;"",'Tabular Data'!AF25,"NaN")</f>
        <v>NaN</v>
      </c>
      <c r="AF14" s="7" t="str">
        <f>IF('Tabular Data'!AG25&lt;&gt;"",'Tabular Data'!AG25,"NaN")</f>
        <v>NaN</v>
      </c>
      <c r="AG14" s="7" t="str">
        <f>IF('Tabular Data'!AH25&lt;&gt;"",'Tabular Data'!AH25,"NaN")</f>
        <v>NaN</v>
      </c>
      <c r="AH14" s="7" t="str">
        <f>IF('Tabular Data'!AI25&lt;&gt;"",'Tabular Data'!AI25,"NaN")</f>
        <v>NaN</v>
      </c>
      <c r="AI14" s="7" t="str">
        <f>IF('Tabular Data'!AJ25&lt;&gt;"",'Tabular Data'!AJ25,"NaN")</f>
        <v>NaN</v>
      </c>
      <c r="AJ14" s="7" t="str">
        <f>IF('Tabular Data'!AK25&lt;&gt;"",'Tabular Data'!AK25,"NaN")</f>
        <v>NaN</v>
      </c>
      <c r="AK14" s="7" t="str">
        <f>IF('Tabular Data'!AL25&lt;&gt;"",'Tabular Data'!AL25,"NaN")</f>
        <v>NaN</v>
      </c>
      <c r="AL14" s="7" t="str">
        <f>IF('Tabular Data'!AM25&lt;&gt;"",'Tabular Data'!AM25,"NaN")</f>
        <v>NaN</v>
      </c>
      <c r="AM14" s="7" t="str">
        <f>IF('Tabular Data'!AN25&lt;&gt;"",'Tabular Data'!AN25,"NaN")</f>
        <v>NaN</v>
      </c>
      <c r="AN14" s="7" t="str">
        <f>IF('Tabular Data'!AO25&lt;&gt;"",'Tabular Data'!AO25,"NaN")</f>
        <v>NaN</v>
      </c>
      <c r="AO14" s="7" t="str">
        <f>IF('Tabular Data'!AP25&lt;&gt;"",'Tabular Data'!AP25,"NaN")</f>
        <v>NaN</v>
      </c>
      <c r="AP14" s="7" t="str">
        <f>IF('Tabular Data'!AQ25&lt;&gt;"",'Tabular Data'!AQ25,"NaN")</f>
        <v>NaN</v>
      </c>
      <c r="AQ14" s="7" t="str">
        <f>IF('Tabular Data'!AR25&lt;&gt;"",'Tabular Data'!AR25,"NaN")</f>
        <v>NaN</v>
      </c>
      <c r="AR14" s="7" t="str">
        <f>IF('Tabular Data'!AS25&lt;&gt;"",'Tabular Data'!AS25,"NaN")</f>
        <v>NaN</v>
      </c>
      <c r="AS14" s="7" t="str">
        <f>IF('Tabular Data'!AT25&lt;&gt;"",'Tabular Data'!AT25,"NaN")</f>
        <v>NaN</v>
      </c>
      <c r="AT14" s="7" t="str">
        <f>IF('Tabular Data'!AU25&lt;&gt;"",'Tabular Data'!AU25,"NaN")</f>
        <v>NaN</v>
      </c>
      <c r="AU14" s="7" t="str">
        <f>IF('Tabular Data'!AV25&lt;&gt;"",'Tabular Data'!AV25,"NaN")</f>
        <v>NaN</v>
      </c>
      <c r="AV14" s="7" t="str">
        <f>IF('Tabular Data'!AW25&lt;&gt;"",'Tabular Data'!AW25,"NaN")</f>
        <v>NaN</v>
      </c>
      <c r="AW14" s="7" t="str">
        <f>IF('Tabular Data'!AX25&lt;&gt;"",'Tabular Data'!AX25,"NaN")</f>
        <v>NaN</v>
      </c>
      <c r="AX14" s="7" t="str">
        <f>IF('Tabular Data'!AY25&lt;&gt;"",'Tabular Data'!AY25,"NaN")</f>
        <v>NaN</v>
      </c>
      <c r="AY14" s="7" t="str">
        <f>IF('Tabular Data'!AZ25&lt;&gt;"",'Tabular Data'!AZ25,"NaN")</f>
        <v>NaN</v>
      </c>
    </row>
    <row r="31" spans="1:52" x14ac:dyDescent="0.15">
      <c r="A31" s="2"/>
      <c r="B31" s="2"/>
      <c r="C31" s="2"/>
      <c r="D31" s="2"/>
      <c r="E31" s="2"/>
      <c r="F31" s="2"/>
      <c r="G31" s="2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15">
      <c r="A32" s="2"/>
      <c r="B32" s="2"/>
      <c r="C32" s="2"/>
      <c r="D32" s="2"/>
      <c r="E32" s="2"/>
      <c r="F32" s="2"/>
      <c r="G32" s="2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15">
      <c r="A33" s="2"/>
      <c r="B33" s="2"/>
      <c r="C33" s="2"/>
      <c r="D33" s="2"/>
      <c r="E33" s="2"/>
      <c r="F33" s="2"/>
      <c r="G33" s="2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15">
      <c r="A34" s="2"/>
      <c r="B34" s="2"/>
      <c r="C34" s="2"/>
      <c r="D34" s="2"/>
      <c r="E34" s="2"/>
      <c r="F34" s="2"/>
      <c r="G34" s="2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15">
      <c r="A35" s="2"/>
      <c r="B35" s="2"/>
      <c r="C35" s="2"/>
      <c r="D35" s="2"/>
      <c r="E35" s="2"/>
      <c r="F35" s="2"/>
      <c r="G35" s="2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15">
      <c r="A36" s="2"/>
      <c r="B36" s="2"/>
      <c r="C36" s="2"/>
      <c r="D36" s="2"/>
      <c r="E36" s="2"/>
      <c r="F36" s="2"/>
      <c r="G36" s="2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15">
      <c r="A37" s="2"/>
      <c r="B37" s="2"/>
      <c r="C37" s="2"/>
      <c r="D37" s="2"/>
      <c r="E37" s="2"/>
      <c r="F37" s="2"/>
      <c r="G37" s="2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15">
      <c r="A38" s="2"/>
      <c r="B38" s="2"/>
      <c r="C38" s="2"/>
      <c r="D38" s="2"/>
      <c r="E38" s="2"/>
      <c r="F38" s="2"/>
      <c r="G38" s="2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15">
      <c r="A39" s="2"/>
      <c r="B39" s="2"/>
      <c r="C39" s="2"/>
      <c r="D39" s="2"/>
      <c r="E39" s="2"/>
      <c r="F39" s="2"/>
      <c r="G39" s="2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15">
      <c r="A40" s="2"/>
      <c r="B40" s="2"/>
      <c r="C40" s="2"/>
      <c r="D40" s="2"/>
      <c r="E40" s="2"/>
      <c r="F40" s="2"/>
      <c r="G40" s="2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15">
      <c r="A41" s="2"/>
      <c r="B41" s="2"/>
      <c r="C41" s="2"/>
      <c r="D41" s="2"/>
      <c r="E41" s="2"/>
      <c r="F41" s="2"/>
      <c r="G41" s="2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15">
      <c r="A42" s="2"/>
      <c r="B42" s="2"/>
      <c r="C42" s="2"/>
      <c r="D42" s="2"/>
      <c r="E42" s="2"/>
      <c r="F42" s="2"/>
      <c r="G42" s="2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15">
      <c r="A43" s="2"/>
      <c r="B43" s="2"/>
      <c r="C43" s="2"/>
      <c r="D43" s="2"/>
      <c r="E43" s="2"/>
      <c r="F43" s="2"/>
      <c r="G43" s="2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15">
      <c r="A44" s="2"/>
      <c r="B44" s="2"/>
      <c r="C44" s="2"/>
      <c r="D44" s="2"/>
      <c r="E44" s="2"/>
      <c r="F44" s="2"/>
      <c r="G44" s="2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15">
      <c r="A45" s="2"/>
      <c r="B45" s="2"/>
      <c r="C45" s="2"/>
      <c r="D45" s="2"/>
      <c r="E45" s="2"/>
      <c r="F45" s="2"/>
      <c r="G45" s="2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15">
      <c r="A46" s="2"/>
      <c r="B46" s="2"/>
      <c r="C46" s="2"/>
      <c r="D46" s="2"/>
      <c r="E46" s="2"/>
      <c r="F46" s="2"/>
      <c r="G46" s="2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15">
      <c r="A47" s="2"/>
      <c r="B47" s="2"/>
      <c r="C47" s="2"/>
      <c r="D47" s="2"/>
      <c r="E47" s="2"/>
      <c r="F47" s="2"/>
      <c r="G47" s="2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15">
      <c r="A48" s="2"/>
      <c r="B48" s="2"/>
      <c r="C48" s="2"/>
      <c r="D48" s="2"/>
      <c r="E48" s="2"/>
      <c r="F48" s="2"/>
      <c r="G48" s="2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15">
      <c r="A49" s="2"/>
      <c r="B49" s="2"/>
      <c r="C49" s="2"/>
      <c r="D49" s="2"/>
      <c r="E49" s="2"/>
      <c r="F49" s="2"/>
      <c r="G49" s="2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15">
      <c r="A50" s="2"/>
      <c r="B50" s="2"/>
      <c r="C50" s="2"/>
      <c r="D50" s="2"/>
      <c r="E50" s="2"/>
      <c r="F50" s="2"/>
      <c r="G50" s="2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15">
      <c r="A51" s="2"/>
      <c r="B51" s="2"/>
      <c r="C51" s="2"/>
      <c r="D51" s="2"/>
      <c r="E51" s="2"/>
      <c r="F51" s="2"/>
      <c r="G51" s="2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15">
      <c r="A52" s="2"/>
      <c r="B52" s="2"/>
      <c r="C52" s="2"/>
      <c r="D52" s="2"/>
      <c r="E52" s="2"/>
      <c r="F52" s="2"/>
      <c r="G52" s="2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15">
      <c r="A53" s="2"/>
      <c r="B53" s="2"/>
      <c r="C53" s="2"/>
      <c r="D53" s="2"/>
      <c r="E53" s="2"/>
      <c r="F53" s="2"/>
      <c r="G53" s="2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15">
      <c r="A54" s="2"/>
      <c r="B54" s="2"/>
      <c r="C54" s="2"/>
      <c r="D54" s="2"/>
      <c r="E54" s="2"/>
      <c r="F54" s="2"/>
      <c r="G54" s="2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15">
      <c r="A55" s="2"/>
      <c r="B55" s="2"/>
      <c r="C55" s="2"/>
      <c r="D55" s="2"/>
      <c r="E55" s="2"/>
      <c r="F55" s="2"/>
      <c r="G55" s="2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15">
      <c r="A56" s="2"/>
      <c r="B56" s="2"/>
      <c r="C56" s="2"/>
      <c r="D56" s="2"/>
      <c r="E56" s="2"/>
      <c r="F56" s="2"/>
      <c r="G56" s="2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15">
      <c r="A57" s="2"/>
      <c r="B57" s="2"/>
      <c r="C57" s="2"/>
      <c r="D57" s="2"/>
      <c r="E57" s="2"/>
      <c r="F57" s="2"/>
      <c r="G57" s="2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15">
      <c r="A58" s="2"/>
      <c r="B58" s="2"/>
      <c r="C58" s="2"/>
      <c r="D58" s="2"/>
      <c r="E58" s="2"/>
      <c r="F58" s="2"/>
      <c r="G58" s="2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15">
      <c r="A59" s="2"/>
      <c r="B59" s="2"/>
      <c r="C59" s="2"/>
      <c r="D59" s="2"/>
      <c r="E59" s="2"/>
      <c r="F59" s="2"/>
      <c r="G59" s="2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15">
      <c r="A60" s="2"/>
      <c r="B60" s="2"/>
      <c r="C60" s="2"/>
      <c r="D60" s="2"/>
      <c r="E60" s="2"/>
      <c r="F60" s="2"/>
      <c r="G60" s="2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15">
      <c r="A61" s="2"/>
      <c r="B61" s="2"/>
      <c r="C61" s="2"/>
      <c r="D61" s="2"/>
      <c r="E61" s="2"/>
      <c r="F61" s="2"/>
      <c r="G61" s="2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15">
      <c r="A62" s="2"/>
      <c r="B62" s="2"/>
      <c r="C62" s="2"/>
      <c r="D62" s="2"/>
      <c r="E62" s="2"/>
      <c r="F62" s="2"/>
      <c r="G62" s="2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15">
      <c r="A63" s="2"/>
      <c r="B63" s="2"/>
      <c r="C63" s="2"/>
      <c r="D63" s="2"/>
      <c r="E63" s="2"/>
      <c r="F63" s="2"/>
      <c r="G63" s="2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15">
      <c r="A64" s="2"/>
      <c r="B64" s="2"/>
      <c r="C64" s="2"/>
      <c r="D64" s="2"/>
      <c r="E64" s="2"/>
      <c r="F64" s="2"/>
      <c r="G64" s="2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15">
      <c r="A65" s="2"/>
      <c r="B65" s="2"/>
      <c r="C65" s="2"/>
      <c r="D65" s="2"/>
      <c r="E65" s="2"/>
      <c r="F65" s="2"/>
      <c r="G65" s="2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15">
      <c r="A66" s="2"/>
      <c r="B66" s="2"/>
      <c r="C66" s="2"/>
      <c r="D66" s="2"/>
      <c r="E66" s="2"/>
      <c r="F66" s="2"/>
      <c r="G66" s="2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15">
      <c r="A67" s="2"/>
      <c r="B67" s="2"/>
      <c r="C67" s="2"/>
      <c r="D67" s="2"/>
      <c r="E67" s="2"/>
      <c r="F67" s="2"/>
      <c r="G67" s="2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15">
      <c r="A68" s="2"/>
      <c r="B68" s="2"/>
      <c r="C68" s="2"/>
      <c r="D68" s="2"/>
      <c r="E68" s="2"/>
      <c r="F68" s="2"/>
      <c r="G68" s="2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15">
      <c r="A69" s="2"/>
      <c r="B69" s="2"/>
      <c r="C69" s="2"/>
      <c r="D69" s="2"/>
      <c r="E69" s="2"/>
      <c r="F69" s="2"/>
      <c r="G69" s="2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15">
      <c r="A70" s="2"/>
      <c r="B70" s="2"/>
      <c r="C70" s="2"/>
      <c r="D70" s="2"/>
      <c r="E70" s="2"/>
      <c r="F70" s="2"/>
      <c r="G70" s="2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15">
      <c r="A71" s="2"/>
      <c r="B71" s="2"/>
      <c r="C71" s="2"/>
      <c r="D71" s="2"/>
      <c r="E71" s="2"/>
      <c r="F71" s="2"/>
      <c r="G71" s="2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15">
      <c r="A72" s="2"/>
      <c r="B72" s="2"/>
      <c r="C72" s="2"/>
      <c r="D72" s="2"/>
      <c r="E72" s="2"/>
      <c r="F72" s="2"/>
      <c r="G72" s="2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15">
      <c r="A73" s="2"/>
      <c r="B73" s="2"/>
      <c r="C73" s="2"/>
      <c r="D73" s="2"/>
      <c r="E73" s="2"/>
      <c r="F73" s="2"/>
      <c r="G73" s="2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15">
      <c r="A74" s="2"/>
      <c r="B74" s="2"/>
      <c r="C74" s="2"/>
      <c r="D74" s="2"/>
      <c r="E74" s="2"/>
      <c r="F74" s="2"/>
      <c r="G74" s="2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15">
      <c r="A75" s="2"/>
      <c r="B75" s="2"/>
      <c r="C75" s="2"/>
      <c r="D75" s="2"/>
      <c r="E75" s="2"/>
      <c r="F75" s="2"/>
      <c r="G75" s="2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15">
      <c r="A76" s="2"/>
      <c r="B76" s="2"/>
      <c r="C76" s="2"/>
      <c r="D76" s="2"/>
      <c r="E76" s="2"/>
      <c r="F76" s="2"/>
      <c r="G76" s="2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15">
      <c r="A77" s="2"/>
      <c r="B77" s="2"/>
      <c r="C77" s="2"/>
      <c r="D77" s="2"/>
      <c r="E77" s="2"/>
      <c r="F77" s="2"/>
      <c r="G77" s="2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15">
      <c r="A78" s="2"/>
      <c r="B78" s="2"/>
      <c r="C78" s="2"/>
      <c r="D78" s="2"/>
      <c r="E78" s="2"/>
      <c r="F78" s="2"/>
      <c r="G78" s="2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15">
      <c r="A79" s="2"/>
      <c r="B79" s="2"/>
      <c r="C79" s="2"/>
      <c r="D79" s="2"/>
      <c r="E79" s="2"/>
      <c r="F79" s="2"/>
      <c r="G79" s="2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15">
      <c r="A80" s="2"/>
      <c r="B80" s="2"/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15">
      <c r="A81" s="2"/>
      <c r="B81" s="2"/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x14ac:dyDescent="0.15">
      <c r="A82" s="2"/>
      <c r="B82" s="2"/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x14ac:dyDescent="0.15">
      <c r="A83" s="2"/>
      <c r="B83" s="2"/>
      <c r="C83" s="2"/>
      <c r="D83" s="2"/>
      <c r="E83" s="2"/>
      <c r="F83" s="2"/>
      <c r="G83" s="2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15">
      <c r="A84" s="2"/>
      <c r="B84" s="2"/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15">
      <c r="A85" s="2"/>
      <c r="B85" s="2"/>
      <c r="C85" s="2"/>
      <c r="D85" s="2"/>
      <c r="E85" s="2"/>
      <c r="F85" s="2"/>
      <c r="G85" s="2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15">
      <c r="A86" s="2"/>
      <c r="B86" s="2"/>
      <c r="C86" s="2"/>
      <c r="D86" s="2"/>
      <c r="E86" s="2"/>
      <c r="F86" s="2"/>
      <c r="G86" s="2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15">
      <c r="A87" s="2"/>
      <c r="B87" s="2"/>
      <c r="C87" s="2"/>
      <c r="D87" s="2"/>
      <c r="E87" s="2"/>
      <c r="F87" s="2"/>
      <c r="G87" s="2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15">
      <c r="A88" s="2"/>
      <c r="B88" s="2"/>
      <c r="C88" s="2"/>
      <c r="D88" s="2"/>
      <c r="E88" s="2"/>
      <c r="F88" s="2"/>
      <c r="G88" s="2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15">
      <c r="A89" s="2"/>
      <c r="B89" s="2"/>
      <c r="C89" s="2"/>
      <c r="D89" s="2"/>
      <c r="E89" s="2"/>
      <c r="F89" s="2"/>
      <c r="G89" s="2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15">
      <c r="A90" s="2"/>
      <c r="B90" s="2"/>
      <c r="C90" s="2"/>
      <c r="D90" s="2"/>
      <c r="E90" s="2"/>
      <c r="F90" s="2"/>
      <c r="G90" s="2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15">
      <c r="A91" s="2"/>
      <c r="B91" s="2"/>
      <c r="C91" s="2"/>
      <c r="D91" s="2"/>
      <c r="E91" s="2"/>
      <c r="F91" s="2"/>
      <c r="G91" s="2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15">
      <c r="A92" s="2"/>
      <c r="B92" s="2"/>
      <c r="C92" s="2"/>
      <c r="D92" s="2"/>
      <c r="E92" s="2"/>
      <c r="F92" s="2"/>
      <c r="G92" s="2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x14ac:dyDescent="0.15">
      <c r="A93" s="2"/>
      <c r="B93" s="2"/>
      <c r="C93" s="2"/>
      <c r="D93" s="2"/>
      <c r="E93" s="2"/>
      <c r="F93" s="2"/>
      <c r="G93" s="2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x14ac:dyDescent="0.15">
      <c r="A94" s="2"/>
      <c r="B94" s="2"/>
      <c r="C94" s="2"/>
      <c r="D94" s="2"/>
      <c r="E94" s="2"/>
      <c r="F94" s="2"/>
      <c r="G94" s="2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x14ac:dyDescent="0.15">
      <c r="A95" s="2"/>
      <c r="B95" s="2"/>
      <c r="C95" s="2"/>
      <c r="D95" s="2"/>
      <c r="E95" s="2"/>
      <c r="F95" s="2"/>
      <c r="G95" s="2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x14ac:dyDescent="0.15">
      <c r="A96" s="2"/>
      <c r="B96" s="2"/>
      <c r="C96" s="2"/>
      <c r="D96" s="2"/>
      <c r="E96" s="2"/>
      <c r="F96" s="2"/>
      <c r="G96" s="2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x14ac:dyDescent="0.15">
      <c r="A97" s="2"/>
      <c r="B97" s="2"/>
      <c r="C97" s="2"/>
      <c r="D97" s="2"/>
      <c r="E97" s="2"/>
      <c r="F97" s="2"/>
      <c r="G97" s="2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x14ac:dyDescent="0.15">
      <c r="A98" s="2"/>
      <c r="B98" s="2"/>
      <c r="C98" s="2"/>
      <c r="D98" s="2"/>
      <c r="E98" s="2"/>
      <c r="F98" s="2"/>
      <c r="G98" s="2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x14ac:dyDescent="0.15">
      <c r="A99" s="2"/>
      <c r="B99" s="2"/>
      <c r="C99" s="2"/>
      <c r="D99" s="2"/>
      <c r="E99" s="2"/>
      <c r="F99" s="2"/>
      <c r="G99" s="2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x14ac:dyDescent="0.15">
      <c r="A100" s="2"/>
      <c r="B100" s="2"/>
      <c r="C100" s="2"/>
      <c r="D100" s="2"/>
      <c r="E100" s="2"/>
      <c r="F100" s="2"/>
      <c r="G100" s="2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15">
      <c r="A101" s="2"/>
      <c r="B101" s="2"/>
      <c r="C101" s="2"/>
      <c r="D101" s="2"/>
      <c r="E101" s="2"/>
      <c r="F101" s="2"/>
      <c r="G101" s="2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15">
      <c r="A102" s="2"/>
      <c r="B102" s="2"/>
      <c r="C102" s="2"/>
      <c r="D102" s="2"/>
      <c r="E102" s="2"/>
      <c r="F102" s="2"/>
      <c r="G102" s="2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15">
      <c r="A103" s="2"/>
      <c r="B103" s="2"/>
      <c r="C103" s="2"/>
      <c r="D103" s="2"/>
      <c r="E103" s="2"/>
      <c r="F103" s="2"/>
      <c r="G103" s="2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15">
      <c r="A104" s="2"/>
      <c r="B104" s="2"/>
      <c r="C104" s="2"/>
      <c r="D104" s="2"/>
      <c r="E104" s="2"/>
      <c r="F104" s="2"/>
      <c r="G104" s="2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15">
      <c r="A105" s="2"/>
      <c r="B105" s="2"/>
      <c r="C105" s="2"/>
      <c r="D105" s="2"/>
      <c r="E105" s="2"/>
      <c r="F105" s="2"/>
      <c r="G105" s="2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15">
      <c r="A106" s="2"/>
      <c r="B106" s="2"/>
      <c r="C106" s="2"/>
      <c r="D106" s="2"/>
      <c r="E106" s="2"/>
      <c r="F106" s="2"/>
      <c r="G106" s="2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15">
      <c r="A107" s="2"/>
      <c r="B107" s="2"/>
      <c r="C107" s="2"/>
      <c r="D107" s="2"/>
      <c r="E107" s="2"/>
      <c r="F107" s="2"/>
      <c r="G107" s="2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15">
      <c r="A108" s="2"/>
      <c r="B108" s="2"/>
      <c r="C108" s="2"/>
      <c r="D108" s="2"/>
      <c r="E108" s="2"/>
      <c r="F108" s="2"/>
      <c r="G108" s="2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15">
      <c r="A109" s="2"/>
      <c r="B109" s="2"/>
      <c r="C109" s="2"/>
      <c r="D109" s="2"/>
      <c r="E109" s="2"/>
      <c r="F109" s="2"/>
      <c r="G109" s="2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15">
      <c r="A110" s="2"/>
      <c r="B110" s="2"/>
      <c r="C110" s="2"/>
      <c r="D110" s="2"/>
      <c r="E110" s="2"/>
      <c r="F110" s="2"/>
      <c r="G110" s="2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15">
      <c r="A111" s="2"/>
      <c r="B111" s="2"/>
      <c r="C111" s="2"/>
      <c r="D111" s="2"/>
      <c r="E111" s="2"/>
      <c r="F111" s="2"/>
      <c r="G111" s="2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15">
      <c r="A112" s="2"/>
      <c r="B112" s="2"/>
      <c r="C112" s="2"/>
      <c r="D112" s="2"/>
      <c r="E112" s="2"/>
      <c r="F112" s="2"/>
      <c r="G112" s="2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15">
      <c r="A113" s="2"/>
      <c r="B113" s="2"/>
      <c r="C113" s="2"/>
      <c r="D113" s="2"/>
      <c r="E113" s="2"/>
      <c r="F113" s="2"/>
      <c r="G113" s="2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15">
      <c r="A114" s="2"/>
      <c r="B114" s="2"/>
      <c r="C114" s="2"/>
      <c r="D114" s="2"/>
      <c r="E114" s="2"/>
      <c r="F114" s="2"/>
      <c r="G114" s="2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15">
      <c r="A115" s="2"/>
      <c r="B115" s="2"/>
      <c r="C115" s="2"/>
      <c r="D115" s="2"/>
      <c r="E115" s="2"/>
      <c r="F115" s="2"/>
      <c r="G115" s="2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15">
      <c r="A116" s="2"/>
      <c r="B116" s="2"/>
      <c r="C116" s="2"/>
      <c r="D116" s="2"/>
      <c r="E116" s="2"/>
      <c r="F116" s="2"/>
      <c r="G116" s="2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15">
      <c r="A117" s="2"/>
      <c r="B117" s="2"/>
      <c r="C117" s="2"/>
      <c r="D117" s="2"/>
      <c r="E117" s="2"/>
      <c r="F117" s="2"/>
      <c r="G117" s="2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15">
      <c r="A118" s="2"/>
      <c r="B118" s="2"/>
      <c r="C118" s="2"/>
      <c r="D118" s="2"/>
      <c r="E118" s="2"/>
      <c r="F118" s="2"/>
      <c r="G118" s="2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15">
      <c r="A119" s="2"/>
      <c r="B119" s="2"/>
      <c r="C119" s="2"/>
      <c r="D119" s="2"/>
      <c r="E119" s="2"/>
      <c r="F119" s="2"/>
      <c r="G119" s="2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15">
      <c r="A120" s="2"/>
      <c r="B120" s="2"/>
      <c r="C120" s="2"/>
      <c r="D120" s="2"/>
      <c r="E120" s="2"/>
      <c r="F120" s="2"/>
      <c r="G120" s="2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15">
      <c r="A121" s="2"/>
      <c r="B121" s="2"/>
      <c r="C121" s="2"/>
      <c r="D121" s="2"/>
      <c r="E121" s="2"/>
      <c r="F121" s="2"/>
      <c r="G121" s="2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15">
      <c r="A122" s="2"/>
      <c r="B122" s="2"/>
      <c r="C122" s="2"/>
      <c r="D122" s="2"/>
      <c r="E122" s="2"/>
      <c r="F122" s="2"/>
      <c r="G122" s="2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15">
      <c r="A123" s="2"/>
      <c r="B123" s="2"/>
      <c r="C123" s="2"/>
      <c r="D123" s="2"/>
      <c r="E123" s="2"/>
      <c r="F123" s="2"/>
      <c r="G123" s="2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15">
      <c r="A124" s="2"/>
      <c r="B124" s="2"/>
      <c r="C124" s="2"/>
      <c r="D124" s="2"/>
      <c r="E124" s="2"/>
      <c r="F124" s="2"/>
      <c r="G124" s="2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15">
      <c r="A125" s="2"/>
      <c r="B125" s="2"/>
      <c r="C125" s="2"/>
      <c r="D125" s="2"/>
      <c r="E125" s="2"/>
      <c r="F125" s="2"/>
      <c r="G125" s="2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15">
      <c r="A126" s="2"/>
      <c r="B126" s="2"/>
      <c r="C126" s="2"/>
      <c r="D126" s="2"/>
      <c r="E126" s="2"/>
      <c r="F126" s="2"/>
      <c r="G126" s="2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15">
      <c r="A127" s="2"/>
      <c r="B127" s="2"/>
      <c r="C127" s="2"/>
      <c r="D127" s="2"/>
      <c r="E127" s="2"/>
      <c r="F127" s="2"/>
      <c r="G127" s="2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15">
      <c r="A128" s="2"/>
      <c r="B128" s="2"/>
      <c r="C128" s="2"/>
      <c r="D128" s="2"/>
      <c r="E128" s="2"/>
      <c r="F128" s="2"/>
      <c r="G128" s="2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15">
      <c r="A129" s="2"/>
      <c r="B129" s="2"/>
      <c r="C129" s="2"/>
      <c r="D129" s="2"/>
      <c r="E129" s="2"/>
      <c r="F129" s="2"/>
      <c r="G129" s="2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15">
      <c r="A130" s="2"/>
      <c r="B130" s="2"/>
      <c r="C130" s="2"/>
      <c r="D130" s="2"/>
      <c r="E130" s="2"/>
      <c r="F130" s="2"/>
      <c r="G130" s="2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15">
      <c r="A131" s="2"/>
      <c r="B131" s="2"/>
      <c r="C131" s="2"/>
      <c r="D131" s="2"/>
      <c r="E131" s="2"/>
      <c r="F131" s="2"/>
      <c r="G131" s="2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15">
      <c r="A132" s="2"/>
      <c r="B132" s="2"/>
      <c r="C132" s="2"/>
      <c r="D132" s="2"/>
      <c r="E132" s="2"/>
      <c r="F132" s="2"/>
      <c r="G132" s="2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15">
      <c r="A133" s="2"/>
      <c r="B133" s="2"/>
      <c r="C133" s="2"/>
      <c r="D133" s="2"/>
      <c r="E133" s="2"/>
      <c r="F133" s="2"/>
      <c r="G133" s="2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15">
      <c r="A134" s="2"/>
      <c r="B134" s="2"/>
      <c r="C134" s="2"/>
      <c r="D134" s="2"/>
      <c r="E134" s="2"/>
      <c r="F134" s="2"/>
      <c r="G134" s="2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15">
      <c r="A135" s="2"/>
      <c r="B135" s="2"/>
      <c r="C135" s="2"/>
      <c r="D135" s="2"/>
      <c r="E135" s="2"/>
      <c r="F135" s="2"/>
      <c r="G135" s="2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15">
      <c r="A136" s="2"/>
      <c r="B136" s="2"/>
      <c r="C136" s="2"/>
      <c r="D136" s="2"/>
      <c r="E136" s="2"/>
      <c r="F136" s="2"/>
      <c r="G136" s="2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15">
      <c r="A137" s="2"/>
      <c r="B137" s="2"/>
      <c r="C137" s="2"/>
      <c r="D137" s="2"/>
      <c r="E137" s="2"/>
      <c r="F137" s="2"/>
      <c r="G137" s="2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15">
      <c r="A138" s="2"/>
      <c r="B138" s="2"/>
      <c r="C138" s="2"/>
      <c r="D138" s="2"/>
      <c r="E138" s="2"/>
      <c r="F138" s="2"/>
      <c r="G138" s="2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15">
      <c r="A139" s="2"/>
      <c r="B139" s="2"/>
      <c r="C139" s="2"/>
      <c r="D139" s="2"/>
      <c r="E139" s="2"/>
      <c r="F139" s="2"/>
      <c r="G139" s="2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15">
      <c r="A140" s="2"/>
      <c r="B140" s="2"/>
      <c r="C140" s="2"/>
      <c r="D140" s="2"/>
      <c r="E140" s="2"/>
      <c r="F140" s="2"/>
      <c r="G140" s="2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15">
      <c r="A141" s="2"/>
      <c r="B141" s="2"/>
      <c r="C141" s="2"/>
      <c r="D141" s="2"/>
      <c r="E141" s="2"/>
      <c r="F141" s="2"/>
      <c r="G141" s="2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15">
      <c r="A142" s="2"/>
      <c r="B142" s="2"/>
      <c r="C142" s="2"/>
      <c r="D142" s="2"/>
      <c r="E142" s="2"/>
      <c r="F142" s="2"/>
      <c r="G142" s="2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15">
      <c r="A143" s="2"/>
      <c r="B143" s="2"/>
      <c r="C143" s="2"/>
      <c r="D143" s="2"/>
      <c r="E143" s="2"/>
      <c r="F143" s="2"/>
      <c r="G143" s="2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15">
      <c r="A144" s="2"/>
      <c r="B144" s="2"/>
      <c r="C144" s="2"/>
      <c r="D144" s="2"/>
      <c r="E144" s="2"/>
      <c r="F144" s="2"/>
      <c r="G144" s="2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15">
      <c r="A145" s="2"/>
      <c r="B145" s="2"/>
      <c r="C145" s="2"/>
      <c r="D145" s="2"/>
      <c r="E145" s="2"/>
      <c r="F145" s="2"/>
      <c r="G145" s="2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15">
      <c r="A146" s="2"/>
      <c r="B146" s="2"/>
      <c r="C146" s="2"/>
      <c r="D146" s="2"/>
      <c r="E146" s="2"/>
      <c r="F146" s="2"/>
      <c r="G146" s="2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15">
      <c r="A147" s="2"/>
      <c r="B147" s="2"/>
      <c r="C147" s="2"/>
      <c r="D147" s="2"/>
      <c r="E147" s="2"/>
      <c r="F147" s="2"/>
      <c r="G147" s="2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15">
      <c r="A148" s="2"/>
      <c r="B148" s="2"/>
      <c r="C148" s="2"/>
      <c r="D148" s="2"/>
      <c r="E148" s="2"/>
      <c r="F148" s="2"/>
      <c r="G148" s="2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15">
      <c r="A149" s="2"/>
      <c r="B149" s="2"/>
      <c r="C149" s="2"/>
      <c r="D149" s="2"/>
      <c r="E149" s="2"/>
      <c r="F149" s="2"/>
      <c r="G149" s="2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15">
      <c r="A150" s="2"/>
      <c r="B150" s="2"/>
      <c r="C150" s="2"/>
      <c r="D150" s="2"/>
      <c r="E150" s="2"/>
      <c r="F150" s="2"/>
      <c r="G150" s="2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15">
      <c r="A151" s="2"/>
      <c r="B151" s="2"/>
      <c r="C151" s="2"/>
      <c r="D151" s="2"/>
      <c r="E151" s="2"/>
      <c r="F151" s="2"/>
      <c r="G151" s="2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15">
      <c r="A152" s="2"/>
      <c r="B152" s="2"/>
      <c r="C152" s="2"/>
      <c r="D152" s="2"/>
      <c r="E152" s="2"/>
      <c r="F152" s="2"/>
      <c r="G152" s="2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15">
      <c r="A153" s="2"/>
      <c r="B153" s="2"/>
      <c r="C153" s="2"/>
      <c r="D153" s="2"/>
      <c r="E153" s="2"/>
      <c r="F153" s="2"/>
      <c r="G153" s="2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15">
      <c r="A154" s="2"/>
      <c r="B154" s="2"/>
      <c r="C154" s="2"/>
      <c r="D154" s="2"/>
      <c r="E154" s="2"/>
      <c r="F154" s="2"/>
      <c r="G154" s="2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15">
      <c r="A155" s="2"/>
      <c r="B155" s="2"/>
      <c r="C155" s="2"/>
      <c r="D155" s="2"/>
      <c r="E155" s="2"/>
      <c r="F155" s="2"/>
      <c r="G155" s="2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15">
      <c r="A156" s="2"/>
      <c r="B156" s="2"/>
      <c r="C156" s="2"/>
      <c r="D156" s="2"/>
      <c r="E156" s="2"/>
      <c r="F156" s="2"/>
      <c r="G156" s="2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15">
      <c r="A157" s="2"/>
      <c r="B157" s="2"/>
      <c r="C157" s="2"/>
      <c r="D157" s="2"/>
      <c r="E157" s="2"/>
      <c r="F157" s="2"/>
      <c r="G157" s="2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15">
      <c r="A158" s="2"/>
      <c r="B158" s="2"/>
      <c r="C158" s="2"/>
      <c r="D158" s="2"/>
      <c r="E158" s="2"/>
      <c r="F158" s="2"/>
      <c r="G158" s="2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15">
      <c r="A159" s="2"/>
      <c r="B159" s="2"/>
      <c r="C159" s="2"/>
      <c r="D159" s="2"/>
      <c r="E159" s="2"/>
      <c r="F159" s="2"/>
      <c r="G159" s="2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15">
      <c r="A160" s="2"/>
      <c r="B160" s="2"/>
      <c r="C160" s="2"/>
      <c r="D160" s="2"/>
      <c r="E160" s="2"/>
      <c r="F160" s="2"/>
      <c r="G160" s="2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15">
      <c r="A161" s="2"/>
      <c r="B161" s="2"/>
      <c r="C161" s="2"/>
      <c r="D161" s="2"/>
      <c r="E161" s="2"/>
      <c r="F161" s="2"/>
      <c r="G161" s="2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15">
      <c r="A162" s="2"/>
      <c r="B162" s="2"/>
      <c r="C162" s="2"/>
      <c r="D162" s="2"/>
      <c r="E162" s="2"/>
      <c r="F162" s="2"/>
      <c r="G162" s="2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15">
      <c r="A163" s="2"/>
      <c r="B163" s="2"/>
      <c r="C163" s="2"/>
      <c r="D163" s="2"/>
      <c r="E163" s="2"/>
      <c r="F163" s="2"/>
      <c r="G163" s="2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15">
      <c r="A164" s="2"/>
      <c r="B164" s="2"/>
      <c r="C164" s="2"/>
      <c r="D164" s="2"/>
      <c r="E164" s="2"/>
      <c r="F164" s="2"/>
      <c r="G164" s="2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15">
      <c r="A165" s="2"/>
      <c r="B165" s="2"/>
      <c r="C165" s="2"/>
      <c r="D165" s="2"/>
      <c r="E165" s="2"/>
      <c r="F165" s="2"/>
      <c r="G165" s="2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15">
      <c r="A166" s="2"/>
      <c r="B166" s="2"/>
      <c r="C166" s="2"/>
      <c r="D166" s="2"/>
      <c r="E166" s="2"/>
      <c r="F166" s="2"/>
      <c r="G166" s="2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15">
      <c r="A167" s="2"/>
      <c r="B167" s="2"/>
      <c r="C167" s="2"/>
      <c r="D167" s="2"/>
      <c r="E167" s="2"/>
      <c r="F167" s="2"/>
      <c r="G167" s="2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15">
      <c r="A168" s="2"/>
      <c r="B168" s="2"/>
      <c r="C168" s="2"/>
      <c r="D168" s="2"/>
      <c r="E168" s="2"/>
      <c r="F168" s="2"/>
      <c r="G168" s="2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15">
      <c r="A169" s="2"/>
      <c r="B169" s="2"/>
      <c r="C169" s="2"/>
      <c r="D169" s="2"/>
      <c r="E169" s="2"/>
      <c r="F169" s="2"/>
      <c r="G169" s="2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15">
      <c r="A170" s="2"/>
      <c r="B170" s="2"/>
      <c r="C170" s="2"/>
      <c r="D170" s="2"/>
      <c r="E170" s="2"/>
      <c r="F170" s="2"/>
      <c r="G170" s="2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15">
      <c r="A171" s="2"/>
      <c r="B171" s="2"/>
      <c r="C171" s="2"/>
      <c r="D171" s="2"/>
      <c r="E171" s="2"/>
      <c r="F171" s="2"/>
      <c r="G171" s="2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15">
      <c r="A172" s="2"/>
      <c r="B172" s="2"/>
      <c r="C172" s="2"/>
      <c r="D172" s="2"/>
      <c r="E172" s="2"/>
      <c r="F172" s="2"/>
      <c r="G172" s="2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15">
      <c r="A173" s="2"/>
      <c r="B173" s="2"/>
      <c r="C173" s="2"/>
      <c r="D173" s="2"/>
      <c r="E173" s="2"/>
      <c r="F173" s="2"/>
      <c r="G173" s="2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15">
      <c r="A174" s="2"/>
      <c r="B174" s="2"/>
      <c r="C174" s="2"/>
      <c r="D174" s="2"/>
      <c r="E174" s="2"/>
      <c r="F174" s="2"/>
      <c r="G174" s="2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15">
      <c r="A175" s="2"/>
      <c r="B175" s="2"/>
      <c r="C175" s="2"/>
      <c r="D175" s="2"/>
      <c r="E175" s="2"/>
      <c r="F175" s="2"/>
      <c r="G175" s="2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15">
      <c r="A176" s="2"/>
      <c r="B176" s="2"/>
      <c r="C176" s="2"/>
      <c r="D176" s="2"/>
      <c r="E176" s="2"/>
      <c r="F176" s="2"/>
      <c r="G176" s="2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15">
      <c r="A177" s="2"/>
      <c r="B177" s="2"/>
      <c r="C177" s="2"/>
      <c r="D177" s="2"/>
      <c r="E177" s="2"/>
      <c r="F177" s="2"/>
      <c r="G177" s="2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15">
      <c r="A178" s="2"/>
      <c r="B178" s="2"/>
      <c r="C178" s="2"/>
      <c r="D178" s="2"/>
      <c r="E178" s="2"/>
      <c r="F178" s="2"/>
      <c r="G178" s="2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15">
      <c r="A179" s="2"/>
      <c r="B179" s="2"/>
      <c r="C179" s="2"/>
      <c r="D179" s="2"/>
      <c r="E179" s="2"/>
      <c r="F179" s="2"/>
      <c r="G179" s="2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15">
      <c r="A180" s="2"/>
      <c r="B180" s="2"/>
      <c r="C180" s="2"/>
      <c r="D180" s="2"/>
      <c r="E180" s="2"/>
      <c r="F180" s="2"/>
      <c r="G180" s="2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15">
      <c r="A181" s="2"/>
      <c r="B181" s="2"/>
      <c r="C181" s="2"/>
      <c r="D181" s="2"/>
      <c r="E181" s="2"/>
      <c r="F181" s="2"/>
      <c r="G181" s="2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15">
      <c r="A182" s="2"/>
      <c r="B182" s="2"/>
      <c r="C182" s="2"/>
      <c r="D182" s="2"/>
      <c r="E182" s="2"/>
      <c r="F182" s="2"/>
      <c r="G182" s="2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15">
      <c r="A183" s="2"/>
      <c r="B183" s="2"/>
      <c r="C183" s="2"/>
      <c r="D183" s="2"/>
      <c r="E183" s="2"/>
      <c r="F183" s="2"/>
      <c r="G183" s="2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15">
      <c r="A184" s="2"/>
      <c r="B184" s="2"/>
      <c r="C184" s="2"/>
      <c r="D184" s="2"/>
      <c r="E184" s="2"/>
      <c r="F184" s="2"/>
      <c r="G184" s="2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15">
      <c r="A185" s="2"/>
      <c r="B185" s="2"/>
      <c r="C185" s="2"/>
      <c r="D185" s="2"/>
      <c r="E185" s="2"/>
      <c r="F185" s="2"/>
      <c r="G185" s="2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15">
      <c r="A186" s="2"/>
      <c r="B186" s="2"/>
      <c r="C186" s="2"/>
      <c r="D186" s="2"/>
      <c r="E186" s="2"/>
      <c r="F186" s="2"/>
      <c r="G186" s="2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15">
      <c r="A187" s="2"/>
      <c r="B187" s="2"/>
      <c r="C187" s="2"/>
      <c r="D187" s="2"/>
      <c r="E187" s="2"/>
      <c r="F187" s="2"/>
      <c r="G187" s="2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15">
      <c r="A188" s="2"/>
      <c r="B188" s="2"/>
      <c r="C188" s="2"/>
      <c r="D188" s="2"/>
      <c r="E188" s="2"/>
      <c r="F188" s="2"/>
      <c r="G188" s="2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15">
      <c r="A189" s="2"/>
      <c r="B189" s="2"/>
      <c r="C189" s="2"/>
      <c r="D189" s="2"/>
      <c r="E189" s="2"/>
      <c r="F189" s="2"/>
      <c r="G189" s="2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15">
      <c r="A190" s="2"/>
      <c r="B190" s="2"/>
      <c r="C190" s="2"/>
      <c r="D190" s="2"/>
      <c r="E190" s="2"/>
      <c r="F190" s="2"/>
      <c r="G190" s="2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15">
      <c r="A191" s="2"/>
      <c r="B191" s="2"/>
      <c r="C191" s="2"/>
      <c r="D191" s="2"/>
      <c r="E191" s="2"/>
      <c r="F191" s="2"/>
      <c r="G191" s="2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15">
      <c r="A192" s="2"/>
      <c r="B192" s="2"/>
      <c r="C192" s="2"/>
      <c r="D192" s="2"/>
      <c r="E192" s="2"/>
      <c r="F192" s="2"/>
      <c r="G192" s="2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15">
      <c r="A193" s="2"/>
      <c r="B193" s="2"/>
      <c r="C193" s="2"/>
      <c r="D193" s="2"/>
      <c r="E193" s="2"/>
      <c r="F193" s="2"/>
      <c r="G193" s="2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15">
      <c r="A194" s="2"/>
      <c r="B194" s="2"/>
      <c r="C194" s="2"/>
      <c r="D194" s="2"/>
      <c r="E194" s="2"/>
      <c r="F194" s="2"/>
      <c r="G194" s="2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15">
      <c r="A195" s="2"/>
      <c r="B195" s="2"/>
      <c r="C195" s="2"/>
      <c r="D195" s="2"/>
      <c r="E195" s="2"/>
      <c r="F195" s="2"/>
      <c r="G195" s="2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15">
      <c r="A196" s="2"/>
      <c r="B196" s="2"/>
      <c r="C196" s="2"/>
      <c r="D196" s="2"/>
      <c r="E196" s="2"/>
      <c r="F196" s="2"/>
      <c r="G196" s="2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15">
      <c r="A197" s="2"/>
      <c r="B197" s="2"/>
      <c r="C197" s="2"/>
      <c r="D197" s="2"/>
      <c r="E197" s="2"/>
      <c r="F197" s="2"/>
      <c r="G197" s="2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15">
      <c r="A198" s="2"/>
      <c r="B198" s="2"/>
      <c r="C198" s="2"/>
      <c r="D198" s="2"/>
      <c r="E198" s="2"/>
      <c r="F198" s="2"/>
      <c r="G198" s="2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15">
      <c r="A199" s="2"/>
      <c r="B199" s="2"/>
      <c r="C199" s="2"/>
      <c r="D199" s="2"/>
      <c r="E199" s="2"/>
      <c r="F199" s="2"/>
      <c r="G199" s="2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15">
      <c r="A200" s="2"/>
      <c r="B200" s="2"/>
      <c r="C200" s="2"/>
      <c r="D200" s="2"/>
      <c r="E200" s="2"/>
      <c r="F200" s="2"/>
      <c r="G200" s="2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15">
      <c r="A201" s="2"/>
      <c r="B201" s="2"/>
      <c r="C201" s="2"/>
      <c r="D201" s="2"/>
      <c r="E201" s="2"/>
      <c r="F201" s="2"/>
      <c r="G201" s="2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15">
      <c r="A202" s="2"/>
      <c r="B202" s="2"/>
      <c r="C202" s="2"/>
      <c r="D202" s="2"/>
      <c r="E202" s="2"/>
      <c r="F202" s="2"/>
      <c r="G202" s="2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15">
      <c r="A203" s="2"/>
      <c r="B203" s="2"/>
      <c r="C203" s="2"/>
      <c r="D203" s="2"/>
      <c r="E203" s="2"/>
      <c r="F203" s="2"/>
      <c r="G203" s="2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15">
      <c r="A204" s="2"/>
      <c r="B204" s="2"/>
      <c r="C204" s="2"/>
      <c r="D204" s="2"/>
      <c r="E204" s="2"/>
      <c r="F204" s="2"/>
      <c r="G204" s="2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15">
      <c r="A205" s="2"/>
      <c r="B205" s="2"/>
      <c r="C205" s="2"/>
      <c r="D205" s="2"/>
      <c r="E205" s="2"/>
      <c r="F205" s="2"/>
      <c r="G205" s="2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15">
      <c r="A206" s="2"/>
      <c r="B206" s="2"/>
      <c r="C206" s="2"/>
      <c r="D206" s="2"/>
      <c r="E206" s="2"/>
      <c r="F206" s="2"/>
      <c r="G206" s="2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15">
      <c r="A207" s="2"/>
      <c r="B207" s="2"/>
      <c r="C207" s="2"/>
      <c r="D207" s="2"/>
      <c r="E207" s="2"/>
      <c r="F207" s="2"/>
      <c r="G207" s="2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15">
      <c r="A208" s="2"/>
      <c r="B208" s="2"/>
      <c r="C208" s="2"/>
      <c r="D208" s="2"/>
      <c r="E208" s="2"/>
      <c r="F208" s="2"/>
      <c r="G208" s="2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15">
      <c r="A209" s="2"/>
      <c r="B209" s="2"/>
      <c r="C209" s="2"/>
      <c r="D209" s="2"/>
      <c r="E209" s="2"/>
      <c r="F209" s="2"/>
      <c r="G209" s="2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15">
      <c r="A210" s="2"/>
      <c r="B210" s="2"/>
      <c r="C210" s="2"/>
      <c r="D210" s="2"/>
      <c r="E210" s="2"/>
      <c r="F210" s="2"/>
      <c r="G210" s="2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15">
      <c r="A211" s="2"/>
      <c r="B211" s="2"/>
      <c r="C211" s="2"/>
      <c r="D211" s="2"/>
      <c r="E211" s="2"/>
      <c r="F211" s="2"/>
      <c r="G211" s="2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15">
      <c r="A212" s="2"/>
      <c r="B212" s="2"/>
      <c r="C212" s="2"/>
      <c r="D212" s="2"/>
      <c r="E212" s="2"/>
      <c r="F212" s="2"/>
      <c r="G212" s="2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15">
      <c r="A213" s="2"/>
      <c r="B213" s="2"/>
      <c r="C213" s="2"/>
      <c r="D213" s="2"/>
      <c r="E213" s="2"/>
      <c r="F213" s="2"/>
      <c r="G213" s="2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15">
      <c r="A214" s="2"/>
      <c r="B214" s="2"/>
      <c r="C214" s="2"/>
      <c r="D214" s="2"/>
      <c r="E214" s="2"/>
      <c r="F214" s="2"/>
      <c r="G214" s="2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15">
      <c r="A215" s="2"/>
      <c r="B215" s="2"/>
      <c r="C215" s="2"/>
      <c r="D215" s="2"/>
      <c r="E215" s="2"/>
      <c r="F215" s="2"/>
      <c r="G215" s="2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15">
      <c r="A216" s="2"/>
      <c r="B216" s="2"/>
      <c r="C216" s="2"/>
      <c r="D216" s="2"/>
      <c r="E216" s="2"/>
      <c r="F216" s="2"/>
      <c r="G216" s="2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15">
      <c r="A217" s="2"/>
      <c r="B217" s="2"/>
      <c r="C217" s="2"/>
      <c r="D217" s="2"/>
      <c r="E217" s="2"/>
      <c r="F217" s="2"/>
      <c r="G217" s="2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15">
      <c r="A218" s="2"/>
      <c r="B218" s="2"/>
      <c r="C218" s="2"/>
      <c r="D218" s="2"/>
      <c r="E218" s="2"/>
      <c r="F218" s="2"/>
      <c r="G218" s="2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15">
      <c r="A219" s="2"/>
      <c r="B219" s="2"/>
      <c r="C219" s="2"/>
      <c r="D219" s="2"/>
      <c r="E219" s="2"/>
      <c r="F219" s="2"/>
      <c r="G219" s="2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15">
      <c r="A220" s="2"/>
      <c r="B220" s="2"/>
      <c r="C220" s="2"/>
      <c r="D220" s="2"/>
      <c r="E220" s="2"/>
      <c r="F220" s="2"/>
      <c r="G220" s="2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15">
      <c r="A221" s="2"/>
      <c r="B221" s="2"/>
      <c r="C221" s="2"/>
      <c r="D221" s="2"/>
      <c r="E221" s="2"/>
      <c r="F221" s="2"/>
      <c r="G221" s="2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15">
      <c r="A222" s="2"/>
      <c r="B222" s="2"/>
      <c r="C222" s="2"/>
      <c r="D222" s="2"/>
      <c r="E222" s="2"/>
      <c r="F222" s="2"/>
      <c r="G222" s="2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15">
      <c r="A223" s="2"/>
      <c r="B223" s="2"/>
      <c r="C223" s="2"/>
      <c r="D223" s="2"/>
      <c r="E223" s="2"/>
      <c r="F223" s="2"/>
      <c r="G223" s="2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15">
      <c r="A224" s="2"/>
      <c r="B224" s="2"/>
      <c r="C224" s="2"/>
      <c r="D224" s="2"/>
      <c r="E224" s="2"/>
      <c r="F224" s="2"/>
      <c r="G224" s="2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15">
      <c r="A225" s="2"/>
      <c r="B225" s="2"/>
      <c r="C225" s="2"/>
      <c r="D225" s="2"/>
      <c r="E225" s="2"/>
      <c r="F225" s="2"/>
      <c r="G225" s="2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15">
      <c r="A226" s="2"/>
      <c r="B226" s="2"/>
      <c r="C226" s="2"/>
      <c r="D226" s="2"/>
      <c r="E226" s="2"/>
      <c r="F226" s="2"/>
      <c r="G226" s="2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15">
      <c r="A227" s="2"/>
      <c r="B227" s="2"/>
      <c r="C227" s="2"/>
      <c r="D227" s="2"/>
      <c r="E227" s="2"/>
      <c r="F227" s="2"/>
      <c r="G227" s="2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15">
      <c r="A228" s="2"/>
      <c r="B228" s="2"/>
      <c r="C228" s="2"/>
      <c r="D228" s="2"/>
      <c r="E228" s="2"/>
      <c r="F228" s="2"/>
      <c r="G228" s="2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15">
      <c r="A229" s="2"/>
      <c r="B229" s="2"/>
      <c r="C229" s="2"/>
      <c r="D229" s="2"/>
      <c r="E229" s="2"/>
      <c r="F229" s="2"/>
      <c r="G229" s="2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15">
      <c r="A230" s="2"/>
      <c r="B230" s="2"/>
      <c r="C230" s="2"/>
      <c r="D230" s="2"/>
      <c r="E230" s="2"/>
      <c r="F230" s="2"/>
      <c r="G230" s="2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15">
      <c r="A231" s="2"/>
      <c r="B231" s="2"/>
      <c r="C231" s="2"/>
      <c r="D231" s="2"/>
      <c r="E231" s="2"/>
      <c r="F231" s="2"/>
      <c r="G231" s="2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15">
      <c r="A232" s="2"/>
      <c r="B232" s="2"/>
      <c r="C232" s="2"/>
      <c r="D232" s="2"/>
      <c r="E232" s="2"/>
      <c r="F232" s="2"/>
      <c r="G232" s="2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15">
      <c r="A233" s="2"/>
      <c r="B233" s="2"/>
      <c r="C233" s="2"/>
      <c r="D233" s="2"/>
      <c r="E233" s="2"/>
      <c r="F233" s="2"/>
      <c r="G233" s="2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15">
      <c r="A234" s="2"/>
      <c r="B234" s="2"/>
      <c r="C234" s="2"/>
      <c r="D234" s="2"/>
      <c r="E234" s="2"/>
      <c r="F234" s="2"/>
      <c r="G234" s="2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15">
      <c r="A235" s="2"/>
      <c r="B235" s="2"/>
      <c r="C235" s="2"/>
      <c r="D235" s="2"/>
      <c r="E235" s="2"/>
      <c r="F235" s="2"/>
      <c r="G235" s="2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15">
      <c r="A236" s="2"/>
      <c r="B236" s="2"/>
      <c r="C236" s="2"/>
      <c r="D236" s="2"/>
      <c r="E236" s="2"/>
      <c r="F236" s="2"/>
      <c r="G236" s="2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15">
      <c r="A237" s="2"/>
      <c r="B237" s="2"/>
      <c r="C237" s="2"/>
      <c r="D237" s="2"/>
      <c r="E237" s="2"/>
      <c r="F237" s="2"/>
      <c r="G237" s="2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15">
      <c r="A238" s="2"/>
      <c r="B238" s="2"/>
      <c r="C238" s="2"/>
      <c r="D238" s="2"/>
      <c r="E238" s="2"/>
      <c r="F238" s="2"/>
      <c r="G238" s="2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15">
      <c r="A239" s="2"/>
      <c r="B239" s="2"/>
      <c r="C239" s="2"/>
      <c r="D239" s="2"/>
      <c r="E239" s="2"/>
      <c r="F239" s="2"/>
      <c r="G239" s="2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15">
      <c r="A240" s="2"/>
      <c r="B240" s="2"/>
      <c r="C240" s="2"/>
      <c r="D240" s="2"/>
      <c r="E240" s="2"/>
      <c r="F240" s="2"/>
      <c r="G240" s="2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15">
      <c r="A241" s="2"/>
      <c r="B241" s="2"/>
      <c r="C241" s="2"/>
      <c r="D241" s="2"/>
      <c r="E241" s="2"/>
      <c r="F241" s="2"/>
      <c r="G241" s="2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15">
      <c r="A242" s="2"/>
      <c r="B242" s="2"/>
      <c r="C242" s="2"/>
      <c r="D242" s="2"/>
      <c r="E242" s="2"/>
      <c r="F242" s="2"/>
      <c r="G242" s="2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15">
      <c r="A243" s="2"/>
      <c r="B243" s="2"/>
      <c r="C243" s="2"/>
      <c r="D243" s="2"/>
      <c r="E243" s="2"/>
      <c r="F243" s="2"/>
      <c r="G243" s="2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15">
      <c r="A244" s="2"/>
      <c r="B244" s="2"/>
      <c r="C244" s="2"/>
      <c r="D244" s="2"/>
      <c r="E244" s="2"/>
      <c r="F244" s="2"/>
      <c r="G244" s="2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15">
      <c r="A245" s="2"/>
      <c r="B245" s="2"/>
      <c r="C245" s="2"/>
      <c r="D245" s="2"/>
      <c r="E245" s="2"/>
      <c r="F245" s="2"/>
      <c r="G245" s="2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15">
      <c r="A246" s="2"/>
      <c r="B246" s="2"/>
      <c r="C246" s="2"/>
      <c r="D246" s="2"/>
      <c r="E246" s="2"/>
      <c r="F246" s="2"/>
      <c r="G246" s="2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15">
      <c r="A247" s="2"/>
      <c r="B247" s="2"/>
      <c r="C247" s="2"/>
      <c r="D247" s="2"/>
      <c r="E247" s="2"/>
      <c r="F247" s="2"/>
      <c r="G247" s="2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15">
      <c r="A248" s="2"/>
      <c r="B248" s="2"/>
      <c r="C248" s="2"/>
      <c r="D248" s="2"/>
      <c r="E248" s="2"/>
      <c r="F248" s="2"/>
      <c r="G248" s="2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15">
      <c r="A249" s="2"/>
      <c r="B249" s="2"/>
      <c r="C249" s="2"/>
      <c r="D249" s="2"/>
      <c r="E249" s="2"/>
      <c r="F249" s="2"/>
      <c r="G249" s="2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15">
      <c r="A250" s="2"/>
      <c r="B250" s="2"/>
      <c r="C250" s="2"/>
      <c r="D250" s="2"/>
      <c r="E250" s="2"/>
      <c r="F250" s="2"/>
      <c r="G250" s="2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15">
      <c r="A251" s="2"/>
      <c r="B251" s="2"/>
      <c r="C251" s="2"/>
      <c r="D251" s="2"/>
      <c r="E251" s="2"/>
      <c r="F251" s="2"/>
      <c r="G251" s="2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 x14ac:dyDescent="0.15">
      <c r="A252" s="2"/>
      <c r="B252" s="2"/>
      <c r="C252" s="2"/>
      <c r="D252" s="2"/>
      <c r="E252" s="2"/>
      <c r="F252" s="2"/>
      <c r="G252" s="2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 x14ac:dyDescent="0.15">
      <c r="A253" s="2"/>
      <c r="B253" s="2"/>
      <c r="C253" s="2"/>
      <c r="D253" s="2"/>
      <c r="E253" s="2"/>
      <c r="F253" s="2"/>
      <c r="G253" s="2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 x14ac:dyDescent="0.15">
      <c r="A254" s="2"/>
      <c r="B254" s="2"/>
      <c r="C254" s="2"/>
      <c r="D254" s="2"/>
      <c r="E254" s="2"/>
      <c r="F254" s="2"/>
      <c r="G254" s="2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 x14ac:dyDescent="0.15">
      <c r="A255" s="2"/>
      <c r="B255" s="2"/>
      <c r="C255" s="2"/>
      <c r="D255" s="2"/>
      <c r="E255" s="2"/>
      <c r="F255" s="2"/>
      <c r="G255" s="2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 x14ac:dyDescent="0.15">
      <c r="A256" s="2"/>
      <c r="B256" s="2"/>
      <c r="C256" s="2"/>
      <c r="D256" s="2"/>
      <c r="E256" s="2"/>
      <c r="F256" s="2"/>
      <c r="G256" s="2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 x14ac:dyDescent="0.15">
      <c r="A257" s="2"/>
      <c r="B257" s="2"/>
      <c r="C257" s="2"/>
      <c r="D257" s="2"/>
      <c r="E257" s="2"/>
      <c r="F257" s="2"/>
      <c r="G257" s="2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 x14ac:dyDescent="0.15">
      <c r="A258" s="2"/>
      <c r="B258" s="2"/>
      <c r="C258" s="2"/>
      <c r="D258" s="2"/>
      <c r="E258" s="2"/>
      <c r="F258" s="2"/>
      <c r="G258" s="2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 x14ac:dyDescent="0.15">
      <c r="A259" s="2"/>
      <c r="B259" s="2"/>
      <c r="C259" s="2"/>
      <c r="D259" s="2"/>
      <c r="E259" s="2"/>
      <c r="F259" s="2"/>
      <c r="G259" s="2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 x14ac:dyDescent="0.15">
      <c r="A260" s="2"/>
      <c r="B260" s="2"/>
      <c r="C260" s="2"/>
      <c r="D260" s="2"/>
      <c r="E260" s="2"/>
      <c r="F260" s="2"/>
      <c r="G260" s="2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 x14ac:dyDescent="0.15">
      <c r="A261" s="2"/>
      <c r="B261" s="2"/>
      <c r="C261" s="2"/>
      <c r="D261" s="2"/>
      <c r="E261" s="2"/>
      <c r="F261" s="2"/>
      <c r="G261" s="2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 x14ac:dyDescent="0.15">
      <c r="A262" s="2"/>
      <c r="B262" s="2"/>
      <c r="C262" s="2"/>
      <c r="D262" s="2"/>
      <c r="E262" s="2"/>
      <c r="F262" s="2"/>
      <c r="G262" s="2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 x14ac:dyDescent="0.15">
      <c r="A263" s="2"/>
      <c r="B263" s="2"/>
      <c r="C263" s="2"/>
      <c r="D263" s="2"/>
      <c r="E263" s="2"/>
      <c r="F263" s="2"/>
      <c r="G263" s="2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 x14ac:dyDescent="0.15">
      <c r="A264" s="2"/>
      <c r="B264" s="2"/>
      <c r="C264" s="2"/>
      <c r="D264" s="2"/>
      <c r="E264" s="2"/>
      <c r="F264" s="2"/>
      <c r="G264" s="2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 x14ac:dyDescent="0.15">
      <c r="A265" s="2"/>
      <c r="B265" s="2"/>
      <c r="C265" s="2"/>
      <c r="D265" s="2"/>
      <c r="E265" s="2"/>
      <c r="F265" s="2"/>
      <c r="G265" s="2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 x14ac:dyDescent="0.15">
      <c r="A266" s="2"/>
      <c r="B266" s="2"/>
      <c r="C266" s="2"/>
      <c r="D266" s="2"/>
      <c r="E266" s="2"/>
      <c r="F266" s="2"/>
      <c r="G266" s="2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 x14ac:dyDescent="0.15">
      <c r="A267" s="2"/>
      <c r="B267" s="2"/>
      <c r="C267" s="2"/>
      <c r="D267" s="2"/>
      <c r="E267" s="2"/>
      <c r="F267" s="2"/>
      <c r="G267" s="2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 x14ac:dyDescent="0.15">
      <c r="A268" s="2"/>
      <c r="B268" s="2"/>
      <c r="C268" s="2"/>
      <c r="D268" s="2"/>
      <c r="E268" s="2"/>
      <c r="F268" s="2"/>
      <c r="G268" s="2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 x14ac:dyDescent="0.15">
      <c r="A269" s="2"/>
      <c r="B269" s="2"/>
      <c r="C269" s="2"/>
      <c r="D269" s="2"/>
      <c r="E269" s="2"/>
      <c r="F269" s="2"/>
      <c r="G269" s="2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 x14ac:dyDescent="0.15">
      <c r="A270" s="2"/>
      <c r="B270" s="2"/>
      <c r="C270" s="2"/>
      <c r="D270" s="2"/>
      <c r="E270" s="2"/>
      <c r="F270" s="2"/>
      <c r="G270" s="2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 x14ac:dyDescent="0.15">
      <c r="A271" s="2"/>
      <c r="B271" s="2"/>
      <c r="C271" s="2"/>
      <c r="D271" s="2"/>
      <c r="E271" s="2"/>
      <c r="F271" s="2"/>
      <c r="G271" s="2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 x14ac:dyDescent="0.15">
      <c r="A272" s="2"/>
      <c r="B272" s="2"/>
      <c r="C272" s="2"/>
      <c r="D272" s="2"/>
      <c r="E272" s="2"/>
      <c r="F272" s="2"/>
      <c r="G272" s="2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 x14ac:dyDescent="0.15">
      <c r="A273" s="2"/>
      <c r="B273" s="2"/>
      <c r="C273" s="2"/>
      <c r="D273" s="2"/>
      <c r="E273" s="2"/>
      <c r="F273" s="2"/>
      <c r="G273" s="2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 x14ac:dyDescent="0.15">
      <c r="A274" s="2"/>
      <c r="B274" s="2"/>
      <c r="C274" s="2"/>
      <c r="D274" s="2"/>
      <c r="E274" s="2"/>
      <c r="F274" s="2"/>
      <c r="G274" s="2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 x14ac:dyDescent="0.15">
      <c r="A275" s="2"/>
      <c r="B275" s="2"/>
      <c r="C275" s="2"/>
      <c r="D275" s="2"/>
      <c r="E275" s="2"/>
      <c r="F275" s="2"/>
      <c r="G275" s="2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 x14ac:dyDescent="0.15">
      <c r="A276" s="2"/>
      <c r="B276" s="2"/>
      <c r="C276" s="2"/>
      <c r="D276" s="2"/>
      <c r="E276" s="2"/>
      <c r="F276" s="2"/>
      <c r="G276" s="2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 x14ac:dyDescent="0.15">
      <c r="A277" s="2"/>
      <c r="B277" s="2"/>
      <c r="C277" s="2"/>
      <c r="D277" s="2"/>
      <c r="E277" s="2"/>
      <c r="F277" s="2"/>
      <c r="G277" s="2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 x14ac:dyDescent="0.15">
      <c r="A278" s="2"/>
      <c r="B278" s="2"/>
      <c r="C278" s="2"/>
      <c r="D278" s="2"/>
      <c r="E278" s="2"/>
      <c r="F278" s="2"/>
      <c r="G278" s="2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 x14ac:dyDescent="0.15">
      <c r="A279" s="2"/>
      <c r="B279" s="2"/>
      <c r="C279" s="2"/>
      <c r="D279" s="2"/>
      <c r="E279" s="2"/>
      <c r="F279" s="2"/>
      <c r="G279" s="2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 x14ac:dyDescent="0.15">
      <c r="A280" s="2"/>
      <c r="B280" s="2"/>
      <c r="C280" s="2"/>
      <c r="D280" s="2"/>
      <c r="E280" s="2"/>
      <c r="F280" s="2"/>
      <c r="G280" s="2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 x14ac:dyDescent="0.15">
      <c r="A281" s="2"/>
      <c r="B281" s="2"/>
      <c r="C281" s="2"/>
      <c r="D281" s="2"/>
      <c r="E281" s="2"/>
      <c r="F281" s="2"/>
      <c r="G281" s="2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 x14ac:dyDescent="0.15">
      <c r="A282" s="2"/>
      <c r="B282" s="2"/>
      <c r="C282" s="2"/>
      <c r="D282" s="2"/>
      <c r="E282" s="2"/>
      <c r="F282" s="2"/>
      <c r="G282" s="2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 x14ac:dyDescent="0.15">
      <c r="A283" s="2"/>
      <c r="B283" s="2"/>
      <c r="C283" s="2"/>
      <c r="D283" s="2"/>
      <c r="E283" s="2"/>
      <c r="F283" s="2"/>
      <c r="G283" s="2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 x14ac:dyDescent="0.15">
      <c r="A284" s="2"/>
      <c r="B284" s="2"/>
      <c r="C284" s="2"/>
      <c r="D284" s="2"/>
      <c r="E284" s="2"/>
      <c r="F284" s="2"/>
      <c r="G284" s="2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 x14ac:dyDescent="0.15">
      <c r="A285" s="2"/>
      <c r="B285" s="2"/>
      <c r="C285" s="2"/>
      <c r="D285" s="2"/>
      <c r="E285" s="2"/>
      <c r="F285" s="2"/>
      <c r="G285" s="2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 x14ac:dyDescent="0.15">
      <c r="A286" s="2"/>
      <c r="B286" s="2"/>
      <c r="C286" s="2"/>
      <c r="D286" s="2"/>
      <c r="E286" s="2"/>
      <c r="F286" s="2"/>
      <c r="G286" s="2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 x14ac:dyDescent="0.15">
      <c r="A287" s="2"/>
      <c r="B287" s="2"/>
      <c r="C287" s="2"/>
      <c r="D287" s="2"/>
      <c r="E287" s="2"/>
      <c r="F287" s="2"/>
      <c r="G287" s="2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 x14ac:dyDescent="0.15">
      <c r="A288" s="2"/>
      <c r="B288" s="2"/>
      <c r="C288" s="2"/>
      <c r="D288" s="2"/>
      <c r="E288" s="2"/>
      <c r="F288" s="2"/>
      <c r="G288" s="2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 x14ac:dyDescent="0.15">
      <c r="A289" s="2"/>
      <c r="B289" s="2"/>
      <c r="C289" s="2"/>
      <c r="D289" s="2"/>
      <c r="E289" s="2"/>
      <c r="F289" s="2"/>
      <c r="G289" s="2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 x14ac:dyDescent="0.15">
      <c r="A290" s="2"/>
      <c r="B290" s="2"/>
      <c r="C290" s="2"/>
      <c r="D290" s="2"/>
      <c r="E290" s="2"/>
      <c r="F290" s="2"/>
      <c r="G290" s="2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 x14ac:dyDescent="0.15">
      <c r="A291" s="2"/>
      <c r="B291" s="2"/>
      <c r="C291" s="2"/>
      <c r="D291" s="2"/>
      <c r="E291" s="2"/>
      <c r="F291" s="2"/>
      <c r="G291" s="2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 x14ac:dyDescent="0.15">
      <c r="A292" s="2"/>
      <c r="B292" s="2"/>
      <c r="C292" s="2"/>
      <c r="D292" s="2"/>
      <c r="E292" s="2"/>
      <c r="F292" s="2"/>
      <c r="G292" s="2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 x14ac:dyDescent="0.15">
      <c r="A293" s="2"/>
      <c r="B293" s="2"/>
      <c r="C293" s="2"/>
      <c r="D293" s="2"/>
      <c r="E293" s="2"/>
      <c r="F293" s="2"/>
      <c r="G293" s="2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 x14ac:dyDescent="0.15">
      <c r="A294" s="2"/>
      <c r="B294" s="2"/>
      <c r="C294" s="2"/>
      <c r="D294" s="2"/>
      <c r="E294" s="2"/>
      <c r="F294" s="2"/>
      <c r="G294" s="2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 x14ac:dyDescent="0.15">
      <c r="A295" s="2"/>
      <c r="B295" s="2"/>
      <c r="C295" s="2"/>
      <c r="D295" s="2"/>
      <c r="E295" s="2"/>
      <c r="F295" s="2"/>
      <c r="G295" s="2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 x14ac:dyDescent="0.15">
      <c r="A296" s="2"/>
      <c r="B296" s="2"/>
      <c r="C296" s="2"/>
      <c r="D296" s="2"/>
      <c r="E296" s="2"/>
      <c r="F296" s="2"/>
      <c r="G296" s="2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 x14ac:dyDescent="0.15">
      <c r="A297" s="2"/>
      <c r="B297" s="2"/>
      <c r="C297" s="2"/>
      <c r="D297" s="2"/>
      <c r="E297" s="2"/>
      <c r="F297" s="2"/>
      <c r="G297" s="2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 x14ac:dyDescent="0.15">
      <c r="A298" s="2"/>
      <c r="B298" s="2"/>
      <c r="C298" s="2"/>
      <c r="D298" s="2"/>
      <c r="E298" s="2"/>
      <c r="F298" s="2"/>
      <c r="G298" s="2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 x14ac:dyDescent="0.15">
      <c r="A299" s="2"/>
      <c r="B299" s="2"/>
      <c r="C299" s="2"/>
      <c r="D299" s="2"/>
      <c r="E299" s="2"/>
      <c r="F299" s="2"/>
      <c r="G299" s="2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 x14ac:dyDescent="0.15">
      <c r="A300" s="2"/>
      <c r="B300" s="2"/>
      <c r="C300" s="2"/>
      <c r="D300" s="2"/>
      <c r="E300" s="2"/>
      <c r="F300" s="2"/>
      <c r="G300" s="2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 x14ac:dyDescent="0.15">
      <c r="A301" s="2"/>
      <c r="B301" s="2"/>
      <c r="C301" s="2"/>
      <c r="D301" s="2"/>
      <c r="E301" s="2"/>
      <c r="F301" s="2"/>
      <c r="G301" s="2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 x14ac:dyDescent="0.15">
      <c r="A302" s="2"/>
      <c r="B302" s="2"/>
      <c r="C302" s="2"/>
      <c r="D302" s="2"/>
      <c r="E302" s="2"/>
      <c r="F302" s="2"/>
      <c r="G302" s="2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 x14ac:dyDescent="0.15">
      <c r="A303" s="2"/>
      <c r="B303" s="2"/>
      <c r="C303" s="2"/>
      <c r="D303" s="2"/>
      <c r="E303" s="2"/>
      <c r="F303" s="2"/>
      <c r="G303" s="2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 x14ac:dyDescent="0.15">
      <c r="A304" s="2"/>
      <c r="B304" s="2"/>
      <c r="C304" s="2"/>
      <c r="D304" s="2"/>
      <c r="E304" s="2"/>
      <c r="F304" s="2"/>
      <c r="G304" s="2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 x14ac:dyDescent="0.15">
      <c r="A305" s="2"/>
      <c r="B305" s="2"/>
      <c r="C305" s="2"/>
      <c r="D305" s="2"/>
      <c r="E305" s="2"/>
      <c r="F305" s="2"/>
      <c r="G305" s="2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 x14ac:dyDescent="0.15">
      <c r="A306" s="2"/>
      <c r="B306" s="2"/>
      <c r="C306" s="2"/>
      <c r="D306" s="2"/>
      <c r="E306" s="2"/>
      <c r="F306" s="2"/>
      <c r="G306" s="2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 x14ac:dyDescent="0.15">
      <c r="A307" s="2"/>
      <c r="B307" s="2"/>
      <c r="C307" s="2"/>
      <c r="D307" s="2"/>
      <c r="E307" s="2"/>
      <c r="F307" s="2"/>
      <c r="G307" s="2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 x14ac:dyDescent="0.15">
      <c r="A308" s="2"/>
      <c r="B308" s="2"/>
      <c r="C308" s="2"/>
      <c r="D308" s="2"/>
      <c r="E308" s="2"/>
      <c r="F308" s="2"/>
      <c r="G308" s="2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 x14ac:dyDescent="0.15">
      <c r="A309" s="2"/>
      <c r="B309" s="2"/>
      <c r="C309" s="2"/>
      <c r="D309" s="2"/>
      <c r="E309" s="2"/>
      <c r="F309" s="2"/>
      <c r="G309" s="2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 x14ac:dyDescent="0.15">
      <c r="A310" s="2"/>
      <c r="B310" s="2"/>
      <c r="C310" s="2"/>
      <c r="D310" s="2"/>
      <c r="E310" s="2"/>
      <c r="F310" s="2"/>
      <c r="G310" s="2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 x14ac:dyDescent="0.15">
      <c r="A311" s="2"/>
      <c r="B311" s="2"/>
      <c r="C311" s="2"/>
      <c r="D311" s="2"/>
      <c r="E311" s="2"/>
      <c r="F311" s="2"/>
      <c r="G311" s="2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 x14ac:dyDescent="0.15">
      <c r="A312" s="2"/>
      <c r="B312" s="2"/>
      <c r="C312" s="2"/>
      <c r="D312" s="2"/>
      <c r="E312" s="2"/>
      <c r="F312" s="2"/>
      <c r="G312" s="2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 x14ac:dyDescent="0.15">
      <c r="A313" s="2"/>
      <c r="B313" s="2"/>
      <c r="C313" s="2"/>
      <c r="D313" s="2"/>
      <c r="E313" s="2"/>
      <c r="F313" s="2"/>
      <c r="G313" s="2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 x14ac:dyDescent="0.15">
      <c r="A314" s="2"/>
      <c r="B314" s="2"/>
      <c r="C314" s="2"/>
      <c r="D314" s="2"/>
      <c r="E314" s="2"/>
      <c r="F314" s="2"/>
      <c r="G314" s="2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 x14ac:dyDescent="0.15">
      <c r="A315" s="2"/>
      <c r="B315" s="2"/>
      <c r="C315" s="2"/>
      <c r="D315" s="2"/>
      <c r="E315" s="2"/>
      <c r="F315" s="2"/>
      <c r="G315" s="2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 x14ac:dyDescent="0.15">
      <c r="A316" s="2"/>
      <c r="B316" s="2"/>
      <c r="C316" s="2"/>
      <c r="D316" s="2"/>
      <c r="E316" s="2"/>
      <c r="F316" s="2"/>
      <c r="G316" s="2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 x14ac:dyDescent="0.15">
      <c r="A317" s="2"/>
      <c r="B317" s="2"/>
      <c r="C317" s="2"/>
      <c r="D317" s="2"/>
      <c r="E317" s="2"/>
      <c r="F317" s="2"/>
      <c r="G317" s="2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 x14ac:dyDescent="0.15">
      <c r="A318" s="2"/>
      <c r="B318" s="2"/>
      <c r="C318" s="2"/>
      <c r="D318" s="2"/>
      <c r="E318" s="2"/>
      <c r="F318" s="2"/>
      <c r="G318" s="2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 x14ac:dyDescent="0.15">
      <c r="A319" s="2"/>
      <c r="B319" s="2"/>
      <c r="C319" s="2"/>
      <c r="D319" s="2"/>
      <c r="E319" s="2"/>
      <c r="F319" s="2"/>
      <c r="G319" s="2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 x14ac:dyDescent="0.15">
      <c r="A320" s="2"/>
      <c r="B320" s="2"/>
      <c r="C320" s="2"/>
      <c r="D320" s="2"/>
      <c r="E320" s="2"/>
      <c r="F320" s="2"/>
      <c r="G320" s="2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 x14ac:dyDescent="0.15">
      <c r="A321" s="2"/>
      <c r="B321" s="2"/>
      <c r="C321" s="2"/>
      <c r="D321" s="2"/>
      <c r="E321" s="2"/>
      <c r="F321" s="2"/>
      <c r="G321" s="2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 x14ac:dyDescent="0.15">
      <c r="A322" s="2"/>
      <c r="B322" s="2"/>
      <c r="C322" s="2"/>
      <c r="D322" s="2"/>
      <c r="E322" s="2"/>
      <c r="F322" s="2"/>
      <c r="G322" s="2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 x14ac:dyDescent="0.15">
      <c r="A323" s="2"/>
      <c r="B323" s="2"/>
      <c r="C323" s="2"/>
      <c r="D323" s="2"/>
      <c r="E323" s="2"/>
      <c r="F323" s="2"/>
      <c r="G323" s="2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 x14ac:dyDescent="0.15">
      <c r="A324" s="2"/>
      <c r="B324" s="2"/>
      <c r="C324" s="2"/>
      <c r="D324" s="2"/>
      <c r="E324" s="2"/>
      <c r="F324" s="2"/>
      <c r="G324" s="2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 x14ac:dyDescent="0.15">
      <c r="A325" s="2"/>
      <c r="B325" s="2"/>
      <c r="C325" s="2"/>
      <c r="D325" s="2"/>
      <c r="E325" s="2"/>
      <c r="F325" s="2"/>
      <c r="G325" s="2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 x14ac:dyDescent="0.15">
      <c r="A326" s="2"/>
      <c r="B326" s="2"/>
      <c r="C326" s="2"/>
      <c r="D326" s="2"/>
      <c r="E326" s="2"/>
      <c r="F326" s="2"/>
      <c r="G326" s="2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 x14ac:dyDescent="0.15">
      <c r="A327" s="2"/>
      <c r="B327" s="2"/>
      <c r="C327" s="2"/>
      <c r="D327" s="2"/>
      <c r="E327" s="2"/>
      <c r="F327" s="2"/>
      <c r="G327" s="2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 x14ac:dyDescent="0.15">
      <c r="A328" s="2"/>
      <c r="B328" s="2"/>
      <c r="C328" s="2"/>
      <c r="D328" s="2"/>
      <c r="E328" s="2"/>
      <c r="F328" s="2"/>
      <c r="G328" s="2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 x14ac:dyDescent="0.15">
      <c r="A329" s="2"/>
      <c r="B329" s="2"/>
      <c r="C329" s="2"/>
      <c r="D329" s="2"/>
      <c r="E329" s="2"/>
      <c r="F329" s="2"/>
      <c r="G329" s="2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 x14ac:dyDescent="0.15">
      <c r="A330" s="2"/>
      <c r="B330" s="2"/>
      <c r="C330" s="2"/>
      <c r="D330" s="2"/>
      <c r="E330" s="2"/>
      <c r="F330" s="2"/>
      <c r="G330" s="2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 x14ac:dyDescent="0.15">
      <c r="A331" s="2"/>
      <c r="B331" s="2"/>
      <c r="C331" s="2"/>
      <c r="D331" s="2"/>
      <c r="E331" s="2"/>
      <c r="F331" s="2"/>
      <c r="G331" s="2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 x14ac:dyDescent="0.15">
      <c r="A332" s="2"/>
      <c r="B332" s="2"/>
      <c r="C332" s="2"/>
      <c r="D332" s="2"/>
      <c r="E332" s="2"/>
      <c r="F332" s="2"/>
      <c r="G332" s="2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 x14ac:dyDescent="0.15">
      <c r="A333" s="2"/>
      <c r="B333" s="2"/>
      <c r="C333" s="2"/>
      <c r="D333" s="2"/>
      <c r="E333" s="2"/>
      <c r="F333" s="2"/>
      <c r="G333" s="2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 x14ac:dyDescent="0.15">
      <c r="A334" s="2"/>
      <c r="B334" s="2"/>
      <c r="C334" s="2"/>
      <c r="D334" s="2"/>
      <c r="E334" s="2"/>
      <c r="F334" s="2"/>
      <c r="G334" s="2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 x14ac:dyDescent="0.15">
      <c r="A335" s="2"/>
      <c r="B335" s="2"/>
      <c r="C335" s="2"/>
      <c r="D335" s="2"/>
      <c r="E335" s="2"/>
      <c r="F335" s="2"/>
      <c r="G335" s="2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 x14ac:dyDescent="0.15">
      <c r="A336" s="2"/>
      <c r="B336" s="2"/>
      <c r="C336" s="2"/>
      <c r="D336" s="2"/>
      <c r="E336" s="2"/>
      <c r="F336" s="2"/>
      <c r="G336" s="2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 x14ac:dyDescent="0.15">
      <c r="A337" s="2"/>
      <c r="B337" s="2"/>
      <c r="C337" s="2"/>
      <c r="D337" s="2"/>
      <c r="E337" s="2"/>
      <c r="F337" s="2"/>
      <c r="G337" s="2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 x14ac:dyDescent="0.15">
      <c r="A338" s="2"/>
      <c r="B338" s="2"/>
      <c r="C338" s="2"/>
      <c r="D338" s="2"/>
      <c r="E338" s="2"/>
      <c r="F338" s="2"/>
      <c r="G338" s="2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 x14ac:dyDescent="0.15">
      <c r="A339" s="2"/>
      <c r="B339" s="2"/>
      <c r="C339" s="2"/>
      <c r="D339" s="2"/>
      <c r="E339" s="2"/>
      <c r="F339" s="2"/>
      <c r="G339" s="2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 x14ac:dyDescent="0.15">
      <c r="A340" s="2"/>
      <c r="B340" s="2"/>
      <c r="C340" s="2"/>
      <c r="D340" s="2"/>
      <c r="E340" s="2"/>
      <c r="F340" s="2"/>
      <c r="G340" s="2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 x14ac:dyDescent="0.15">
      <c r="A341" s="2"/>
      <c r="B341" s="2"/>
      <c r="C341" s="2"/>
      <c r="D341" s="2"/>
      <c r="E341" s="2"/>
      <c r="F341" s="2"/>
      <c r="G341" s="2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 x14ac:dyDescent="0.15">
      <c r="A342" s="2"/>
      <c r="B342" s="2"/>
      <c r="C342" s="2"/>
      <c r="D342" s="2"/>
      <c r="E342" s="2"/>
      <c r="F342" s="2"/>
      <c r="G342" s="2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 x14ac:dyDescent="0.15">
      <c r="A343" s="2"/>
      <c r="B343" s="2"/>
      <c r="C343" s="2"/>
      <c r="D343" s="2"/>
      <c r="E343" s="2"/>
      <c r="F343" s="2"/>
      <c r="G343" s="2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 x14ac:dyDescent="0.15">
      <c r="A344" s="2"/>
      <c r="B344" s="2"/>
      <c r="C344" s="2"/>
      <c r="D344" s="2"/>
      <c r="E344" s="2"/>
      <c r="F344" s="2"/>
      <c r="G344" s="2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 x14ac:dyDescent="0.15">
      <c r="A345" s="2"/>
      <c r="B345" s="2"/>
      <c r="C345" s="2"/>
      <c r="D345" s="2"/>
      <c r="E345" s="2"/>
      <c r="F345" s="2"/>
      <c r="G345" s="2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 x14ac:dyDescent="0.15">
      <c r="A346" s="2"/>
      <c r="B346" s="2"/>
      <c r="C346" s="2"/>
      <c r="D346" s="2"/>
      <c r="E346" s="2"/>
      <c r="F346" s="2"/>
      <c r="G346" s="2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 x14ac:dyDescent="0.15">
      <c r="A347" s="2"/>
      <c r="B347" s="2"/>
      <c r="C347" s="2"/>
      <c r="D347" s="2"/>
      <c r="E347" s="2"/>
      <c r="F347" s="2"/>
      <c r="G347" s="2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 x14ac:dyDescent="0.15">
      <c r="A348" s="2"/>
      <c r="B348" s="2"/>
      <c r="C348" s="2"/>
      <c r="D348" s="2"/>
      <c r="E348" s="2"/>
      <c r="F348" s="2"/>
      <c r="G348" s="2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 x14ac:dyDescent="0.15">
      <c r="A349" s="2"/>
      <c r="B349" s="2"/>
      <c r="C349" s="2"/>
      <c r="D349" s="2"/>
      <c r="E349" s="2"/>
      <c r="F349" s="2"/>
      <c r="G349" s="2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 x14ac:dyDescent="0.15">
      <c r="A350" s="2"/>
      <c r="B350" s="2"/>
      <c r="C350" s="2"/>
      <c r="D350" s="2"/>
      <c r="E350" s="2"/>
      <c r="F350" s="2"/>
      <c r="G350" s="2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 x14ac:dyDescent="0.15">
      <c r="A351" s="2"/>
      <c r="B351" s="2"/>
      <c r="C351" s="2"/>
      <c r="D351" s="2"/>
      <c r="E351" s="2"/>
      <c r="F351" s="2"/>
      <c r="G351" s="2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 x14ac:dyDescent="0.15">
      <c r="A352" s="2"/>
      <c r="B352" s="2"/>
      <c r="C352" s="2"/>
      <c r="D352" s="2"/>
      <c r="E352" s="2"/>
      <c r="F352" s="2"/>
      <c r="G352" s="2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 x14ac:dyDescent="0.15">
      <c r="A353" s="2"/>
      <c r="B353" s="2"/>
      <c r="C353" s="2"/>
      <c r="D353" s="2"/>
      <c r="E353" s="2"/>
      <c r="F353" s="2"/>
      <c r="G353" s="2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 x14ac:dyDescent="0.15">
      <c r="A354" s="2"/>
      <c r="B354" s="2"/>
      <c r="C354" s="2"/>
      <c r="D354" s="2"/>
      <c r="E354" s="2"/>
      <c r="F354" s="2"/>
      <c r="G354" s="2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 x14ac:dyDescent="0.15">
      <c r="A355" s="2"/>
      <c r="B355" s="2"/>
      <c r="C355" s="2"/>
      <c r="D355" s="2"/>
      <c r="E355" s="2"/>
      <c r="F355" s="2"/>
      <c r="G355" s="2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 x14ac:dyDescent="0.15">
      <c r="A356" s="2"/>
      <c r="B356" s="2"/>
      <c r="C356" s="2"/>
      <c r="D356" s="2"/>
      <c r="E356" s="2"/>
      <c r="F356" s="2"/>
      <c r="G356" s="2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 x14ac:dyDescent="0.15">
      <c r="A357" s="2"/>
      <c r="B357" s="2"/>
      <c r="C357" s="2"/>
      <c r="D357" s="2"/>
      <c r="E357" s="2"/>
      <c r="F357" s="2"/>
      <c r="G357" s="2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 x14ac:dyDescent="0.15">
      <c r="A358" s="2"/>
      <c r="B358" s="2"/>
      <c r="C358" s="2"/>
      <c r="D358" s="2"/>
      <c r="E358" s="2"/>
      <c r="F358" s="2"/>
      <c r="G358" s="2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 x14ac:dyDescent="0.15">
      <c r="A359" s="2"/>
      <c r="B359" s="2"/>
      <c r="C359" s="2"/>
      <c r="D359" s="2"/>
      <c r="E359" s="2"/>
      <c r="F359" s="2"/>
      <c r="G359" s="2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 x14ac:dyDescent="0.15">
      <c r="A360" s="2"/>
      <c r="B360" s="2"/>
      <c r="C360" s="2"/>
      <c r="D360" s="2"/>
      <c r="E360" s="2"/>
      <c r="F360" s="2"/>
      <c r="G360" s="2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 x14ac:dyDescent="0.15">
      <c r="A361" s="2"/>
      <c r="B361" s="2"/>
      <c r="C361" s="2"/>
      <c r="D361" s="2"/>
      <c r="E361" s="2"/>
      <c r="F361" s="2"/>
      <c r="G361" s="2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 x14ac:dyDescent="0.15">
      <c r="A362" s="2"/>
      <c r="B362" s="2"/>
      <c r="C362" s="2"/>
      <c r="D362" s="2"/>
      <c r="E362" s="2"/>
      <c r="F362" s="2"/>
      <c r="G362" s="2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 x14ac:dyDescent="0.15">
      <c r="A363" s="2"/>
      <c r="B363" s="2"/>
      <c r="C363" s="2"/>
      <c r="D363" s="2"/>
      <c r="E363" s="2"/>
      <c r="F363" s="2"/>
      <c r="G363" s="2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 x14ac:dyDescent="0.15">
      <c r="A364" s="2"/>
      <c r="B364" s="2"/>
      <c r="C364" s="2"/>
      <c r="D364" s="2"/>
      <c r="E364" s="2"/>
      <c r="F364" s="2"/>
      <c r="G364" s="2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 x14ac:dyDescent="0.15">
      <c r="A365" s="2"/>
      <c r="B365" s="2"/>
      <c r="C365" s="2"/>
      <c r="D365" s="2"/>
      <c r="E365" s="2"/>
      <c r="F365" s="2"/>
      <c r="G365" s="2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 x14ac:dyDescent="0.15">
      <c r="A366" s="2"/>
      <c r="B366" s="2"/>
      <c r="C366" s="2"/>
      <c r="D366" s="2"/>
      <c r="E366" s="2"/>
      <c r="F366" s="2"/>
      <c r="G366" s="2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 x14ac:dyDescent="0.15">
      <c r="A367" s="2"/>
      <c r="B367" s="2"/>
      <c r="C367" s="2"/>
      <c r="D367" s="2"/>
      <c r="E367" s="2"/>
      <c r="F367" s="2"/>
      <c r="G367" s="2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 x14ac:dyDescent="0.15">
      <c r="A368" s="2"/>
      <c r="B368" s="2"/>
      <c r="C368" s="2"/>
      <c r="D368" s="2"/>
      <c r="E368" s="2"/>
      <c r="F368" s="2"/>
      <c r="G368" s="2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 x14ac:dyDescent="0.15">
      <c r="A369" s="2"/>
      <c r="B369" s="2"/>
      <c r="C369" s="2"/>
      <c r="D369" s="2"/>
      <c r="E369" s="2"/>
      <c r="F369" s="2"/>
      <c r="G369" s="2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 x14ac:dyDescent="0.15">
      <c r="A370" s="2"/>
      <c r="B370" s="2"/>
      <c r="C370" s="2"/>
      <c r="D370" s="2"/>
      <c r="E370" s="2"/>
      <c r="F370" s="2"/>
      <c r="G370" s="2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 x14ac:dyDescent="0.15">
      <c r="A371" s="2"/>
      <c r="B371" s="2"/>
      <c r="C371" s="2"/>
      <c r="D371" s="2"/>
      <c r="E371" s="2"/>
      <c r="F371" s="2"/>
      <c r="G371" s="2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 x14ac:dyDescent="0.15">
      <c r="A372" s="2"/>
      <c r="B372" s="2"/>
      <c r="C372" s="2"/>
      <c r="D372" s="2"/>
      <c r="E372" s="2"/>
      <c r="F372" s="2"/>
      <c r="G372" s="2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 x14ac:dyDescent="0.15">
      <c r="A373" s="2"/>
      <c r="B373" s="2"/>
      <c r="C373" s="2"/>
      <c r="D373" s="2"/>
      <c r="E373" s="2"/>
      <c r="F373" s="2"/>
      <c r="G373" s="2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 x14ac:dyDescent="0.15">
      <c r="A374" s="2"/>
      <c r="B374" s="2"/>
      <c r="C374" s="2"/>
      <c r="D374" s="2"/>
      <c r="E374" s="2"/>
      <c r="F374" s="2"/>
      <c r="G374" s="2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 x14ac:dyDescent="0.15">
      <c r="A375" s="2"/>
      <c r="B375" s="2"/>
      <c r="C375" s="2"/>
      <c r="D375" s="2"/>
      <c r="E375" s="2"/>
      <c r="F375" s="2"/>
      <c r="G375" s="2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 x14ac:dyDescent="0.15">
      <c r="A376" s="2"/>
      <c r="B376" s="2"/>
      <c r="C376" s="2"/>
      <c r="D376" s="2"/>
      <c r="E376" s="2"/>
      <c r="F376" s="2"/>
      <c r="G376" s="2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 x14ac:dyDescent="0.15">
      <c r="A377" s="2"/>
      <c r="B377" s="2"/>
      <c r="C377" s="2"/>
      <c r="D377" s="2"/>
      <c r="E377" s="2"/>
      <c r="F377" s="2"/>
      <c r="G377" s="2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 x14ac:dyDescent="0.15">
      <c r="A378" s="2"/>
      <c r="B378" s="2"/>
      <c r="C378" s="2"/>
      <c r="D378" s="2"/>
      <c r="E378" s="2"/>
      <c r="F378" s="2"/>
      <c r="G378" s="2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 x14ac:dyDescent="0.15">
      <c r="A379" s="2"/>
      <c r="B379" s="2"/>
      <c r="C379" s="2"/>
      <c r="D379" s="2"/>
      <c r="E379" s="2"/>
      <c r="F379" s="2"/>
      <c r="G379" s="2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 x14ac:dyDescent="0.15">
      <c r="A380" s="2"/>
      <c r="B380" s="2"/>
      <c r="C380" s="2"/>
      <c r="D380" s="2"/>
      <c r="E380" s="2"/>
      <c r="F380" s="2"/>
      <c r="G380" s="2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 x14ac:dyDescent="0.15">
      <c r="A381" s="2"/>
      <c r="B381" s="2"/>
      <c r="C381" s="2"/>
      <c r="D381" s="2"/>
      <c r="E381" s="2"/>
      <c r="F381" s="2"/>
      <c r="G381" s="2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 x14ac:dyDescent="0.15">
      <c r="A382" s="2"/>
      <c r="B382" s="2"/>
      <c r="C382" s="2"/>
      <c r="D382" s="2"/>
      <c r="E382" s="2"/>
      <c r="F382" s="2"/>
      <c r="G382" s="2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 x14ac:dyDescent="0.15">
      <c r="A383" s="2"/>
      <c r="B383" s="2"/>
      <c r="C383" s="2"/>
      <c r="D383" s="2"/>
      <c r="E383" s="2"/>
      <c r="F383" s="2"/>
      <c r="G383" s="2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 x14ac:dyDescent="0.15">
      <c r="A384" s="2"/>
      <c r="B384" s="2"/>
      <c r="C384" s="2"/>
      <c r="D384" s="2"/>
      <c r="E384" s="2"/>
      <c r="F384" s="2"/>
      <c r="G384" s="2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 x14ac:dyDescent="0.15">
      <c r="A385" s="2"/>
      <c r="B385" s="2"/>
      <c r="C385" s="2"/>
      <c r="D385" s="2"/>
      <c r="E385" s="2"/>
      <c r="F385" s="2"/>
      <c r="G385" s="2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 x14ac:dyDescent="0.15">
      <c r="A386" s="2"/>
      <c r="B386" s="2"/>
      <c r="C386" s="2"/>
      <c r="D386" s="2"/>
      <c r="E386" s="2"/>
      <c r="F386" s="2"/>
      <c r="G386" s="2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 x14ac:dyDescent="0.15">
      <c r="A387" s="2"/>
      <c r="B387" s="2"/>
      <c r="C387" s="2"/>
      <c r="D387" s="2"/>
      <c r="E387" s="2"/>
      <c r="F387" s="2"/>
      <c r="G387" s="2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 x14ac:dyDescent="0.15">
      <c r="A388" s="2"/>
      <c r="B388" s="2"/>
      <c r="C388" s="2"/>
      <c r="D388" s="2"/>
      <c r="E388" s="2"/>
      <c r="F388" s="2"/>
      <c r="G388" s="2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 x14ac:dyDescent="0.15">
      <c r="A389" s="2"/>
      <c r="B389" s="2"/>
      <c r="C389" s="2"/>
      <c r="D389" s="2"/>
      <c r="E389" s="2"/>
      <c r="F389" s="2"/>
      <c r="G389" s="2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 x14ac:dyDescent="0.15">
      <c r="A390" s="2"/>
      <c r="B390" s="2"/>
      <c r="C390" s="2"/>
      <c r="D390" s="2"/>
      <c r="E390" s="2"/>
      <c r="F390" s="2"/>
      <c r="G390" s="2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 x14ac:dyDescent="0.15">
      <c r="A391" s="2"/>
      <c r="B391" s="2"/>
      <c r="C391" s="2"/>
      <c r="D391" s="2"/>
      <c r="E391" s="2"/>
      <c r="F391" s="2"/>
      <c r="G391" s="2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 x14ac:dyDescent="0.15">
      <c r="A392" s="2"/>
      <c r="B392" s="2"/>
      <c r="C392" s="2"/>
      <c r="D392" s="2"/>
      <c r="E392" s="2"/>
      <c r="F392" s="2"/>
      <c r="G392" s="2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 x14ac:dyDescent="0.15">
      <c r="A393" s="2"/>
      <c r="B393" s="2"/>
      <c r="C393" s="2"/>
      <c r="D393" s="2"/>
      <c r="E393" s="2"/>
      <c r="F393" s="2"/>
      <c r="G393" s="2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 x14ac:dyDescent="0.15">
      <c r="A394" s="2"/>
      <c r="B394" s="2"/>
      <c r="C394" s="2"/>
      <c r="D394" s="2"/>
      <c r="E394" s="2"/>
      <c r="F394" s="2"/>
      <c r="G394" s="2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 x14ac:dyDescent="0.15">
      <c r="A395" s="2"/>
      <c r="B395" s="2"/>
      <c r="C395" s="2"/>
      <c r="D395" s="2"/>
      <c r="E395" s="2"/>
      <c r="F395" s="2"/>
      <c r="G395" s="2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 x14ac:dyDescent="0.15">
      <c r="A396" s="2"/>
      <c r="B396" s="2"/>
      <c r="C396" s="2"/>
      <c r="D396" s="2"/>
      <c r="E396" s="2"/>
      <c r="F396" s="2"/>
      <c r="G396" s="2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 x14ac:dyDescent="0.15">
      <c r="A397" s="2"/>
      <c r="B397" s="2"/>
      <c r="C397" s="2"/>
      <c r="D397" s="2"/>
      <c r="E397" s="2"/>
      <c r="F397" s="2"/>
      <c r="G397" s="2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 x14ac:dyDescent="0.15">
      <c r="A398" s="2"/>
      <c r="B398" s="2"/>
      <c r="C398" s="2"/>
      <c r="D398" s="2"/>
      <c r="E398" s="2"/>
      <c r="F398" s="2"/>
      <c r="G398" s="2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 x14ac:dyDescent="0.15">
      <c r="A399" s="2"/>
      <c r="B399" s="2"/>
      <c r="C399" s="2"/>
      <c r="D399" s="2"/>
      <c r="E399" s="2"/>
      <c r="F399" s="2"/>
      <c r="G399" s="2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 x14ac:dyDescent="0.15">
      <c r="A400" s="2"/>
      <c r="B400" s="2"/>
      <c r="C400" s="2"/>
      <c r="D400" s="2"/>
      <c r="E400" s="2"/>
      <c r="F400" s="2"/>
      <c r="G400" s="2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 x14ac:dyDescent="0.15">
      <c r="A401" s="2"/>
      <c r="B401" s="2"/>
      <c r="C401" s="2"/>
      <c r="D401" s="2"/>
      <c r="E401" s="2"/>
      <c r="F401" s="2"/>
      <c r="G401" s="2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 x14ac:dyDescent="0.15">
      <c r="A402" s="2"/>
      <c r="B402" s="2"/>
      <c r="C402" s="2"/>
      <c r="D402" s="2"/>
      <c r="E402" s="2"/>
      <c r="F402" s="2"/>
      <c r="G402" s="2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 x14ac:dyDescent="0.15">
      <c r="A403" s="2"/>
      <c r="B403" s="2"/>
      <c r="C403" s="2"/>
      <c r="D403" s="2"/>
      <c r="E403" s="2"/>
      <c r="F403" s="2"/>
      <c r="G403" s="2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 x14ac:dyDescent="0.15">
      <c r="A404" s="2"/>
      <c r="B404" s="2"/>
      <c r="C404" s="2"/>
      <c r="D404" s="2"/>
      <c r="E404" s="2"/>
      <c r="F404" s="2"/>
      <c r="G404" s="2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 x14ac:dyDescent="0.15">
      <c r="A405" s="2"/>
      <c r="B405" s="2"/>
      <c r="C405" s="2"/>
      <c r="D405" s="2"/>
      <c r="E405" s="2"/>
      <c r="F405" s="2"/>
      <c r="G405" s="2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 x14ac:dyDescent="0.15">
      <c r="A406" s="2"/>
      <c r="B406" s="2"/>
      <c r="C406" s="2"/>
      <c r="D406" s="2"/>
      <c r="E406" s="2"/>
      <c r="F406" s="2"/>
      <c r="G406" s="2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 x14ac:dyDescent="0.15">
      <c r="A407" s="2"/>
      <c r="B407" s="2"/>
      <c r="C407" s="2"/>
      <c r="D407" s="2"/>
      <c r="E407" s="2"/>
      <c r="F407" s="2"/>
      <c r="G407" s="2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 x14ac:dyDescent="0.15">
      <c r="A408" s="2"/>
      <c r="B408" s="2"/>
      <c r="C408" s="2"/>
      <c r="D408" s="2"/>
      <c r="E408" s="2"/>
      <c r="F408" s="2"/>
      <c r="G408" s="2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 x14ac:dyDescent="0.15">
      <c r="A409" s="2"/>
      <c r="B409" s="2"/>
      <c r="C409" s="2"/>
      <c r="D409" s="2"/>
      <c r="E409" s="2"/>
      <c r="F409" s="2"/>
      <c r="G409" s="2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 x14ac:dyDescent="0.15">
      <c r="A410" s="2"/>
      <c r="B410" s="2"/>
      <c r="C410" s="2"/>
      <c r="D410" s="2"/>
      <c r="E410" s="2"/>
      <c r="F410" s="2"/>
      <c r="G410" s="2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 x14ac:dyDescent="0.15">
      <c r="A411" s="2"/>
      <c r="B411" s="2"/>
      <c r="C411" s="2"/>
      <c r="D411" s="2"/>
      <c r="E411" s="2"/>
      <c r="F411" s="2"/>
      <c r="G411" s="2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 x14ac:dyDescent="0.15">
      <c r="A412" s="2"/>
      <c r="B412" s="2"/>
      <c r="C412" s="2"/>
      <c r="D412" s="2"/>
      <c r="E412" s="2"/>
      <c r="F412" s="2"/>
      <c r="G412" s="2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 x14ac:dyDescent="0.15">
      <c r="A413" s="2"/>
      <c r="B413" s="2"/>
      <c r="C413" s="2"/>
      <c r="D413" s="2"/>
      <c r="E413" s="2"/>
      <c r="F413" s="2"/>
      <c r="G413" s="2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 x14ac:dyDescent="0.15">
      <c r="A414" s="2"/>
      <c r="B414" s="2"/>
      <c r="C414" s="2"/>
      <c r="D414" s="2"/>
      <c r="E414" s="2"/>
      <c r="F414" s="2"/>
      <c r="G414" s="2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 x14ac:dyDescent="0.15">
      <c r="A415" s="2"/>
      <c r="B415" s="2"/>
      <c r="C415" s="2"/>
      <c r="D415" s="2"/>
      <c r="E415" s="2"/>
      <c r="F415" s="2"/>
      <c r="G415" s="2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 x14ac:dyDescent="0.15">
      <c r="A416" s="2"/>
      <c r="B416" s="2"/>
      <c r="C416" s="2"/>
      <c r="D416" s="2"/>
      <c r="E416" s="2"/>
      <c r="F416" s="2"/>
      <c r="G416" s="2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 x14ac:dyDescent="0.15">
      <c r="A417" s="2"/>
      <c r="B417" s="2"/>
      <c r="C417" s="2"/>
      <c r="D417" s="2"/>
      <c r="E417" s="2"/>
      <c r="F417" s="2"/>
      <c r="G417" s="2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 x14ac:dyDescent="0.15">
      <c r="A418" s="2"/>
      <c r="B418" s="2"/>
      <c r="C418" s="2"/>
      <c r="D418" s="2"/>
      <c r="E418" s="2"/>
      <c r="F418" s="2"/>
      <c r="G418" s="2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 x14ac:dyDescent="0.15">
      <c r="A419" s="2"/>
      <c r="B419" s="2"/>
      <c r="C419" s="2"/>
      <c r="D419" s="2"/>
      <c r="E419" s="2"/>
      <c r="F419" s="2"/>
      <c r="G419" s="2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 x14ac:dyDescent="0.15">
      <c r="A420" s="2"/>
      <c r="B420" s="2"/>
      <c r="C420" s="2"/>
      <c r="D420" s="2"/>
      <c r="E420" s="2"/>
      <c r="F420" s="2"/>
      <c r="G420" s="2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 x14ac:dyDescent="0.15">
      <c r="A421" s="2"/>
      <c r="B421" s="2"/>
      <c r="C421" s="2"/>
      <c r="D421" s="2"/>
      <c r="E421" s="2"/>
      <c r="F421" s="2"/>
      <c r="G421" s="2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 x14ac:dyDescent="0.15">
      <c r="A422" s="2"/>
      <c r="B422" s="2"/>
      <c r="C422" s="2"/>
      <c r="D422" s="2"/>
      <c r="E422" s="2"/>
      <c r="F422" s="2"/>
      <c r="G422" s="2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 x14ac:dyDescent="0.15">
      <c r="A423" s="2"/>
      <c r="B423" s="2"/>
      <c r="C423" s="2"/>
      <c r="D423" s="2"/>
      <c r="E423" s="2"/>
      <c r="F423" s="2"/>
      <c r="G423" s="2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 x14ac:dyDescent="0.15">
      <c r="A424" s="2"/>
      <c r="B424" s="2"/>
      <c r="C424" s="2"/>
      <c r="D424" s="2"/>
      <c r="E424" s="2"/>
      <c r="F424" s="2"/>
      <c r="G424" s="2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 x14ac:dyDescent="0.15">
      <c r="A425" s="2"/>
      <c r="B425" s="2"/>
      <c r="C425" s="2"/>
      <c r="D425" s="2"/>
      <c r="E425" s="2"/>
      <c r="F425" s="2"/>
      <c r="G425" s="2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 x14ac:dyDescent="0.15">
      <c r="A426" s="2"/>
      <c r="B426" s="2"/>
      <c r="C426" s="2"/>
      <c r="D426" s="2"/>
      <c r="E426" s="2"/>
      <c r="F426" s="2"/>
      <c r="G426" s="2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 x14ac:dyDescent="0.15">
      <c r="A427" s="2"/>
      <c r="B427" s="2"/>
      <c r="C427" s="2"/>
      <c r="D427" s="2"/>
      <c r="E427" s="2"/>
      <c r="F427" s="2"/>
      <c r="G427" s="2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 x14ac:dyDescent="0.15">
      <c r="A428" s="2"/>
      <c r="B428" s="2"/>
      <c r="C428" s="2"/>
      <c r="D428" s="2"/>
      <c r="E428" s="2"/>
      <c r="F428" s="2"/>
      <c r="G428" s="2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 x14ac:dyDescent="0.15">
      <c r="A429" s="2"/>
      <c r="B429" s="2"/>
      <c r="C429" s="2"/>
      <c r="D429" s="2"/>
      <c r="E429" s="2"/>
      <c r="F429" s="2"/>
      <c r="G429" s="2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 x14ac:dyDescent="0.15">
      <c r="A430" s="2"/>
      <c r="B430" s="2"/>
      <c r="C430" s="2"/>
      <c r="D430" s="2"/>
      <c r="E430" s="2"/>
      <c r="F430" s="2"/>
      <c r="G430" s="2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 x14ac:dyDescent="0.15">
      <c r="A431" s="2"/>
      <c r="B431" s="2"/>
      <c r="C431" s="2"/>
      <c r="D431" s="2"/>
      <c r="E431" s="2"/>
      <c r="F431" s="2"/>
      <c r="G431" s="2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 x14ac:dyDescent="0.15">
      <c r="A432" s="2"/>
      <c r="B432" s="2"/>
      <c r="C432" s="2"/>
      <c r="D432" s="2"/>
      <c r="E432" s="2"/>
      <c r="F432" s="2"/>
      <c r="G432" s="2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 x14ac:dyDescent="0.15">
      <c r="A433" s="2"/>
      <c r="B433" s="2"/>
      <c r="C433" s="2"/>
      <c r="D433" s="2"/>
      <c r="E433" s="2"/>
      <c r="F433" s="2"/>
      <c r="G433" s="2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 x14ac:dyDescent="0.15">
      <c r="A434" s="2"/>
      <c r="B434" s="2"/>
      <c r="C434" s="2"/>
      <c r="D434" s="2"/>
      <c r="E434" s="2"/>
      <c r="F434" s="2"/>
      <c r="G434" s="2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 x14ac:dyDescent="0.15">
      <c r="A435" s="2"/>
      <c r="B435" s="2"/>
      <c r="C435" s="2"/>
      <c r="D435" s="2"/>
      <c r="E435" s="2"/>
      <c r="F435" s="2"/>
      <c r="G435" s="2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 x14ac:dyDescent="0.15">
      <c r="A436" s="2"/>
      <c r="B436" s="2"/>
      <c r="C436" s="2"/>
      <c r="D436" s="2"/>
      <c r="E436" s="2"/>
      <c r="F436" s="2"/>
      <c r="G436" s="2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 x14ac:dyDescent="0.15">
      <c r="A437" s="2"/>
      <c r="B437" s="2"/>
      <c r="C437" s="2"/>
      <c r="D437" s="2"/>
      <c r="E437" s="2"/>
      <c r="F437" s="2"/>
      <c r="G437" s="2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 x14ac:dyDescent="0.15">
      <c r="A438" s="2"/>
      <c r="B438" s="2"/>
      <c r="C438" s="2"/>
      <c r="D438" s="2"/>
      <c r="E438" s="2"/>
      <c r="F438" s="2"/>
      <c r="G438" s="2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 x14ac:dyDescent="0.15">
      <c r="A439" s="2"/>
      <c r="B439" s="2"/>
      <c r="C439" s="2"/>
      <c r="D439" s="2"/>
      <c r="E439" s="2"/>
      <c r="F439" s="2"/>
      <c r="G439" s="2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 x14ac:dyDescent="0.15">
      <c r="A440" s="2"/>
      <c r="B440" s="2"/>
      <c r="C440" s="2"/>
      <c r="D440" s="2"/>
      <c r="E440" s="2"/>
      <c r="F440" s="2"/>
      <c r="G440" s="2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 x14ac:dyDescent="0.15">
      <c r="A441" s="2"/>
      <c r="B441" s="2"/>
      <c r="C441" s="2"/>
      <c r="D441" s="2"/>
      <c r="E441" s="2"/>
      <c r="F441" s="2"/>
      <c r="G441" s="2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 x14ac:dyDescent="0.15">
      <c r="A442" s="2"/>
      <c r="B442" s="2"/>
      <c r="C442" s="2"/>
      <c r="D442" s="2"/>
      <c r="E442" s="2"/>
      <c r="F442" s="2"/>
      <c r="G442" s="2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 x14ac:dyDescent="0.15">
      <c r="A443" s="2"/>
      <c r="B443" s="2"/>
      <c r="C443" s="2"/>
      <c r="D443" s="2"/>
      <c r="E443" s="2"/>
      <c r="F443" s="2"/>
      <c r="G443" s="2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 x14ac:dyDescent="0.15">
      <c r="A444" s="2"/>
      <c r="B444" s="2"/>
      <c r="C444" s="2"/>
      <c r="D444" s="2"/>
      <c r="E444" s="2"/>
      <c r="F444" s="2"/>
      <c r="G444" s="2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 x14ac:dyDescent="0.15">
      <c r="A445" s="2"/>
      <c r="B445" s="2"/>
      <c r="C445" s="2"/>
      <c r="D445" s="2"/>
      <c r="E445" s="2"/>
      <c r="F445" s="2"/>
      <c r="G445" s="2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 x14ac:dyDescent="0.15">
      <c r="A446" s="2"/>
      <c r="B446" s="2"/>
      <c r="C446" s="2"/>
      <c r="D446" s="2"/>
      <c r="E446" s="2"/>
      <c r="F446" s="2"/>
      <c r="G446" s="2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 x14ac:dyDescent="0.15">
      <c r="A447" s="2"/>
      <c r="B447" s="2"/>
      <c r="C447" s="2"/>
      <c r="D447" s="2"/>
      <c r="E447" s="2"/>
      <c r="F447" s="2"/>
      <c r="G447" s="2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 x14ac:dyDescent="0.15">
      <c r="A448" s="2"/>
      <c r="B448" s="2"/>
      <c r="C448" s="2"/>
      <c r="D448" s="2"/>
      <c r="E448" s="2"/>
      <c r="F448" s="2"/>
      <c r="G448" s="2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 x14ac:dyDescent="0.15">
      <c r="A449" s="2"/>
      <c r="B449" s="2"/>
      <c r="C449" s="2"/>
      <c r="D449" s="2"/>
      <c r="E449" s="2"/>
      <c r="F449" s="2"/>
      <c r="G449" s="2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 x14ac:dyDescent="0.15">
      <c r="A450" s="2"/>
      <c r="B450" s="2"/>
      <c r="C450" s="2"/>
      <c r="D450" s="2"/>
      <c r="E450" s="2"/>
      <c r="F450" s="2"/>
      <c r="G450" s="2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 x14ac:dyDescent="0.15">
      <c r="A451" s="2"/>
      <c r="B451" s="2"/>
      <c r="C451" s="2"/>
      <c r="D451" s="2"/>
      <c r="E451" s="2"/>
      <c r="F451" s="2"/>
      <c r="G451" s="2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1:52" x14ac:dyDescent="0.15">
      <c r="A452" s="2"/>
      <c r="B452" s="2"/>
      <c r="C452" s="2"/>
      <c r="D452" s="2"/>
      <c r="E452" s="2"/>
      <c r="F452" s="2"/>
      <c r="G452" s="2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1:52" x14ac:dyDescent="0.15">
      <c r="A453" s="2"/>
      <c r="B453" s="2"/>
      <c r="C453" s="2"/>
      <c r="D453" s="2"/>
      <c r="E453" s="2"/>
      <c r="F453" s="2"/>
      <c r="G453" s="2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1:52" x14ac:dyDescent="0.15">
      <c r="A454" s="2"/>
      <c r="B454" s="2"/>
      <c r="C454" s="2"/>
      <c r="D454" s="2"/>
      <c r="E454" s="2"/>
      <c r="F454" s="2"/>
      <c r="G454" s="2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1:52" x14ac:dyDescent="0.15">
      <c r="A455" s="2"/>
      <c r="B455" s="2"/>
      <c r="C455" s="2"/>
      <c r="D455" s="2"/>
      <c r="E455" s="2"/>
      <c r="F455" s="2"/>
      <c r="G455" s="2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1:52" x14ac:dyDescent="0.15">
      <c r="A456" s="2"/>
      <c r="B456" s="2"/>
      <c r="C456" s="2"/>
      <c r="D456" s="2"/>
      <c r="E456" s="2"/>
      <c r="F456" s="2"/>
      <c r="G456" s="2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1:52" x14ac:dyDescent="0.15">
      <c r="A457" s="2"/>
      <c r="B457" s="2"/>
      <c r="C457" s="2"/>
      <c r="D457" s="2"/>
      <c r="E457" s="2"/>
      <c r="F457" s="2"/>
      <c r="G457" s="2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1:52" x14ac:dyDescent="0.15">
      <c r="A458" s="2"/>
      <c r="B458" s="2"/>
      <c r="C458" s="2"/>
      <c r="D458" s="2"/>
      <c r="E458" s="2"/>
      <c r="F458" s="2"/>
      <c r="G458" s="2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1:52" x14ac:dyDescent="0.15">
      <c r="A459" s="2"/>
      <c r="B459" s="2"/>
      <c r="C459" s="2"/>
      <c r="D459" s="2"/>
      <c r="E459" s="2"/>
      <c r="F459" s="2"/>
      <c r="G459" s="2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1:52" x14ac:dyDescent="0.15">
      <c r="A460" s="2"/>
      <c r="B460" s="2"/>
      <c r="C460" s="2"/>
      <c r="D460" s="2"/>
      <c r="E460" s="2"/>
      <c r="F460" s="2"/>
      <c r="G460" s="2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1:52" x14ac:dyDescent="0.15">
      <c r="A461" s="2"/>
      <c r="B461" s="2"/>
      <c r="C461" s="2"/>
      <c r="D461" s="2"/>
      <c r="E461" s="2"/>
      <c r="F461" s="2"/>
      <c r="G461" s="2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1:52" x14ac:dyDescent="0.15">
      <c r="A462" s="2"/>
      <c r="B462" s="2"/>
      <c r="C462" s="2"/>
      <c r="D462" s="2"/>
      <c r="E462" s="2"/>
      <c r="F462" s="2"/>
      <c r="G462" s="2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1:52" x14ac:dyDescent="0.15">
      <c r="A463" s="2"/>
      <c r="B463" s="2"/>
      <c r="C463" s="2"/>
      <c r="D463" s="2"/>
      <c r="E463" s="2"/>
      <c r="F463" s="2"/>
      <c r="G463" s="2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1:52" x14ac:dyDescent="0.15">
      <c r="A464" s="2"/>
      <c r="B464" s="2"/>
      <c r="C464" s="2"/>
      <c r="D464" s="2"/>
      <c r="E464" s="2"/>
      <c r="F464" s="2"/>
      <c r="G464" s="2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1:52" x14ac:dyDescent="0.15">
      <c r="A465" s="2"/>
      <c r="B465" s="2"/>
      <c r="C465" s="2"/>
      <c r="D465" s="2"/>
      <c r="E465" s="2"/>
      <c r="F465" s="2"/>
      <c r="G465" s="2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1:52" x14ac:dyDescent="0.15">
      <c r="A466" s="2"/>
      <c r="B466" s="2"/>
      <c r="C466" s="2"/>
      <c r="D466" s="2"/>
      <c r="E466" s="2"/>
      <c r="F466" s="2"/>
      <c r="G466" s="2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1:52" x14ac:dyDescent="0.15">
      <c r="A467" s="2"/>
      <c r="B467" s="2"/>
      <c r="C467" s="2"/>
      <c r="D467" s="2"/>
      <c r="E467" s="2"/>
      <c r="F467" s="2"/>
      <c r="G467" s="2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1:52" x14ac:dyDescent="0.15">
      <c r="A468" s="2"/>
      <c r="B468" s="2"/>
      <c r="C468" s="2"/>
      <c r="D468" s="2"/>
      <c r="E468" s="2"/>
      <c r="F468" s="2"/>
      <c r="G468" s="2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1:52" x14ac:dyDescent="0.15">
      <c r="A469" s="2"/>
      <c r="B469" s="2"/>
      <c r="C469" s="2"/>
      <c r="D469" s="2"/>
      <c r="E469" s="2"/>
      <c r="F469" s="2"/>
      <c r="G469" s="2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1:52" x14ac:dyDescent="0.15">
      <c r="A470" s="2"/>
      <c r="B470" s="2"/>
      <c r="C470" s="2"/>
      <c r="D470" s="2"/>
      <c r="E470" s="2"/>
      <c r="F470" s="2"/>
      <c r="G470" s="2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1:52" x14ac:dyDescent="0.15">
      <c r="A471" s="2"/>
      <c r="B471" s="2"/>
      <c r="C471" s="2"/>
      <c r="D471" s="2"/>
      <c r="E471" s="2"/>
      <c r="F471" s="2"/>
      <c r="G471" s="2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1:52" x14ac:dyDescent="0.15">
      <c r="A472" s="2"/>
      <c r="B472" s="2"/>
      <c r="C472" s="2"/>
      <c r="D472" s="2"/>
      <c r="E472" s="2"/>
      <c r="F472" s="2"/>
      <c r="G472" s="2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1:52" x14ac:dyDescent="0.15">
      <c r="A473" s="2"/>
      <c r="B473" s="2"/>
      <c r="C473" s="2"/>
      <c r="D473" s="2"/>
      <c r="E473" s="2"/>
      <c r="F473" s="2"/>
      <c r="G473" s="2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1:52" x14ac:dyDescent="0.15">
      <c r="A474" s="2"/>
      <c r="B474" s="2"/>
      <c r="C474" s="2"/>
      <c r="D474" s="2"/>
      <c r="E474" s="2"/>
      <c r="F474" s="2"/>
      <c r="G474" s="2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1:52" x14ac:dyDescent="0.15">
      <c r="A475" s="2"/>
      <c r="B475" s="2"/>
      <c r="C475" s="2"/>
      <c r="D475" s="2"/>
      <c r="E475" s="2"/>
      <c r="F475" s="2"/>
      <c r="G475" s="2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1:52" x14ac:dyDescent="0.15">
      <c r="A476" s="2"/>
      <c r="B476" s="2"/>
      <c r="C476" s="2"/>
      <c r="D476" s="2"/>
      <c r="E476" s="2"/>
      <c r="F476" s="2"/>
      <c r="G476" s="2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1:52" x14ac:dyDescent="0.15">
      <c r="A477" s="2"/>
      <c r="B477" s="2"/>
      <c r="C477" s="2"/>
      <c r="D477" s="2"/>
      <c r="E477" s="2"/>
      <c r="F477" s="2"/>
      <c r="G477" s="2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1:52" x14ac:dyDescent="0.15">
      <c r="A478" s="2"/>
      <c r="B478" s="2"/>
      <c r="C478" s="2"/>
      <c r="D478" s="2"/>
      <c r="E478" s="2"/>
      <c r="F478" s="2"/>
      <c r="G478" s="2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1:52" x14ac:dyDescent="0.15">
      <c r="A479" s="2"/>
      <c r="B479" s="2"/>
      <c r="C479" s="2"/>
      <c r="D479" s="2"/>
      <c r="E479" s="2"/>
      <c r="F479" s="2"/>
      <c r="G479" s="2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1:52" x14ac:dyDescent="0.15">
      <c r="A480" s="2"/>
      <c r="B480" s="2"/>
      <c r="C480" s="2"/>
      <c r="D480" s="2"/>
      <c r="E480" s="2"/>
      <c r="F480" s="2"/>
      <c r="G480" s="2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1:52" x14ac:dyDescent="0.15">
      <c r="A481" s="2"/>
      <c r="B481" s="2"/>
      <c r="C481" s="2"/>
      <c r="D481" s="2"/>
      <c r="E481" s="2"/>
      <c r="F481" s="2"/>
      <c r="G481" s="2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1:52" x14ac:dyDescent="0.15">
      <c r="A482" s="2"/>
      <c r="B482" s="2"/>
      <c r="C482" s="2"/>
      <c r="D482" s="2"/>
      <c r="E482" s="2"/>
      <c r="F482" s="2"/>
      <c r="G482" s="2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1:52" x14ac:dyDescent="0.15">
      <c r="A483" s="2"/>
      <c r="B483" s="2"/>
      <c r="C483" s="2"/>
      <c r="D483" s="2"/>
      <c r="E483" s="2"/>
      <c r="F483" s="2"/>
      <c r="G483" s="2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1:52" x14ac:dyDescent="0.15">
      <c r="A484" s="2"/>
      <c r="B484" s="2"/>
      <c r="C484" s="2"/>
      <c r="D484" s="2"/>
      <c r="E484" s="2"/>
      <c r="F484" s="2"/>
      <c r="G484" s="2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spans="1:52" x14ac:dyDescent="0.15">
      <c r="A485" s="2"/>
      <c r="B485" s="2"/>
      <c r="C485" s="2"/>
      <c r="D485" s="2"/>
      <c r="E485" s="2"/>
      <c r="F485" s="2"/>
      <c r="G485" s="2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spans="1:52" x14ac:dyDescent="0.15">
      <c r="A486" s="2"/>
      <c r="B486" s="2"/>
      <c r="C486" s="2"/>
      <c r="D486" s="2"/>
      <c r="E486" s="2"/>
      <c r="F486" s="2"/>
      <c r="G486" s="2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spans="1:52" x14ac:dyDescent="0.15">
      <c r="A487" s="2"/>
      <c r="B487" s="2"/>
      <c r="C487" s="2"/>
      <c r="D487" s="2"/>
      <c r="E487" s="2"/>
      <c r="F487" s="2"/>
      <c r="G487" s="2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spans="1:52" x14ac:dyDescent="0.15">
      <c r="A488" s="2"/>
      <c r="B488" s="2"/>
      <c r="C488" s="2"/>
      <c r="D488" s="2"/>
      <c r="E488" s="2"/>
      <c r="F488" s="2"/>
      <c r="G488" s="2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spans="1:52" x14ac:dyDescent="0.15">
      <c r="A489" s="2"/>
      <c r="B489" s="2"/>
      <c r="C489" s="2"/>
      <c r="D489" s="2"/>
      <c r="E489" s="2"/>
      <c r="F489" s="2"/>
      <c r="G489" s="2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spans="1:52" x14ac:dyDescent="0.15">
      <c r="A490" s="2"/>
      <c r="B490" s="2"/>
      <c r="C490" s="2"/>
      <c r="D490" s="2"/>
      <c r="E490" s="2"/>
      <c r="F490" s="2"/>
      <c r="G490" s="2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spans="1:52" x14ac:dyDescent="0.15">
      <c r="A491" s="2"/>
      <c r="B491" s="2"/>
      <c r="C491" s="2"/>
      <c r="D491" s="2"/>
      <c r="E491" s="2"/>
      <c r="F491" s="2"/>
      <c r="G491" s="2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spans="1:52" x14ac:dyDescent="0.15">
      <c r="A492" s="2"/>
      <c r="B492" s="2"/>
      <c r="C492" s="2"/>
      <c r="D492" s="2"/>
      <c r="E492" s="2"/>
      <c r="F492" s="2"/>
      <c r="G492" s="2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spans="1:52" x14ac:dyDescent="0.15">
      <c r="A493" s="2"/>
      <c r="B493" s="2"/>
      <c r="C493" s="2"/>
      <c r="D493" s="2"/>
      <c r="E493" s="2"/>
      <c r="F493" s="2"/>
      <c r="G493" s="2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spans="1:52" x14ac:dyDescent="0.15">
      <c r="A494" s="2"/>
      <c r="B494" s="2"/>
      <c r="C494" s="2"/>
      <c r="D494" s="2"/>
      <c r="E494" s="2"/>
      <c r="F494" s="2"/>
      <c r="G494" s="2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spans="1:52" x14ac:dyDescent="0.15">
      <c r="A495" s="2"/>
      <c r="B495" s="2"/>
      <c r="C495" s="2"/>
      <c r="D495" s="2"/>
      <c r="E495" s="2"/>
      <c r="F495" s="2"/>
      <c r="G495" s="2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spans="1:52" x14ac:dyDescent="0.15">
      <c r="A496" s="2"/>
      <c r="B496" s="2"/>
      <c r="C496" s="2"/>
      <c r="D496" s="2"/>
      <c r="E496" s="2"/>
      <c r="F496" s="2"/>
      <c r="G496" s="2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spans="1:52" x14ac:dyDescent="0.15">
      <c r="A497" s="2"/>
      <c r="B497" s="2"/>
      <c r="C497" s="2"/>
      <c r="D497" s="2"/>
      <c r="E497" s="2"/>
      <c r="F497" s="2"/>
      <c r="G497" s="2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spans="1:52" x14ac:dyDescent="0.15">
      <c r="A498" s="2"/>
      <c r="B498" s="2"/>
      <c r="C498" s="2"/>
      <c r="D498" s="2"/>
      <c r="E498" s="2"/>
      <c r="F498" s="2"/>
      <c r="G498" s="2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spans="1:52" x14ac:dyDescent="0.15">
      <c r="A499" s="2"/>
      <c r="B499" s="2"/>
      <c r="C499" s="2"/>
      <c r="D499" s="2"/>
      <c r="E499" s="2"/>
      <c r="F499" s="2"/>
      <c r="G499" s="2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spans="1:52" x14ac:dyDescent="0.15">
      <c r="A500" s="2"/>
      <c r="B500" s="2"/>
      <c r="C500" s="2"/>
      <c r="D500" s="2"/>
      <c r="E500" s="2"/>
      <c r="F500" s="2"/>
      <c r="G500" s="2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spans="1:52" x14ac:dyDescent="0.15">
      <c r="A501" s="2"/>
      <c r="B501" s="2"/>
      <c r="C501" s="2"/>
      <c r="D501" s="2"/>
      <c r="E501" s="2"/>
      <c r="F501" s="2"/>
      <c r="G501" s="2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spans="1:52" x14ac:dyDescent="0.15">
      <c r="A502" s="2"/>
      <c r="B502" s="2"/>
      <c r="C502" s="2"/>
      <c r="D502" s="2"/>
      <c r="E502" s="2"/>
      <c r="F502" s="2"/>
      <c r="G502" s="2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spans="1:52" x14ac:dyDescent="0.15">
      <c r="A503" s="2"/>
      <c r="B503" s="2"/>
      <c r="C503" s="2"/>
      <c r="D503" s="2"/>
      <c r="E503" s="2"/>
      <c r="F503" s="2"/>
      <c r="G503" s="2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spans="1:52" x14ac:dyDescent="0.15">
      <c r="A504" s="2"/>
      <c r="B504" s="2"/>
      <c r="C504" s="2"/>
      <c r="D504" s="2"/>
      <c r="E504" s="2"/>
      <c r="F504" s="2"/>
      <c r="G504" s="2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spans="1:52" x14ac:dyDescent="0.15">
      <c r="A505" s="2"/>
      <c r="B505" s="2"/>
      <c r="C505" s="2"/>
      <c r="D505" s="2"/>
      <c r="E505" s="2"/>
      <c r="F505" s="2"/>
      <c r="G505" s="2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spans="1:52" x14ac:dyDescent="0.15">
      <c r="A506" s="2"/>
      <c r="B506" s="2"/>
      <c r="C506" s="2"/>
      <c r="D506" s="2"/>
      <c r="E506" s="2"/>
      <c r="F506" s="2"/>
      <c r="G506" s="2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spans="1:52" x14ac:dyDescent="0.15">
      <c r="A507" s="2"/>
      <c r="B507" s="2"/>
      <c r="C507" s="2"/>
      <c r="D507" s="2"/>
      <c r="E507" s="2"/>
      <c r="F507" s="2"/>
      <c r="G507" s="2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spans="1:52" x14ac:dyDescent="0.15">
      <c r="A508" s="2"/>
      <c r="B508" s="2"/>
      <c r="C508" s="2"/>
      <c r="D508" s="2"/>
      <c r="E508" s="2"/>
      <c r="F508" s="2"/>
      <c r="G508" s="2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spans="1:52" x14ac:dyDescent="0.15">
      <c r="A509" s="2"/>
      <c r="B509" s="2"/>
      <c r="C509" s="2"/>
      <c r="D509" s="2"/>
      <c r="E509" s="2"/>
      <c r="F509" s="2"/>
      <c r="G509" s="2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spans="1:52" x14ac:dyDescent="0.15">
      <c r="A510" s="2"/>
      <c r="B510" s="2"/>
      <c r="C510" s="2"/>
      <c r="D510" s="2"/>
      <c r="E510" s="2"/>
      <c r="F510" s="2"/>
      <c r="G510" s="2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spans="1:52" x14ac:dyDescent="0.15">
      <c r="A511" s="2"/>
      <c r="B511" s="2"/>
      <c r="C511" s="2"/>
      <c r="D511" s="2"/>
      <c r="E511" s="2"/>
      <c r="F511" s="2"/>
      <c r="G511" s="2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spans="1:52" x14ac:dyDescent="0.15">
      <c r="A512" s="2"/>
      <c r="B512" s="2"/>
      <c r="C512" s="2"/>
      <c r="D512" s="2"/>
      <c r="E512" s="2"/>
      <c r="F512" s="2"/>
      <c r="G512" s="2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spans="1:52" x14ac:dyDescent="0.15">
      <c r="A513" s="2"/>
      <c r="B513" s="2"/>
      <c r="C513" s="2"/>
      <c r="D513" s="2"/>
      <c r="E513" s="2"/>
      <c r="F513" s="2"/>
      <c r="G513" s="2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spans="1:52" x14ac:dyDescent="0.15">
      <c r="A514" s="2"/>
      <c r="B514" s="2"/>
      <c r="C514" s="2"/>
      <c r="D514" s="2"/>
      <c r="E514" s="2"/>
      <c r="F514" s="2"/>
      <c r="G514" s="2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spans="1:52" x14ac:dyDescent="0.15">
      <c r="A515" s="2"/>
      <c r="B515" s="2"/>
      <c r="C515" s="2"/>
      <c r="D515" s="2"/>
      <c r="E515" s="2"/>
      <c r="F515" s="2"/>
      <c r="G515" s="2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spans="1:52" x14ac:dyDescent="0.15">
      <c r="A516" s="2"/>
      <c r="B516" s="2"/>
      <c r="C516" s="2"/>
      <c r="D516" s="2"/>
      <c r="E516" s="2"/>
      <c r="F516" s="2"/>
      <c r="G516" s="2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spans="1:52" x14ac:dyDescent="0.15">
      <c r="A517" s="2"/>
      <c r="B517" s="2"/>
      <c r="C517" s="2"/>
      <c r="D517" s="2"/>
      <c r="E517" s="2"/>
      <c r="F517" s="2"/>
      <c r="G517" s="2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spans="1:52" x14ac:dyDescent="0.15">
      <c r="A518" s="2"/>
      <c r="B518" s="2"/>
      <c r="C518" s="2"/>
      <c r="D518" s="2"/>
      <c r="E518" s="2"/>
      <c r="F518" s="2"/>
      <c r="G518" s="2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pans="1:52" x14ac:dyDescent="0.15">
      <c r="A519" s="2"/>
      <c r="B519" s="2"/>
      <c r="C519" s="2"/>
      <c r="D519" s="2"/>
      <c r="E519" s="2"/>
      <c r="F519" s="2"/>
      <c r="G519" s="2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spans="1:52" x14ac:dyDescent="0.15">
      <c r="A520" s="2"/>
      <c r="B520" s="2"/>
      <c r="C520" s="2"/>
      <c r="D520" s="2"/>
      <c r="E520" s="2"/>
      <c r="F520" s="2"/>
      <c r="G520" s="2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spans="1:52" x14ac:dyDescent="0.15">
      <c r="A521" s="2"/>
      <c r="B521" s="2"/>
      <c r="C521" s="2"/>
      <c r="D521" s="2"/>
      <c r="E521" s="2"/>
      <c r="F521" s="2"/>
      <c r="G521" s="2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spans="1:52" x14ac:dyDescent="0.15">
      <c r="A522" s="2"/>
      <c r="B522" s="2"/>
      <c r="C522" s="2"/>
      <c r="D522" s="2"/>
      <c r="E522" s="2"/>
      <c r="F522" s="2"/>
      <c r="G522" s="2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spans="1:52" x14ac:dyDescent="0.15">
      <c r="A523" s="2"/>
      <c r="B523" s="2"/>
      <c r="C523" s="2"/>
      <c r="D523" s="2"/>
      <c r="E523" s="2"/>
      <c r="F523" s="2"/>
      <c r="G523" s="2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spans="1:52" x14ac:dyDescent="0.15">
      <c r="A524" s="2"/>
      <c r="B524" s="2"/>
      <c r="C524" s="2"/>
      <c r="D524" s="2"/>
      <c r="E524" s="2"/>
      <c r="F524" s="2"/>
      <c r="G524" s="2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pans="1:52" x14ac:dyDescent="0.15">
      <c r="A525" s="2"/>
      <c r="B525" s="2"/>
      <c r="C525" s="2"/>
      <c r="D525" s="2"/>
      <c r="E525" s="2"/>
      <c r="F525" s="2"/>
      <c r="G525" s="2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spans="1:52" x14ac:dyDescent="0.15">
      <c r="A526" s="2"/>
      <c r="B526" s="2"/>
      <c r="C526" s="2"/>
      <c r="D526" s="2"/>
      <c r="E526" s="2"/>
      <c r="F526" s="2"/>
      <c r="G526" s="2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pans="1:52" x14ac:dyDescent="0.15">
      <c r="A527" s="2"/>
      <c r="B527" s="2"/>
      <c r="C527" s="2"/>
      <c r="D527" s="2"/>
      <c r="E527" s="2"/>
      <c r="F527" s="2"/>
      <c r="G527" s="2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pans="1:52" x14ac:dyDescent="0.15">
      <c r="A528" s="2"/>
      <c r="B528" s="2"/>
      <c r="C528" s="2"/>
      <c r="D528" s="2"/>
      <c r="E528" s="2"/>
      <c r="F528" s="2"/>
      <c r="G528" s="2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pans="1:52" x14ac:dyDescent="0.15">
      <c r="A529" s="2"/>
      <c r="B529" s="2"/>
      <c r="C529" s="2"/>
      <c r="D529" s="2"/>
      <c r="E529" s="2"/>
      <c r="F529" s="2"/>
      <c r="G529" s="2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pans="1:52" x14ac:dyDescent="0.15">
      <c r="A530" s="2"/>
      <c r="B530" s="2"/>
      <c r="C530" s="2"/>
      <c r="D530" s="2"/>
      <c r="E530" s="2"/>
      <c r="F530" s="2"/>
      <c r="G530" s="2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pans="1:52" x14ac:dyDescent="0.15">
      <c r="A531" s="2"/>
      <c r="B531" s="2"/>
      <c r="C531" s="2"/>
      <c r="D531" s="2"/>
      <c r="E531" s="2"/>
      <c r="F531" s="2"/>
      <c r="G531" s="2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pans="1:52" x14ac:dyDescent="0.15">
      <c r="A532" s="2"/>
      <c r="B532" s="2"/>
      <c r="C532" s="2"/>
      <c r="D532" s="2"/>
      <c r="E532" s="2"/>
      <c r="F532" s="2"/>
      <c r="G532" s="2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pans="1:52" x14ac:dyDescent="0.15">
      <c r="A533" s="2"/>
      <c r="B533" s="2"/>
      <c r="C533" s="2"/>
      <c r="D533" s="2"/>
      <c r="E533" s="2"/>
      <c r="F533" s="2"/>
      <c r="G533" s="2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pans="1:52" x14ac:dyDescent="0.15">
      <c r="A534" s="2"/>
      <c r="B534" s="2"/>
      <c r="C534" s="2"/>
      <c r="D534" s="2"/>
      <c r="E534" s="2"/>
      <c r="F534" s="2"/>
      <c r="G534" s="2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pans="1:52" x14ac:dyDescent="0.15">
      <c r="A535" s="2"/>
      <c r="B535" s="2"/>
      <c r="C535" s="2"/>
      <c r="D535" s="2"/>
      <c r="E535" s="2"/>
      <c r="F535" s="2"/>
      <c r="G535" s="2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spans="1:52" x14ac:dyDescent="0.15">
      <c r="A536" s="2"/>
      <c r="B536" s="2"/>
      <c r="C536" s="2"/>
      <c r="D536" s="2"/>
      <c r="E536" s="2"/>
      <c r="F536" s="2"/>
      <c r="G536" s="2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spans="1:52" x14ac:dyDescent="0.15">
      <c r="A537" s="2"/>
      <c r="B537" s="2"/>
      <c r="C537" s="2"/>
      <c r="D537" s="2"/>
      <c r="E537" s="2"/>
      <c r="F537" s="2"/>
      <c r="G537" s="2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spans="1:52" x14ac:dyDescent="0.15">
      <c r="A538" s="2"/>
      <c r="B538" s="2"/>
      <c r="C538" s="2"/>
      <c r="D538" s="2"/>
      <c r="E538" s="2"/>
      <c r="F538" s="2"/>
      <c r="G538" s="2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spans="1:52" x14ac:dyDescent="0.15">
      <c r="A539" s="2"/>
      <c r="B539" s="2"/>
      <c r="C539" s="2"/>
      <c r="D539" s="2"/>
      <c r="E539" s="2"/>
      <c r="F539" s="2"/>
      <c r="G539" s="2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spans="1:52" x14ac:dyDescent="0.15">
      <c r="A540" s="2"/>
      <c r="B540" s="2"/>
      <c r="C540" s="2"/>
      <c r="D540" s="2"/>
      <c r="E540" s="2"/>
      <c r="F540" s="2"/>
      <c r="G540" s="2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spans="1:52" x14ac:dyDescent="0.15">
      <c r="A541" s="2"/>
      <c r="B541" s="2"/>
      <c r="C541" s="2"/>
      <c r="D541" s="2"/>
      <c r="E541" s="2"/>
      <c r="F541" s="2"/>
      <c r="G541" s="2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spans="1:52" x14ac:dyDescent="0.15">
      <c r="A542" s="2"/>
      <c r="B542" s="2"/>
      <c r="C542" s="2"/>
      <c r="D542" s="2"/>
      <c r="E542" s="2"/>
      <c r="F542" s="2"/>
      <c r="G542" s="2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spans="1:52" x14ac:dyDescent="0.15">
      <c r="A543" s="2"/>
      <c r="B543" s="2"/>
      <c r="C543" s="2"/>
      <c r="D543" s="2"/>
      <c r="E543" s="2"/>
      <c r="F543" s="2"/>
      <c r="G543" s="2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spans="1:52" x14ac:dyDescent="0.15">
      <c r="A544" s="2"/>
      <c r="B544" s="2"/>
      <c r="C544" s="2"/>
      <c r="D544" s="2"/>
      <c r="E544" s="2"/>
      <c r="F544" s="2"/>
      <c r="G544" s="2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spans="1:52" x14ac:dyDescent="0.15">
      <c r="A545" s="2"/>
      <c r="B545" s="2"/>
      <c r="C545" s="2"/>
      <c r="D545" s="2"/>
      <c r="E545" s="2"/>
      <c r="F545" s="2"/>
      <c r="G545" s="2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spans="1:52" x14ac:dyDescent="0.15">
      <c r="A546" s="2"/>
      <c r="B546" s="2"/>
      <c r="C546" s="2"/>
      <c r="D546" s="2"/>
      <c r="E546" s="2"/>
      <c r="F546" s="2"/>
      <c r="G546" s="2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spans="1:52" x14ac:dyDescent="0.15">
      <c r="A547" s="2"/>
      <c r="B547" s="2"/>
      <c r="C547" s="2"/>
      <c r="D547" s="2"/>
      <c r="E547" s="2"/>
      <c r="F547" s="2"/>
      <c r="G547" s="2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spans="1:52" x14ac:dyDescent="0.15">
      <c r="A548" s="2"/>
      <c r="B548" s="2"/>
      <c r="C548" s="2"/>
      <c r="D548" s="2"/>
      <c r="E548" s="2"/>
      <c r="F548" s="2"/>
      <c r="G548" s="2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pans="1:52" x14ac:dyDescent="0.15">
      <c r="A549" s="2"/>
      <c r="B549" s="2"/>
      <c r="C549" s="2"/>
      <c r="D549" s="2"/>
      <c r="E549" s="2"/>
      <c r="F549" s="2"/>
      <c r="G549" s="2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pans="1:52" x14ac:dyDescent="0.15">
      <c r="A550" s="2"/>
      <c r="B550" s="2"/>
      <c r="C550" s="2"/>
      <c r="D550" s="2"/>
      <c r="E550" s="2"/>
      <c r="F550" s="2"/>
      <c r="G550" s="2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pans="1:52" x14ac:dyDescent="0.15">
      <c r="A551" s="2"/>
      <c r="B551" s="2"/>
      <c r="C551" s="2"/>
      <c r="D551" s="2"/>
      <c r="E551" s="2"/>
      <c r="F551" s="2"/>
      <c r="G551" s="2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pans="1:52" x14ac:dyDescent="0.15">
      <c r="A552" s="2"/>
      <c r="B552" s="2"/>
      <c r="C552" s="2"/>
      <c r="D552" s="2"/>
      <c r="E552" s="2"/>
      <c r="F552" s="2"/>
      <c r="G552" s="2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pans="1:52" x14ac:dyDescent="0.15">
      <c r="A553" s="2"/>
      <c r="B553" s="2"/>
      <c r="C553" s="2"/>
      <c r="D553" s="2"/>
      <c r="E553" s="2"/>
      <c r="F553" s="2"/>
      <c r="G553" s="2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pans="1:52" x14ac:dyDescent="0.15">
      <c r="A554" s="2"/>
      <c r="B554" s="2"/>
      <c r="C554" s="2"/>
      <c r="D554" s="2"/>
      <c r="E554" s="2"/>
      <c r="F554" s="2"/>
      <c r="G554" s="2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pans="1:52" x14ac:dyDescent="0.15">
      <c r="A555" s="2"/>
      <c r="B555" s="2"/>
      <c r="C555" s="2"/>
      <c r="D555" s="2"/>
      <c r="E555" s="2"/>
      <c r="F555" s="2"/>
      <c r="G555" s="2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pans="1:52" x14ac:dyDescent="0.15">
      <c r="A556" s="2"/>
      <c r="B556" s="2"/>
      <c r="C556" s="2"/>
      <c r="D556" s="2"/>
      <c r="E556" s="2"/>
      <c r="F556" s="2"/>
      <c r="G556" s="2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pans="1:52" x14ac:dyDescent="0.15">
      <c r="A557" s="2"/>
      <c r="B557" s="2"/>
      <c r="C557" s="2"/>
      <c r="D557" s="2"/>
      <c r="E557" s="2"/>
      <c r="F557" s="2"/>
      <c r="G557" s="2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pans="1:52" x14ac:dyDescent="0.15">
      <c r="A558" s="2"/>
      <c r="B558" s="2"/>
      <c r="C558" s="2"/>
      <c r="D558" s="2"/>
      <c r="E558" s="2"/>
      <c r="F558" s="2"/>
      <c r="G558" s="2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pans="1:52" x14ac:dyDescent="0.15">
      <c r="A559" s="2"/>
      <c r="B559" s="2"/>
      <c r="C559" s="2"/>
      <c r="D559" s="2"/>
      <c r="E559" s="2"/>
      <c r="F559" s="2"/>
      <c r="G559" s="2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pans="1:52" x14ac:dyDescent="0.15">
      <c r="A560" s="2"/>
      <c r="B560" s="2"/>
      <c r="C560" s="2"/>
      <c r="D560" s="2"/>
      <c r="E560" s="2"/>
      <c r="F560" s="2"/>
      <c r="G560" s="2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pans="1:52" x14ac:dyDescent="0.15">
      <c r="A561" s="2"/>
      <c r="B561" s="2"/>
      <c r="C561" s="2"/>
      <c r="D561" s="2"/>
      <c r="E561" s="2"/>
      <c r="F561" s="2"/>
      <c r="G561" s="2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pans="1:52" x14ac:dyDescent="0.15">
      <c r="A562" s="2"/>
      <c r="B562" s="2"/>
      <c r="C562" s="2"/>
      <c r="D562" s="2"/>
      <c r="E562" s="2"/>
      <c r="F562" s="2"/>
      <c r="G562" s="2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pans="1:52" x14ac:dyDescent="0.15">
      <c r="A563" s="2"/>
      <c r="B563" s="2"/>
      <c r="C563" s="2"/>
      <c r="D563" s="2"/>
      <c r="E563" s="2"/>
      <c r="F563" s="2"/>
      <c r="G563" s="2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pans="1:52" x14ac:dyDescent="0.15">
      <c r="A564" s="2"/>
      <c r="B564" s="2"/>
      <c r="C564" s="2"/>
      <c r="D564" s="2"/>
      <c r="E564" s="2"/>
      <c r="F564" s="2"/>
      <c r="G564" s="2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spans="1:52" x14ac:dyDescent="0.15">
      <c r="A565" s="2"/>
      <c r="B565" s="2"/>
      <c r="C565" s="2"/>
      <c r="D565" s="2"/>
      <c r="E565" s="2"/>
      <c r="F565" s="2"/>
      <c r="G565" s="2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pans="1:52" x14ac:dyDescent="0.15">
      <c r="A566" s="2"/>
      <c r="B566" s="2"/>
      <c r="C566" s="2"/>
      <c r="D566" s="2"/>
      <c r="E566" s="2"/>
      <c r="F566" s="2"/>
      <c r="G566" s="2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pans="1:52" x14ac:dyDescent="0.15">
      <c r="A567" s="2"/>
      <c r="B567" s="2"/>
      <c r="C567" s="2"/>
      <c r="D567" s="2"/>
      <c r="E567" s="2"/>
      <c r="F567" s="2"/>
      <c r="G567" s="2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spans="1:52" x14ac:dyDescent="0.15">
      <c r="A568" s="2"/>
      <c r="B568" s="2"/>
      <c r="C568" s="2"/>
      <c r="D568" s="2"/>
      <c r="E568" s="2"/>
      <c r="F568" s="2"/>
      <c r="G568" s="2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pans="1:52" x14ac:dyDescent="0.15">
      <c r="A569" s="2"/>
      <c r="B569" s="2"/>
      <c r="C569" s="2"/>
      <c r="D569" s="2"/>
      <c r="E569" s="2"/>
      <c r="F569" s="2"/>
      <c r="G569" s="2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pans="1:52" x14ac:dyDescent="0.15">
      <c r="A570" s="2"/>
      <c r="B570" s="2"/>
      <c r="C570" s="2"/>
      <c r="D570" s="2"/>
      <c r="E570" s="2"/>
      <c r="F570" s="2"/>
      <c r="G570" s="2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spans="1:52" x14ac:dyDescent="0.15">
      <c r="A571" s="2"/>
      <c r="B571" s="2"/>
      <c r="C571" s="2"/>
      <c r="D571" s="2"/>
      <c r="E571" s="2"/>
      <c r="F571" s="2"/>
      <c r="G571" s="2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pans="1:52" x14ac:dyDescent="0.15">
      <c r="A572" s="2"/>
      <c r="B572" s="2"/>
      <c r="C572" s="2"/>
      <c r="D572" s="2"/>
      <c r="E572" s="2"/>
      <c r="F572" s="2"/>
      <c r="G572" s="2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pans="1:52" x14ac:dyDescent="0.15">
      <c r="A573" s="2"/>
      <c r="B573" s="2"/>
      <c r="C573" s="2"/>
      <c r="D573" s="2"/>
      <c r="E573" s="2"/>
      <c r="F573" s="2"/>
      <c r="G573" s="2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pans="1:52" x14ac:dyDescent="0.15">
      <c r="A574" s="2"/>
      <c r="B574" s="2"/>
      <c r="C574" s="2"/>
      <c r="D574" s="2"/>
      <c r="E574" s="2"/>
      <c r="F574" s="2"/>
      <c r="G574" s="2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pans="1:52" x14ac:dyDescent="0.15">
      <c r="A575" s="2"/>
      <c r="B575" s="2"/>
      <c r="C575" s="2"/>
      <c r="D575" s="2"/>
      <c r="E575" s="2"/>
      <c r="F575" s="2"/>
      <c r="G575" s="2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pans="1:52" x14ac:dyDescent="0.15">
      <c r="A576" s="2"/>
      <c r="B576" s="2"/>
      <c r="C576" s="2"/>
      <c r="D576" s="2"/>
      <c r="E576" s="2"/>
      <c r="F576" s="2"/>
      <c r="G576" s="2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pans="1:52" x14ac:dyDescent="0.15">
      <c r="A577" s="2"/>
      <c r="B577" s="2"/>
      <c r="C577" s="2"/>
      <c r="D577" s="2"/>
      <c r="E577" s="2"/>
      <c r="F577" s="2"/>
      <c r="G577" s="2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pans="1:52" x14ac:dyDescent="0.15">
      <c r="A578" s="2"/>
      <c r="B578" s="2"/>
      <c r="C578" s="2"/>
      <c r="D578" s="2"/>
      <c r="E578" s="2"/>
      <c r="F578" s="2"/>
      <c r="G578" s="2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pans="1:52" x14ac:dyDescent="0.15">
      <c r="A579" s="2"/>
      <c r="B579" s="2"/>
      <c r="C579" s="2"/>
      <c r="D579" s="2"/>
      <c r="E579" s="2"/>
      <c r="F579" s="2"/>
      <c r="G579" s="2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pans="1:52" x14ac:dyDescent="0.15">
      <c r="A580" s="2"/>
      <c r="B580" s="2"/>
      <c r="C580" s="2"/>
      <c r="D580" s="2"/>
      <c r="E580" s="2"/>
      <c r="F580" s="2"/>
      <c r="G580" s="2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pans="1:52" x14ac:dyDescent="0.15">
      <c r="A581" s="2"/>
      <c r="B581" s="2"/>
      <c r="C581" s="2"/>
      <c r="D581" s="2"/>
      <c r="E581" s="2"/>
      <c r="F581" s="2"/>
      <c r="G581" s="2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pans="1:52" x14ac:dyDescent="0.15">
      <c r="A582" s="2"/>
      <c r="B582" s="2"/>
      <c r="C582" s="2"/>
      <c r="D582" s="2"/>
      <c r="E582" s="2"/>
      <c r="F582" s="2"/>
      <c r="G582" s="2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pans="1:52" x14ac:dyDescent="0.15">
      <c r="A583" s="2"/>
      <c r="B583" s="2"/>
      <c r="C583" s="2"/>
      <c r="D583" s="2"/>
      <c r="E583" s="2"/>
      <c r="F583" s="2"/>
      <c r="G583" s="2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pans="1:52" x14ac:dyDescent="0.15">
      <c r="A584" s="2"/>
      <c r="B584" s="2"/>
      <c r="C584" s="2"/>
      <c r="D584" s="2"/>
      <c r="E584" s="2"/>
      <c r="F584" s="2"/>
      <c r="G584" s="2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pans="1:52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</row>
    <row r="1005" spans="1:52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</row>
    <row r="1007" spans="1:52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</row>
    <row r="1008" spans="1:52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</row>
    <row r="1009" spans="1:52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</row>
    <row r="1010" spans="1:52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</row>
    <row r="1011" spans="1:52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</row>
    <row r="1012" spans="1:52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</row>
    <row r="1013" spans="1:52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</row>
    <row r="1014" spans="1:52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</row>
    <row r="1015" spans="1:52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</row>
    <row r="1016" spans="1:52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</row>
    <row r="1017" spans="1:52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</row>
    <row r="1031" spans="1:52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</row>
    <row r="1032" spans="1:52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</row>
    <row r="1033" spans="1:52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</row>
    <row r="1034" spans="1:52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</row>
    <row r="1035" spans="1:52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</row>
    <row r="1036" spans="1:52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</row>
    <row r="1037" spans="1:52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</row>
    <row r="1038" spans="1:52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</row>
    <row r="1039" spans="1:52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</row>
    <row r="1040" spans="1:52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</row>
    <row r="1041" spans="1:52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</row>
    <row r="1042" spans="1:52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</row>
    <row r="1043" spans="1:52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</row>
    <row r="1044" spans="1:52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</row>
    <row r="1045" spans="1:52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</row>
    <row r="1046" spans="1:52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</row>
    <row r="1047" spans="1:52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</row>
    <row r="1048" spans="1:52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</row>
    <row r="1062" spans="1:52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</row>
    <row r="1063" spans="1:52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</row>
    <row r="1064" spans="1:52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</row>
    <row r="1065" spans="1:52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</row>
    <row r="1066" spans="1:52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</row>
    <row r="1067" spans="1:52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</row>
    <row r="1068" spans="1:52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</row>
    <row r="1069" spans="1:52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</row>
    <row r="1070" spans="1:52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</row>
    <row r="1071" spans="1:52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</row>
    <row r="1072" spans="1:52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</row>
    <row r="1073" spans="1:52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</row>
    <row r="1074" spans="1:52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</row>
    <row r="1077" spans="1:52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</row>
    <row r="1078" spans="1:52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</row>
    <row r="1080" spans="1:52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</row>
    <row r="1081" spans="1:52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</row>
    <row r="1082" spans="1:52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</row>
    <row r="1083" spans="1:52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</row>
    <row r="1084" spans="1:52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</row>
    <row r="1085" spans="1:52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</row>
    <row r="1086" spans="1:52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</row>
    <row r="1087" spans="1:52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</row>
    <row r="1088" spans="1:52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</row>
    <row r="1089" spans="1:52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</row>
    <row r="1090" spans="1:52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</row>
    <row r="1091" spans="1:52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</row>
    <row r="1092" spans="1:52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</row>
    <row r="1093" spans="1:52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</row>
    <row r="1094" spans="1:52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</row>
    <row r="1095" spans="1:52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</row>
    <row r="1096" spans="1:52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</row>
    <row r="1097" spans="1:52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</row>
    <row r="1098" spans="1:52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</row>
    <row r="1099" spans="1:52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</row>
    <row r="1100" spans="1:52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</row>
    <row r="1101" spans="1:52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</row>
    <row r="1102" spans="1:52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</row>
    <row r="1103" spans="1:52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</row>
    <row r="1104" spans="1:52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</row>
    <row r="1105" spans="1:52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</row>
    <row r="1106" spans="1:52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</row>
    <row r="1107" spans="1:52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</row>
    <row r="1108" spans="1:52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</row>
    <row r="1174" spans="1:52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</row>
    <row r="1175" spans="1:52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</row>
    <row r="1176" spans="1:52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</row>
    <row r="1177" spans="1:52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</row>
    <row r="1178" spans="1:52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</row>
    <row r="1179" spans="1:52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</row>
    <row r="1180" spans="1:52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</row>
    <row r="1181" spans="1:52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</row>
    <row r="1182" spans="1:52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</row>
    <row r="1183" spans="1:52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</row>
    <row r="1184" spans="1:52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</row>
    <row r="1185" spans="1:52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</row>
    <row r="1186" spans="1:52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</row>
    <row r="1187" spans="1:52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</row>
    <row r="1188" spans="1:52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</row>
    <row r="1189" spans="1:52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</row>
    <row r="1190" spans="1:52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</row>
    <row r="1191" spans="1:52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</row>
    <row r="1192" spans="1:52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</row>
    <row r="1193" spans="1:52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</row>
    <row r="1194" spans="1:52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</row>
    <row r="1195" spans="1:52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</row>
    <row r="1196" spans="1:52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</row>
    <row r="1197" spans="1:52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</row>
    <row r="1198" spans="1:52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</row>
    <row r="1199" spans="1:52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</row>
    <row r="1200" spans="1:52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</row>
    <row r="1201" spans="1:52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</row>
    <row r="1202" spans="1:52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</row>
    <row r="1203" spans="1:52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</row>
    <row r="1204" spans="1:52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</row>
    <row r="1205" spans="1:52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</row>
    <row r="1206" spans="1:52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</row>
    <row r="1207" spans="1:52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</row>
    <row r="1208" spans="1:52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</row>
    <row r="1209" spans="1:52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</row>
    <row r="1210" spans="1:52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</row>
    <row r="1211" spans="1:52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</row>
    <row r="1212" spans="1:52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</row>
    <row r="1213" spans="1:52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</row>
    <row r="1214" spans="1:52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</row>
    <row r="1215" spans="1:52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</row>
    <row r="1216" spans="1:52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</row>
    <row r="1217" spans="1:52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</row>
    <row r="1218" spans="1:52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</row>
    <row r="1219" spans="1:52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</row>
    <row r="1220" spans="1:52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</row>
    <row r="1221" spans="1:52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</row>
    <row r="1222" spans="1:52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</row>
    <row r="1223" spans="1:52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</row>
    <row r="1224" spans="1:52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</row>
    <row r="1225" spans="1:52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</row>
    <row r="1226" spans="1:52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</row>
    <row r="1227" spans="1:52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</row>
    <row r="1228" spans="1:52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</row>
    <row r="1229" spans="1:52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</row>
    <row r="1230" spans="1:52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</row>
    <row r="1231" spans="1:52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</row>
    <row r="1232" spans="1:52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</row>
    <row r="1233" spans="1:52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</row>
    <row r="1234" spans="1:52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</row>
    <row r="1235" spans="1:52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</row>
    <row r="1236" spans="1:52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</row>
    <row r="1237" spans="1:52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</row>
    <row r="1238" spans="1:52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</row>
    <row r="1239" spans="1:52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</row>
    <row r="1240" spans="1:52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</row>
    <row r="1241" spans="1:52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</row>
    <row r="1242" spans="1:52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</row>
    <row r="1243" spans="1:52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</row>
    <row r="1244" spans="1:52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</row>
    <row r="1245" spans="1:52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</row>
    <row r="1246" spans="1:52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</row>
    <row r="1247" spans="1:52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</row>
    <row r="1248" spans="1:52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</row>
    <row r="1249" spans="1:52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</row>
    <row r="1250" spans="1:52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</row>
    <row r="1251" spans="1:52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</row>
    <row r="1252" spans="1:52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</row>
    <row r="1253" spans="1:52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</row>
    <row r="1254" spans="1:52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</row>
    <row r="1255" spans="1:52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</row>
    <row r="1256" spans="1:52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</row>
    <row r="1257" spans="1:52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</row>
    <row r="1258" spans="1:52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</row>
    <row r="1259" spans="1:52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</row>
    <row r="1260" spans="1:52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</row>
    <row r="1261" spans="1:52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</row>
    <row r="1262" spans="1:52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</row>
    <row r="1263" spans="1:52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</row>
    <row r="1264" spans="1:52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</row>
    <row r="1265" spans="1:52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</row>
    <row r="1266" spans="1:52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</row>
    <row r="1267" spans="1:52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</row>
    <row r="1268" spans="1:52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</row>
    <row r="1269" spans="1:52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</row>
    <row r="1270" spans="1:52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</row>
    <row r="1271" spans="1:52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</row>
    <row r="1272" spans="1:52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</row>
    <row r="1273" spans="1:52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</row>
    <row r="1274" spans="1:52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</row>
    <row r="1275" spans="1:52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</row>
    <row r="1276" spans="1:52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</row>
    <row r="1277" spans="1:52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</row>
    <row r="1278" spans="1:52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</row>
    <row r="1279" spans="1:52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</row>
    <row r="1280" spans="1:52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</row>
    <row r="1281" spans="1:52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</row>
    <row r="1282" spans="1:52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</row>
    <row r="1283" spans="1:52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</row>
    <row r="1284" spans="1:52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</row>
    <row r="1285" spans="1:52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</row>
    <row r="1286" spans="1:52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</row>
    <row r="1287" spans="1:52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</row>
    <row r="1288" spans="1:52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</row>
    <row r="1289" spans="1:52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</row>
    <row r="1290" spans="1:52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</row>
    <row r="1292" spans="1:52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</row>
    <row r="1293" spans="1:52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</row>
    <row r="1295" spans="1:52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</row>
    <row r="1296" spans="1:52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</row>
    <row r="1297" spans="1:52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</row>
    <row r="1299" spans="1:52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</row>
    <row r="1300" spans="1:52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</row>
    <row r="1301" spans="1:52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</row>
    <row r="1302" spans="1:52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</row>
    <row r="1303" spans="1:52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</row>
    <row r="1304" spans="1:52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</row>
    <row r="1305" spans="1:52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</row>
    <row r="1306" spans="1:52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</row>
    <row r="1307" spans="1:52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</row>
    <row r="1308" spans="1:52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</row>
    <row r="1309" spans="1:52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</row>
    <row r="1310" spans="1:52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</row>
    <row r="1311" spans="1:52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</row>
    <row r="1312" spans="1:52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</row>
    <row r="1313" spans="1:52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</row>
    <row r="1314" spans="1:52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</row>
    <row r="1315" spans="1:52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</row>
    <row r="1316" spans="1:52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</row>
    <row r="1317" spans="1:52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</row>
    <row r="1318" spans="1:52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</row>
    <row r="1319" spans="1:52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</row>
    <row r="1320" spans="1:52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</row>
    <row r="1321" spans="1:52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</row>
    <row r="1322" spans="1:52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</row>
    <row r="1323" spans="1:52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</row>
    <row r="1324" spans="1:52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</row>
    <row r="1325" spans="1:52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</row>
    <row r="1326" spans="1:52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</row>
    <row r="1327" spans="1:52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</row>
    <row r="1328" spans="1:52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</row>
    <row r="1329" spans="1:52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</row>
    <row r="1330" spans="1:52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</row>
    <row r="1331" spans="1:52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</row>
    <row r="1332" spans="1:52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</row>
    <row r="1333" spans="1:52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</row>
    <row r="1334" spans="1:52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</row>
    <row r="1335" spans="1:52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</row>
    <row r="1336" spans="1:52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</row>
    <row r="1337" spans="1:52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</row>
    <row r="1338" spans="1:52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</row>
    <row r="1339" spans="1:52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</row>
    <row r="1340" spans="1:52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</row>
    <row r="1341" spans="1:52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</row>
    <row r="1342" spans="1:52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</row>
    <row r="1343" spans="1:52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</row>
    <row r="1344" spans="1:52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</row>
    <row r="1345" spans="1:52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</row>
    <row r="1347" spans="1:52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</row>
    <row r="1356" spans="1:52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</row>
    <row r="1357" spans="1:52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</row>
    <row r="1359" spans="1:52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</row>
    <row r="1360" spans="1:52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</row>
    <row r="1361" spans="1:52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</row>
    <row r="1362" spans="1:52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</row>
    <row r="1363" spans="1:52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</row>
    <row r="1364" spans="1:52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</row>
    <row r="1365" spans="1:52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</row>
    <row r="1366" spans="1:52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</row>
    <row r="1367" spans="1:52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</row>
    <row r="1368" spans="1:52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</row>
    <row r="1369" spans="1:52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</row>
    <row r="1370" spans="1:52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</row>
    <row r="1371" spans="1:52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</row>
    <row r="1372" spans="1:52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</row>
    <row r="1373" spans="1:52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</row>
    <row r="1374" spans="1:52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</row>
    <row r="1375" spans="1:52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</row>
    <row r="1376" spans="1:52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</row>
    <row r="1377" spans="1:52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</row>
    <row r="1378" spans="1:52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</row>
    <row r="1379" spans="1:52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</row>
    <row r="1380" spans="1:52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</row>
    <row r="1381" spans="1:52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</row>
    <row r="1392" spans="1:52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</row>
    <row r="1399" spans="1:52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 x14ac:dyDescent="0.1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 x14ac:dyDescent="0.1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 x14ac:dyDescent="0.1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 x14ac:dyDescent="0.1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 x14ac:dyDescent="0.1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 x14ac:dyDescent="0.1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 x14ac:dyDescent="0.1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 x14ac:dyDescent="0.1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 x14ac:dyDescent="0.1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 x14ac:dyDescent="0.1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 x14ac:dyDescent="0.1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 x14ac:dyDescent="0.1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 x14ac:dyDescent="0.1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 x14ac:dyDescent="0.1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 x14ac:dyDescent="0.1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 x14ac:dyDescent="0.1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 x14ac:dyDescent="0.1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 x14ac:dyDescent="0.1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 x14ac:dyDescent="0.1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 x14ac:dyDescent="0.1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 x14ac:dyDescent="0.1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 x14ac:dyDescent="0.1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 x14ac:dyDescent="0.1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 x14ac:dyDescent="0.1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 x14ac:dyDescent="0.1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 x14ac:dyDescent="0.1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</row>
    <row r="1471" spans="1:52" x14ac:dyDescent="0.1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</row>
    <row r="1472" spans="1:52" x14ac:dyDescent="0.1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</row>
    <row r="1473" spans="1:52" x14ac:dyDescent="0.1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</row>
    <row r="1474" spans="1:52" x14ac:dyDescent="0.1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</row>
    <row r="1475" spans="1:52" x14ac:dyDescent="0.1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</row>
    <row r="1476" spans="1:52" x14ac:dyDescent="0.1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</row>
    <row r="1477" spans="1:52" x14ac:dyDescent="0.1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</row>
    <row r="1478" spans="1:52" x14ac:dyDescent="0.1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</row>
    <row r="1479" spans="1:52" x14ac:dyDescent="0.1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</row>
    <row r="1480" spans="1:52" x14ac:dyDescent="0.1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</row>
    <row r="1481" spans="1:52" x14ac:dyDescent="0.1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</row>
    <row r="1482" spans="1:52" x14ac:dyDescent="0.1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</row>
    <row r="1483" spans="1:52" x14ac:dyDescent="0.1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</row>
    <row r="1484" spans="1:52" x14ac:dyDescent="0.1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</row>
    <row r="1485" spans="1:52" x14ac:dyDescent="0.1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</row>
    <row r="1486" spans="1:52" x14ac:dyDescent="0.1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</row>
    <row r="1487" spans="1:52" x14ac:dyDescent="0.1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</row>
    <row r="1488" spans="1:52" x14ac:dyDescent="0.1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</row>
    <row r="1489" spans="1:52" x14ac:dyDescent="0.1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</row>
    <row r="1490" spans="1:52" x14ac:dyDescent="0.1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</row>
    <row r="1491" spans="1:52" x14ac:dyDescent="0.1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</row>
    <row r="1492" spans="1:52" x14ac:dyDescent="0.1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</row>
    <row r="1493" spans="1:52" x14ac:dyDescent="0.1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</row>
    <row r="1494" spans="1:52" x14ac:dyDescent="0.1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</row>
    <row r="1495" spans="1:52" x14ac:dyDescent="0.1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</row>
    <row r="1496" spans="1:52" x14ac:dyDescent="0.1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</row>
    <row r="1497" spans="1:52" x14ac:dyDescent="0.1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</row>
    <row r="1498" spans="1:52" x14ac:dyDescent="0.1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</row>
    <row r="1499" spans="1:52" x14ac:dyDescent="0.1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</row>
    <row r="1500" spans="1:52" x14ac:dyDescent="0.1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</row>
    <row r="1501" spans="1:52" x14ac:dyDescent="0.1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</row>
    <row r="1502" spans="1:52" x14ac:dyDescent="0.1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</row>
    <row r="1503" spans="1:52" x14ac:dyDescent="0.1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</row>
    <row r="1504" spans="1:52" x14ac:dyDescent="0.1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</row>
    <row r="1505" spans="1:52" x14ac:dyDescent="0.1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</row>
    <row r="1506" spans="1:52" x14ac:dyDescent="0.1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</row>
    <row r="1507" spans="1:52" x14ac:dyDescent="0.1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</row>
    <row r="1508" spans="1:52" x14ac:dyDescent="0.1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</row>
    <row r="1509" spans="1:52" x14ac:dyDescent="0.1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</row>
    <row r="1510" spans="1:52" x14ac:dyDescent="0.1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</row>
    <row r="1511" spans="1:52" x14ac:dyDescent="0.1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</row>
    <row r="1512" spans="1:52" x14ac:dyDescent="0.1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</row>
    <row r="1513" spans="1:52" x14ac:dyDescent="0.1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</row>
    <row r="1514" spans="1:52" x14ac:dyDescent="0.1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</row>
    <row r="1515" spans="1:52" x14ac:dyDescent="0.1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</row>
    <row r="1516" spans="1:52" x14ac:dyDescent="0.1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</row>
    <row r="1517" spans="1:52" x14ac:dyDescent="0.1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</row>
    <row r="1518" spans="1:52" x14ac:dyDescent="0.1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</row>
    <row r="1519" spans="1:52" x14ac:dyDescent="0.1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</row>
    <row r="1520" spans="1:52" x14ac:dyDescent="0.1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</row>
    <row r="1521" spans="1:52" x14ac:dyDescent="0.1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</row>
    <row r="1522" spans="1:52" x14ac:dyDescent="0.1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</row>
    <row r="1523" spans="1:52" x14ac:dyDescent="0.1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</row>
    <row r="1524" spans="1:52" x14ac:dyDescent="0.1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</row>
    <row r="1525" spans="1:52" x14ac:dyDescent="0.1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</row>
    <row r="1526" spans="1:52" x14ac:dyDescent="0.1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</row>
    <row r="1527" spans="1:52" x14ac:dyDescent="0.1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</row>
    <row r="1528" spans="1:52" x14ac:dyDescent="0.1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</row>
    <row r="1529" spans="1:52" x14ac:dyDescent="0.1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</row>
    <row r="1530" spans="1:52" x14ac:dyDescent="0.1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</row>
    <row r="1531" spans="1:52" x14ac:dyDescent="0.1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</row>
    <row r="1532" spans="1:52" x14ac:dyDescent="0.1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</row>
    <row r="1533" spans="1:52" x14ac:dyDescent="0.1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</row>
    <row r="1534" spans="1:52" x14ac:dyDescent="0.1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</row>
    <row r="1535" spans="1:52" x14ac:dyDescent="0.1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</row>
    <row r="1536" spans="1:52" x14ac:dyDescent="0.1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</row>
    <row r="1537" spans="1:52" x14ac:dyDescent="0.1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</row>
    <row r="1538" spans="1:52" x14ac:dyDescent="0.1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</row>
    <row r="1539" spans="1:52" x14ac:dyDescent="0.1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</row>
    <row r="1540" spans="1:52" x14ac:dyDescent="0.1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</row>
    <row r="1541" spans="1:52" x14ac:dyDescent="0.1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</row>
    <row r="1542" spans="1:52" x14ac:dyDescent="0.1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</row>
    <row r="1543" spans="1:52" x14ac:dyDescent="0.1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</row>
    <row r="1544" spans="1:52" x14ac:dyDescent="0.1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</row>
    <row r="1545" spans="1:52" x14ac:dyDescent="0.1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</row>
    <row r="1546" spans="1:52" x14ac:dyDescent="0.1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</row>
    <row r="1547" spans="1:52" x14ac:dyDescent="0.1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</row>
    <row r="1548" spans="1:52" x14ac:dyDescent="0.1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</row>
    <row r="1549" spans="1:52" x14ac:dyDescent="0.1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</row>
    <row r="1550" spans="1:52" x14ac:dyDescent="0.1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</row>
    <row r="1551" spans="1:52" x14ac:dyDescent="0.1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</row>
    <row r="1552" spans="1:52" x14ac:dyDescent="0.1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</row>
    <row r="1553" spans="1:52" x14ac:dyDescent="0.1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</row>
    <row r="1554" spans="1:52" x14ac:dyDescent="0.1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</row>
    <row r="1555" spans="1:52" x14ac:dyDescent="0.1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</row>
    <row r="1556" spans="1:52" x14ac:dyDescent="0.1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</row>
    <row r="1557" spans="1:52" x14ac:dyDescent="0.1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</row>
    <row r="1558" spans="1:52" x14ac:dyDescent="0.1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</row>
    <row r="1559" spans="1:52" x14ac:dyDescent="0.1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</row>
    <row r="1560" spans="1:52" x14ac:dyDescent="0.1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 x14ac:dyDescent="0.1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 x14ac:dyDescent="0.1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 x14ac:dyDescent="0.1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 x14ac:dyDescent="0.1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 x14ac:dyDescent="0.1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 x14ac:dyDescent="0.1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 x14ac:dyDescent="0.1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 x14ac:dyDescent="0.1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 x14ac:dyDescent="0.1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 x14ac:dyDescent="0.1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 x14ac:dyDescent="0.1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 x14ac:dyDescent="0.1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 x14ac:dyDescent="0.1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 x14ac:dyDescent="0.1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 x14ac:dyDescent="0.1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 x14ac:dyDescent="0.1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 x14ac:dyDescent="0.1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 x14ac:dyDescent="0.1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 x14ac:dyDescent="0.1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 x14ac:dyDescent="0.1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</row>
    <row r="1581" spans="1:52" x14ac:dyDescent="0.1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</row>
    <row r="1582" spans="1:52" x14ac:dyDescent="0.1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 x14ac:dyDescent="0.1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 x14ac:dyDescent="0.1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 x14ac:dyDescent="0.1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 x14ac:dyDescent="0.1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 x14ac:dyDescent="0.1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 x14ac:dyDescent="0.1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 x14ac:dyDescent="0.1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 x14ac:dyDescent="0.1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 x14ac:dyDescent="0.1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 x14ac:dyDescent="0.1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 x14ac:dyDescent="0.1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 x14ac:dyDescent="0.1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 x14ac:dyDescent="0.1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 x14ac:dyDescent="0.1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</row>
    <row r="1597" spans="1:52" x14ac:dyDescent="0.1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 x14ac:dyDescent="0.1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</row>
    <row r="1599" spans="1:52" x14ac:dyDescent="0.1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 x14ac:dyDescent="0.1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</row>
    <row r="1601" spans="1:52" x14ac:dyDescent="0.1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 x14ac:dyDescent="0.1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</row>
    <row r="1603" spans="1:52" x14ac:dyDescent="0.1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 x14ac:dyDescent="0.1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</row>
    <row r="1605" spans="1:52" x14ac:dyDescent="0.1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 x14ac:dyDescent="0.1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</row>
    <row r="1607" spans="1:52" x14ac:dyDescent="0.1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 x14ac:dyDescent="0.1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</row>
    <row r="1609" spans="1:52" x14ac:dyDescent="0.1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 x14ac:dyDescent="0.1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</row>
    <row r="1611" spans="1:52" x14ac:dyDescent="0.1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 x14ac:dyDescent="0.1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</row>
    <row r="1613" spans="1:52" x14ac:dyDescent="0.1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</row>
    <row r="1614" spans="1:52" x14ac:dyDescent="0.1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 x14ac:dyDescent="0.1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 x14ac:dyDescent="0.1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 x14ac:dyDescent="0.1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 x14ac:dyDescent="0.1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 x14ac:dyDescent="0.1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 x14ac:dyDescent="0.1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</row>
    <row r="1621" spans="1:52" x14ac:dyDescent="0.1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</row>
    <row r="1622" spans="1:52" x14ac:dyDescent="0.1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</row>
    <row r="1623" spans="1:52" x14ac:dyDescent="0.1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</row>
    <row r="1624" spans="1:52" x14ac:dyDescent="0.1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</row>
    <row r="1625" spans="1:52" x14ac:dyDescent="0.1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</row>
    <row r="1626" spans="1:52" x14ac:dyDescent="0.1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</row>
    <row r="1627" spans="1:52" x14ac:dyDescent="0.1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</row>
    <row r="1628" spans="1:52" x14ac:dyDescent="0.1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</row>
    <row r="1629" spans="1:52" x14ac:dyDescent="0.1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</row>
    <row r="1630" spans="1:52" x14ac:dyDescent="0.1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</row>
    <row r="1631" spans="1:52" x14ac:dyDescent="0.1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</row>
    <row r="1632" spans="1:52" x14ac:dyDescent="0.1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</row>
    <row r="1633" spans="1:52" x14ac:dyDescent="0.1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</row>
    <row r="1634" spans="1:52" x14ac:dyDescent="0.1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</row>
    <row r="1635" spans="1:52" x14ac:dyDescent="0.1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</row>
    <row r="1636" spans="1:52" x14ac:dyDescent="0.1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</row>
    <row r="1637" spans="1:52" x14ac:dyDescent="0.1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</row>
    <row r="1638" spans="1:52" x14ac:dyDescent="0.1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</row>
    <row r="1639" spans="1:52" x14ac:dyDescent="0.1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</row>
    <row r="1640" spans="1:52" x14ac:dyDescent="0.1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</row>
    <row r="1641" spans="1:52" x14ac:dyDescent="0.1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</row>
    <row r="1642" spans="1:52" x14ac:dyDescent="0.1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</row>
    <row r="1643" spans="1:52" x14ac:dyDescent="0.1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</row>
    <row r="1644" spans="1:52" x14ac:dyDescent="0.1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</row>
    <row r="1645" spans="1:52" x14ac:dyDescent="0.1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</row>
    <row r="1646" spans="1:52" x14ac:dyDescent="0.1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</row>
    <row r="1647" spans="1:52" x14ac:dyDescent="0.1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</row>
    <row r="1648" spans="1:52" x14ac:dyDescent="0.1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</row>
    <row r="1649" spans="1:52" x14ac:dyDescent="0.1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</row>
    <row r="1650" spans="1:52" x14ac:dyDescent="0.1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</row>
    <row r="1651" spans="1:52" x14ac:dyDescent="0.1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</row>
    <row r="1652" spans="1:52" x14ac:dyDescent="0.1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</row>
    <row r="1653" spans="1:52" x14ac:dyDescent="0.1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</row>
    <row r="1654" spans="1:52" x14ac:dyDescent="0.1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</row>
    <row r="1655" spans="1:52" x14ac:dyDescent="0.1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</row>
    <row r="1656" spans="1:52" x14ac:dyDescent="0.1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</row>
    <row r="1657" spans="1:52" x14ac:dyDescent="0.1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</row>
    <row r="1658" spans="1:52" x14ac:dyDescent="0.1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</row>
    <row r="1659" spans="1:52" x14ac:dyDescent="0.1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</row>
    <row r="1660" spans="1:52" x14ac:dyDescent="0.1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</row>
    <row r="1661" spans="1:52" x14ac:dyDescent="0.1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</row>
    <row r="1662" spans="1:52" x14ac:dyDescent="0.1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</row>
    <row r="1663" spans="1:52" x14ac:dyDescent="0.1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</row>
    <row r="1664" spans="1:52" x14ac:dyDescent="0.1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</row>
    <row r="1665" spans="1:52" x14ac:dyDescent="0.1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</row>
    <row r="1666" spans="1:52" x14ac:dyDescent="0.1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</row>
    <row r="1667" spans="1:52" x14ac:dyDescent="0.1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</row>
    <row r="1668" spans="1:52" x14ac:dyDescent="0.1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</row>
    <row r="1669" spans="1:52" x14ac:dyDescent="0.1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</row>
    <row r="1670" spans="1:52" x14ac:dyDescent="0.1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</row>
    <row r="1671" spans="1:52" x14ac:dyDescent="0.1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</row>
    <row r="1672" spans="1:52" x14ac:dyDescent="0.1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</row>
    <row r="1673" spans="1:52" x14ac:dyDescent="0.1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</row>
    <row r="1674" spans="1:52" x14ac:dyDescent="0.1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</row>
    <row r="1675" spans="1:52" x14ac:dyDescent="0.1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</row>
    <row r="1676" spans="1:52" x14ac:dyDescent="0.1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</row>
    <row r="1677" spans="1:52" x14ac:dyDescent="0.1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</row>
    <row r="1678" spans="1:52" x14ac:dyDescent="0.1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</row>
    <row r="1679" spans="1:52" x14ac:dyDescent="0.1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</row>
    <row r="1680" spans="1:52" x14ac:dyDescent="0.1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</row>
    <row r="1681" spans="1:52" x14ac:dyDescent="0.1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</row>
    <row r="1682" spans="1:52" x14ac:dyDescent="0.1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</row>
    <row r="1683" spans="1:52" x14ac:dyDescent="0.1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</row>
    <row r="1684" spans="1:52" x14ac:dyDescent="0.1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</row>
    <row r="1685" spans="1:52" x14ac:dyDescent="0.1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</row>
    <row r="1686" spans="1:52" x14ac:dyDescent="0.1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</row>
    <row r="1687" spans="1:52" x14ac:dyDescent="0.1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</row>
    <row r="1688" spans="1:52" x14ac:dyDescent="0.1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</row>
    <row r="1689" spans="1:52" x14ac:dyDescent="0.1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 x14ac:dyDescent="0.1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 x14ac:dyDescent="0.1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 x14ac:dyDescent="0.1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 x14ac:dyDescent="0.1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 x14ac:dyDescent="0.1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 x14ac:dyDescent="0.1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 x14ac:dyDescent="0.1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 x14ac:dyDescent="0.1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 x14ac:dyDescent="0.1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 x14ac:dyDescent="0.1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 x14ac:dyDescent="0.1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 x14ac:dyDescent="0.1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</row>
    <row r="1702" spans="1:52" x14ac:dyDescent="0.1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 x14ac:dyDescent="0.1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 x14ac:dyDescent="0.1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 x14ac:dyDescent="0.1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 x14ac:dyDescent="0.1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 x14ac:dyDescent="0.1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 x14ac:dyDescent="0.1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 x14ac:dyDescent="0.1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 x14ac:dyDescent="0.1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 x14ac:dyDescent="0.1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 x14ac:dyDescent="0.1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 x14ac:dyDescent="0.1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 x14ac:dyDescent="0.1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 x14ac:dyDescent="0.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</row>
    <row r="1716" spans="1:52" x14ac:dyDescent="0.1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</row>
    <row r="1717" spans="1:52" x14ac:dyDescent="0.1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</row>
    <row r="1718" spans="1:52" x14ac:dyDescent="0.1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 x14ac:dyDescent="0.1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 x14ac:dyDescent="0.1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 x14ac:dyDescent="0.1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 x14ac:dyDescent="0.1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 x14ac:dyDescent="0.1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 x14ac:dyDescent="0.1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 x14ac:dyDescent="0.1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 x14ac:dyDescent="0.1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 x14ac:dyDescent="0.1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 x14ac:dyDescent="0.1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 x14ac:dyDescent="0.1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 x14ac:dyDescent="0.1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 x14ac:dyDescent="0.1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 x14ac:dyDescent="0.1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 x14ac:dyDescent="0.1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 x14ac:dyDescent="0.1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 x14ac:dyDescent="0.1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 x14ac:dyDescent="0.1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 x14ac:dyDescent="0.1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 x14ac:dyDescent="0.1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 x14ac:dyDescent="0.1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 x14ac:dyDescent="0.1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 x14ac:dyDescent="0.1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 x14ac:dyDescent="0.1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 x14ac:dyDescent="0.1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 x14ac:dyDescent="0.1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 x14ac:dyDescent="0.1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 x14ac:dyDescent="0.1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 x14ac:dyDescent="0.1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 x14ac:dyDescent="0.1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 x14ac:dyDescent="0.1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 x14ac:dyDescent="0.1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 x14ac:dyDescent="0.1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 x14ac:dyDescent="0.1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 x14ac:dyDescent="0.1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 x14ac:dyDescent="0.1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 x14ac:dyDescent="0.1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 x14ac:dyDescent="0.1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 x14ac:dyDescent="0.1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 x14ac:dyDescent="0.1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 x14ac:dyDescent="0.1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 x14ac:dyDescent="0.1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 x14ac:dyDescent="0.1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 x14ac:dyDescent="0.1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 x14ac:dyDescent="0.1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 x14ac:dyDescent="0.1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 x14ac:dyDescent="0.1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 x14ac:dyDescent="0.1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 x14ac:dyDescent="0.1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 x14ac:dyDescent="0.1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 x14ac:dyDescent="0.1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 x14ac:dyDescent="0.1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 x14ac:dyDescent="0.1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 x14ac:dyDescent="0.1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 x14ac:dyDescent="0.1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 x14ac:dyDescent="0.1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 x14ac:dyDescent="0.1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 x14ac:dyDescent="0.1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 x14ac:dyDescent="0.1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 x14ac:dyDescent="0.1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 x14ac:dyDescent="0.1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 x14ac:dyDescent="0.1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 x14ac:dyDescent="0.1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 x14ac:dyDescent="0.1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 x14ac:dyDescent="0.1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 x14ac:dyDescent="0.1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 x14ac:dyDescent="0.1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 x14ac:dyDescent="0.1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 x14ac:dyDescent="0.1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 x14ac:dyDescent="0.1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 x14ac:dyDescent="0.1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 x14ac:dyDescent="0.1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 x14ac:dyDescent="0.1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 x14ac:dyDescent="0.1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 x14ac:dyDescent="0.1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 x14ac:dyDescent="0.1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 x14ac:dyDescent="0.1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 x14ac:dyDescent="0.1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 x14ac:dyDescent="0.1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 x14ac:dyDescent="0.1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 x14ac:dyDescent="0.1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 x14ac:dyDescent="0.1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 x14ac:dyDescent="0.1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 x14ac:dyDescent="0.1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 x14ac:dyDescent="0.1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 x14ac:dyDescent="0.1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 x14ac:dyDescent="0.1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 x14ac:dyDescent="0.1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 x14ac:dyDescent="0.1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 x14ac:dyDescent="0.1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 x14ac:dyDescent="0.1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 x14ac:dyDescent="0.1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 x14ac:dyDescent="0.1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 x14ac:dyDescent="0.1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 x14ac:dyDescent="0.1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 x14ac:dyDescent="0.1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 x14ac:dyDescent="0.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 x14ac:dyDescent="0.1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 x14ac:dyDescent="0.1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 x14ac:dyDescent="0.1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 x14ac:dyDescent="0.1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 x14ac:dyDescent="0.1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 x14ac:dyDescent="0.1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 x14ac:dyDescent="0.1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 x14ac:dyDescent="0.1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 x14ac:dyDescent="0.1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 x14ac:dyDescent="0.1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 x14ac:dyDescent="0.1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 x14ac:dyDescent="0.1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 x14ac:dyDescent="0.1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 x14ac:dyDescent="0.1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 x14ac:dyDescent="0.1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 x14ac:dyDescent="0.1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 x14ac:dyDescent="0.1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 x14ac:dyDescent="0.1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 x14ac:dyDescent="0.1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 x14ac:dyDescent="0.1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 x14ac:dyDescent="0.1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 x14ac:dyDescent="0.1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 x14ac:dyDescent="0.1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 x14ac:dyDescent="0.1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 x14ac:dyDescent="0.1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 x14ac:dyDescent="0.1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 x14ac:dyDescent="0.1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 x14ac:dyDescent="0.1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 x14ac:dyDescent="0.1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 x14ac:dyDescent="0.1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 x14ac:dyDescent="0.1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 x14ac:dyDescent="0.1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 x14ac:dyDescent="0.1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 x14ac:dyDescent="0.1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 x14ac:dyDescent="0.1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 x14ac:dyDescent="0.1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 x14ac:dyDescent="0.1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 x14ac:dyDescent="0.1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 x14ac:dyDescent="0.1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 x14ac:dyDescent="0.1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 x14ac:dyDescent="0.1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 x14ac:dyDescent="0.1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 x14ac:dyDescent="0.1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 x14ac:dyDescent="0.1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 x14ac:dyDescent="0.1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 x14ac:dyDescent="0.1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 x14ac:dyDescent="0.1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 x14ac:dyDescent="0.1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 x14ac:dyDescent="0.1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 x14ac:dyDescent="0.1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 x14ac:dyDescent="0.1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 x14ac:dyDescent="0.1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 x14ac:dyDescent="0.1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 x14ac:dyDescent="0.1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 x14ac:dyDescent="0.1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 x14ac:dyDescent="0.1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 x14ac:dyDescent="0.1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52" x14ac:dyDescent="0.1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</row>
    <row r="1874" spans="1:52" x14ac:dyDescent="0.1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</row>
    <row r="1875" spans="1:52" x14ac:dyDescent="0.1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</row>
    <row r="1876" spans="1:52" x14ac:dyDescent="0.1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</row>
    <row r="1877" spans="1:52" x14ac:dyDescent="0.1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</row>
    <row r="1878" spans="1:52" x14ac:dyDescent="0.1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</row>
    <row r="1879" spans="1:52" x14ac:dyDescent="0.1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</row>
    <row r="1880" spans="1:52" x14ac:dyDescent="0.1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</row>
    <row r="1881" spans="1:52" x14ac:dyDescent="0.1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</row>
    <row r="1882" spans="1:52" x14ac:dyDescent="0.1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</row>
    <row r="1883" spans="1:52" x14ac:dyDescent="0.1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</row>
    <row r="1884" spans="1:52" x14ac:dyDescent="0.1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</row>
    <row r="1885" spans="1:52" x14ac:dyDescent="0.1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</row>
    <row r="1886" spans="1:52" x14ac:dyDescent="0.1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52" x14ac:dyDescent="0.1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52" x14ac:dyDescent="0.1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</row>
    <row r="1889" spans="1:52" x14ac:dyDescent="0.1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</row>
    <row r="1890" spans="1:52" x14ac:dyDescent="0.1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</row>
    <row r="1891" spans="1:52" x14ac:dyDescent="0.1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</row>
    <row r="1892" spans="1:52" x14ac:dyDescent="0.1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</row>
    <row r="1893" spans="1:52" x14ac:dyDescent="0.1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</row>
    <row r="1894" spans="1:52" x14ac:dyDescent="0.1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</row>
    <row r="1895" spans="1:52" x14ac:dyDescent="0.1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</row>
    <row r="1896" spans="1:52" x14ac:dyDescent="0.1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</row>
    <row r="1897" spans="1:52" x14ac:dyDescent="0.1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</row>
    <row r="1898" spans="1:52" x14ac:dyDescent="0.1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</row>
    <row r="1899" spans="1:52" x14ac:dyDescent="0.1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</row>
    <row r="1900" spans="1:52" x14ac:dyDescent="0.1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</row>
    <row r="1901" spans="1:52" x14ac:dyDescent="0.1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</row>
    <row r="1902" spans="1:52" x14ac:dyDescent="0.1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</row>
    <row r="1903" spans="1:52" x14ac:dyDescent="0.1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</row>
    <row r="1904" spans="1:52" x14ac:dyDescent="0.1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</row>
    <row r="1905" spans="1:52" x14ac:dyDescent="0.1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</row>
    <row r="1906" spans="1:52" x14ac:dyDescent="0.1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</row>
    <row r="1907" spans="1:52" x14ac:dyDescent="0.1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</row>
    <row r="1908" spans="1:52" x14ac:dyDescent="0.1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</row>
    <row r="1909" spans="1:52" x14ac:dyDescent="0.1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</row>
    <row r="1910" spans="1:52" x14ac:dyDescent="0.1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</row>
    <row r="1911" spans="1:52" x14ac:dyDescent="0.1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</row>
    <row r="1912" spans="1:52" x14ac:dyDescent="0.1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</row>
    <row r="1913" spans="1:52" x14ac:dyDescent="0.1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</row>
    <row r="1914" spans="1:52" x14ac:dyDescent="0.1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</row>
    <row r="1915" spans="1:52" x14ac:dyDescent="0.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</row>
    <row r="1916" spans="1:52" x14ac:dyDescent="0.1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</row>
    <row r="1917" spans="1:52" x14ac:dyDescent="0.1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</row>
    <row r="1918" spans="1:52" x14ac:dyDescent="0.1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</row>
    <row r="1919" spans="1:52" x14ac:dyDescent="0.1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</row>
    <row r="1920" spans="1:52" x14ac:dyDescent="0.1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</row>
    <row r="1921" spans="1:52" x14ac:dyDescent="0.1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</row>
    <row r="1922" spans="1:52" x14ac:dyDescent="0.1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 x14ac:dyDescent="0.1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 x14ac:dyDescent="0.1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 x14ac:dyDescent="0.1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 x14ac:dyDescent="0.1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 x14ac:dyDescent="0.1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 x14ac:dyDescent="0.1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 x14ac:dyDescent="0.1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 x14ac:dyDescent="0.1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 x14ac:dyDescent="0.1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 x14ac:dyDescent="0.1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 x14ac:dyDescent="0.1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 x14ac:dyDescent="0.1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 x14ac:dyDescent="0.1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 x14ac:dyDescent="0.1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 x14ac:dyDescent="0.1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 x14ac:dyDescent="0.1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 x14ac:dyDescent="0.1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 x14ac:dyDescent="0.1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 x14ac:dyDescent="0.1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 x14ac:dyDescent="0.1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 x14ac:dyDescent="0.1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 x14ac:dyDescent="0.1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 x14ac:dyDescent="0.1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 x14ac:dyDescent="0.1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 x14ac:dyDescent="0.1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 x14ac:dyDescent="0.1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</row>
    <row r="1949" spans="1:52" x14ac:dyDescent="0.1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 x14ac:dyDescent="0.1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 x14ac:dyDescent="0.1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 x14ac:dyDescent="0.1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 x14ac:dyDescent="0.1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 x14ac:dyDescent="0.1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 x14ac:dyDescent="0.1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 x14ac:dyDescent="0.1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 x14ac:dyDescent="0.1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 x14ac:dyDescent="0.1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 x14ac:dyDescent="0.1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 x14ac:dyDescent="0.1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</row>
    <row r="1961" spans="1:52" x14ac:dyDescent="0.1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</row>
    <row r="1962" spans="1:52" x14ac:dyDescent="0.1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</row>
    <row r="1963" spans="1:52" x14ac:dyDescent="0.1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</row>
    <row r="1964" spans="1:52" x14ac:dyDescent="0.1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</row>
    <row r="1965" spans="1:52" x14ac:dyDescent="0.1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</row>
    <row r="1966" spans="1:52" x14ac:dyDescent="0.1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</row>
    <row r="1967" spans="1:52" x14ac:dyDescent="0.1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</row>
    <row r="1968" spans="1:52" x14ac:dyDescent="0.1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</row>
    <row r="1969" spans="1:52" x14ac:dyDescent="0.1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</row>
    <row r="1970" spans="1:52" x14ac:dyDescent="0.1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</row>
    <row r="1971" spans="1:52" x14ac:dyDescent="0.1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</row>
    <row r="1972" spans="1:52" x14ac:dyDescent="0.1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</row>
    <row r="1973" spans="1:52" x14ac:dyDescent="0.1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</row>
    <row r="1974" spans="1:52" x14ac:dyDescent="0.1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</row>
    <row r="1975" spans="1:52" x14ac:dyDescent="0.1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</row>
    <row r="1976" spans="1:52" x14ac:dyDescent="0.1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</row>
    <row r="1977" spans="1:52" x14ac:dyDescent="0.1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</row>
    <row r="1978" spans="1:52" x14ac:dyDescent="0.1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</row>
    <row r="1979" spans="1:52" x14ac:dyDescent="0.1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</row>
    <row r="1980" spans="1:52" x14ac:dyDescent="0.1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</row>
    <row r="1981" spans="1:52" x14ac:dyDescent="0.1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 x14ac:dyDescent="0.1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 x14ac:dyDescent="0.1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 x14ac:dyDescent="0.1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 x14ac:dyDescent="0.1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 x14ac:dyDescent="0.1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 x14ac:dyDescent="0.1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 x14ac:dyDescent="0.1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 x14ac:dyDescent="0.1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 x14ac:dyDescent="0.1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 x14ac:dyDescent="0.1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</row>
    <row r="1992" spans="1:52" x14ac:dyDescent="0.1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</row>
    <row r="1993" spans="1:52" x14ac:dyDescent="0.1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</row>
    <row r="1994" spans="1:52" x14ac:dyDescent="0.1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</row>
    <row r="1995" spans="1:52" x14ac:dyDescent="0.1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 x14ac:dyDescent="0.1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 x14ac:dyDescent="0.1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 x14ac:dyDescent="0.1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 x14ac:dyDescent="0.1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 x14ac:dyDescent="0.1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 x14ac:dyDescent="0.1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 x14ac:dyDescent="0.1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 x14ac:dyDescent="0.1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 x14ac:dyDescent="0.1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 x14ac:dyDescent="0.1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</row>
    <row r="2006" spans="1:52" x14ac:dyDescent="0.1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</row>
    <row r="2007" spans="1:52" x14ac:dyDescent="0.1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</row>
    <row r="2008" spans="1:52" x14ac:dyDescent="0.1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</row>
    <row r="2009" spans="1:52" x14ac:dyDescent="0.1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</row>
    <row r="2010" spans="1:52" x14ac:dyDescent="0.1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</row>
    <row r="2011" spans="1:52" x14ac:dyDescent="0.1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</row>
    <row r="2012" spans="1:52" x14ac:dyDescent="0.1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</row>
    <row r="2013" spans="1:52" x14ac:dyDescent="0.1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</row>
    <row r="2014" spans="1:52" x14ac:dyDescent="0.1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</row>
    <row r="2015" spans="1:52" x14ac:dyDescent="0.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</row>
    <row r="2016" spans="1:52" x14ac:dyDescent="0.1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</row>
    <row r="2017" spans="1:52" x14ac:dyDescent="0.1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</row>
    <row r="2018" spans="1:52" x14ac:dyDescent="0.1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</row>
    <row r="2019" spans="1:52" x14ac:dyDescent="0.1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</row>
    <row r="2020" spans="1:52" x14ac:dyDescent="0.1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</row>
    <row r="2021" spans="1:52" x14ac:dyDescent="0.1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</row>
    <row r="2022" spans="1:52" x14ac:dyDescent="0.1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</row>
    <row r="2023" spans="1:52" x14ac:dyDescent="0.1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</row>
    <row r="2024" spans="1:52" x14ac:dyDescent="0.1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</row>
    <row r="2025" spans="1:52" x14ac:dyDescent="0.1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 x14ac:dyDescent="0.1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 x14ac:dyDescent="0.1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 x14ac:dyDescent="0.1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 x14ac:dyDescent="0.1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</row>
    <row r="2030" spans="1:52" x14ac:dyDescent="0.1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</row>
    <row r="2031" spans="1:52" x14ac:dyDescent="0.1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</row>
    <row r="2032" spans="1:52" x14ac:dyDescent="0.1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</row>
    <row r="2033" spans="1:52" x14ac:dyDescent="0.1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</row>
    <row r="2034" spans="1:52" x14ac:dyDescent="0.1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</row>
    <row r="2035" spans="1:52" x14ac:dyDescent="0.1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</row>
    <row r="2036" spans="1:52" x14ac:dyDescent="0.1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</row>
    <row r="2037" spans="1:52" x14ac:dyDescent="0.1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</row>
    <row r="2038" spans="1:52" x14ac:dyDescent="0.1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</row>
    <row r="2039" spans="1:52" x14ac:dyDescent="0.1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</row>
    <row r="2040" spans="1:52" x14ac:dyDescent="0.1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 x14ac:dyDescent="0.1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 x14ac:dyDescent="0.1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 x14ac:dyDescent="0.1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 x14ac:dyDescent="0.1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 x14ac:dyDescent="0.1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 x14ac:dyDescent="0.1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 x14ac:dyDescent="0.1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 x14ac:dyDescent="0.1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 x14ac:dyDescent="0.1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 x14ac:dyDescent="0.1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 x14ac:dyDescent="0.1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 x14ac:dyDescent="0.1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 x14ac:dyDescent="0.1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 x14ac:dyDescent="0.1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 x14ac:dyDescent="0.1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 x14ac:dyDescent="0.1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 x14ac:dyDescent="0.1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 x14ac:dyDescent="0.1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 x14ac:dyDescent="0.1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 x14ac:dyDescent="0.1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 x14ac:dyDescent="0.1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 x14ac:dyDescent="0.1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</row>
    <row r="2063" spans="1:52" x14ac:dyDescent="0.1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</row>
    <row r="2064" spans="1:52" x14ac:dyDescent="0.1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</row>
    <row r="2065" spans="1:52" x14ac:dyDescent="0.1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G20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13.33203125" customWidth="1"/>
    <col min="2" max="2" width="15.5" customWidth="1"/>
    <col min="3" max="3" width="15" customWidth="1"/>
  </cols>
  <sheetData>
    <row r="1" spans="1:7" x14ac:dyDescent="0.15">
      <c r="A1" s="12" t="s">
        <v>19</v>
      </c>
    </row>
    <row r="3" spans="1:7" x14ac:dyDescent="0.15">
      <c r="A3" s="12" t="s">
        <v>20</v>
      </c>
      <c r="B3" s="12" t="s">
        <v>21</v>
      </c>
      <c r="C3" s="12" t="s">
        <v>22</v>
      </c>
    </row>
    <row r="4" spans="1:7" x14ac:dyDescent="0.15">
      <c r="A4" s="12" t="s">
        <v>36</v>
      </c>
      <c r="B4" s="12" t="s">
        <v>23</v>
      </c>
      <c r="C4" s="12" t="s">
        <v>26</v>
      </c>
    </row>
    <row r="5" spans="1:7" x14ac:dyDescent="0.15">
      <c r="A5" s="12" t="s">
        <v>38</v>
      </c>
      <c r="B5" s="12" t="s">
        <v>25</v>
      </c>
      <c r="C5" s="12" t="s">
        <v>24</v>
      </c>
    </row>
    <row r="6" spans="1:7" x14ac:dyDescent="0.15">
      <c r="A6" s="12" t="s">
        <v>27</v>
      </c>
      <c r="B6" s="12" t="s">
        <v>28</v>
      </c>
      <c r="C6" s="12" t="s">
        <v>29</v>
      </c>
    </row>
    <row r="7" spans="1:7" x14ac:dyDescent="0.15">
      <c r="A7" s="12" t="s">
        <v>30</v>
      </c>
      <c r="B7" s="12" t="s">
        <v>39</v>
      </c>
      <c r="C7" s="12" t="s">
        <v>32</v>
      </c>
    </row>
    <row r="8" spans="1:7" x14ac:dyDescent="0.15">
      <c r="B8" s="12" t="s">
        <v>31</v>
      </c>
    </row>
    <row r="9" spans="1:7" x14ac:dyDescent="0.15">
      <c r="B9" s="12" t="s">
        <v>37</v>
      </c>
    </row>
    <row r="10" spans="1:7" x14ac:dyDescent="0.15">
      <c r="B10" s="12" t="s">
        <v>33</v>
      </c>
    </row>
    <row r="11" spans="1:7" x14ac:dyDescent="0.15">
      <c r="B11" s="12" t="s">
        <v>34</v>
      </c>
    </row>
    <row r="12" spans="1:7" x14ac:dyDescent="0.15">
      <c r="B12" s="12" t="s">
        <v>35</v>
      </c>
    </row>
    <row r="15" spans="1:7" x14ac:dyDescent="0.15">
      <c r="G15" s="12"/>
    </row>
    <row r="16" spans="1:7" x14ac:dyDescent="0.15">
      <c r="G16" s="12"/>
    </row>
    <row r="17" spans="7:7" x14ac:dyDescent="0.15">
      <c r="G17" s="12"/>
    </row>
    <row r="18" spans="7:7" x14ac:dyDescent="0.15">
      <c r="G18" s="12"/>
    </row>
    <row r="19" spans="7:7" x14ac:dyDescent="0.15">
      <c r="G19" s="12"/>
    </row>
    <row r="20" spans="7:7" x14ac:dyDescent="0.15">
      <c r="G2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Tabular Data</vt:lpstr>
      <vt:lpstr>GCE-IM Use Only (DO NOT DELETE)</vt:lpstr>
      <vt:lpstr>ValidationLists</vt:lpstr>
      <vt:lpstr>data_type</vt:lpstr>
      <vt:lpstr>num_type</vt:lpstr>
      <vt:lpstr>var_type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GCE-LTER Data Submission Template</dc:title>
  <dc:subject>Data Submission</dc:subject>
  <dc:creator>Wade Sheldon</dc:creator>
  <cp:lastModifiedBy>Alyssa Alyssa</cp:lastModifiedBy>
  <dcterms:created xsi:type="dcterms:W3CDTF">2001-07-27T14:07:11Z</dcterms:created>
  <dcterms:modified xsi:type="dcterms:W3CDTF">2021-04-27T20:30:30Z</dcterms:modified>
</cp:coreProperties>
</file>