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ame\wow_dkp\2019_sell\"/>
    </mc:Choice>
  </mc:AlternateContent>
  <xr:revisionPtr revIDLastSave="0" documentId="13_ncr:1_{5CD6EBF1-6FC8-4800-98D7-FE4D81415A29}" xr6:coauthVersionLast="45" xr6:coauthVersionMax="45" xr10:uidLastSave="{00000000-0000-0000-0000-000000000000}"/>
  <bookViews>
    <workbookView xWindow="28680" yWindow="-120" windowWidth="29040" windowHeight="158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14" i="1"/>
  <c r="M7" i="1" l="1"/>
  <c r="Q4" i="1" s="1"/>
  <c r="M23" i="1"/>
  <c r="M37" i="1" s="1"/>
  <c r="Q7" i="1" l="1"/>
  <c r="Q6" i="1"/>
  <c r="Q5" i="1"/>
  <c r="Q11" i="1"/>
  <c r="Q12" i="1"/>
  <c r="Q10" i="1"/>
  <c r="Q9" i="1"/>
  <c r="Q8" i="1"/>
  <c r="Q13" i="1"/>
  <c r="M49" i="1"/>
  <c r="Q41" i="1" s="1"/>
  <c r="Q42" i="1" l="1"/>
  <c r="Q44" i="1"/>
  <c r="Q43" i="1"/>
  <c r="Q50" i="1"/>
  <c r="Q49" i="1"/>
  <c r="Q48" i="1"/>
  <c r="Q47" i="1"/>
  <c r="Q46" i="1"/>
  <c r="Q45" i="1"/>
  <c r="M38" i="1"/>
  <c r="Q24" i="1" s="1"/>
  <c r="Q25" i="1" s="1"/>
  <c r="Q29" i="1" l="1"/>
  <c r="Q33" i="1"/>
  <c r="Q26" i="1"/>
  <c r="Q27" i="1"/>
  <c r="Q28" i="1"/>
  <c r="Q30" i="1"/>
  <c r="Q31" i="1"/>
  <c r="Q32" i="1"/>
</calcChain>
</file>

<file path=xl/sharedStrings.xml><?xml version="1.0" encoding="utf-8"?>
<sst xmlns="http://schemas.openxmlformats.org/spreadsheetml/2006/main" count="134" uniqueCount="70">
  <si>
    <t>价格</t>
    <phoneticPr fontId="1" type="noConversion"/>
  </si>
  <si>
    <t>人名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</si>
  <si>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</si>
  <si>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</si>
  <si>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</si>
  <si>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</si>
  <si>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</si>
  <si>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</si>
  <si>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</si>
  <si>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</si>
  <si>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</si>
  <si>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MC收入扣除费用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</si>
  <si>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</si>
  <si>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</si>
  <si>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</si>
  <si>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</si>
  <si>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</si>
  <si>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</si>
  <si>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</si>
  <si>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其他补助</t>
    <phoneticPr fontId="1" type="noConversion"/>
  </si>
  <si>
    <t>MC散件名</t>
    <phoneticPr fontId="1" type="noConversion"/>
  </si>
  <si>
    <t>dkp</t>
    <phoneticPr fontId="1" type="noConversion"/>
  </si>
  <si>
    <t>人名</t>
    <phoneticPr fontId="1" type="noConversion"/>
  </si>
  <si>
    <t>黑龙额外扣除</t>
    <phoneticPr fontId="1" type="noConversion"/>
  </si>
  <si>
    <t>分红达标</t>
    <phoneticPr fontId="1" type="noConversion"/>
  </si>
  <si>
    <t>DPS第一二</t>
    <phoneticPr fontId="1" type="noConversion"/>
  </si>
  <si>
    <t>灭火</t>
    <phoneticPr fontId="1" type="noConversion"/>
  </si>
  <si>
    <t>T补贴</t>
    <phoneticPr fontId="1" type="noConversion"/>
  </si>
  <si>
    <t>N补贴</t>
    <phoneticPr fontId="1" type="noConversion"/>
  </si>
  <si>
    <t>火抗T</t>
    <phoneticPr fontId="1" type="noConversion"/>
  </si>
  <si>
    <t>马果果</t>
    <phoneticPr fontId="1" type="noConversion"/>
  </si>
  <si>
    <t>塞纳肩膀</t>
    <phoneticPr fontId="1" type="noConversion"/>
  </si>
  <si>
    <t>小沫</t>
    <phoneticPr fontId="1" type="noConversion"/>
  </si>
  <si>
    <t>塞纳手套</t>
    <phoneticPr fontId="1" type="noConversion"/>
  </si>
  <si>
    <t>机器人</t>
    <phoneticPr fontId="1" type="noConversion"/>
  </si>
  <si>
    <t>力量肩膀</t>
    <phoneticPr fontId="1" type="noConversion"/>
  </si>
  <si>
    <t>粪叉</t>
    <phoneticPr fontId="1" type="noConversion"/>
  </si>
  <si>
    <t>无双</t>
    <phoneticPr fontId="1" type="noConversion"/>
  </si>
  <si>
    <t>拉怪</t>
    <phoneticPr fontId="1" type="noConversion"/>
  </si>
  <si>
    <t>黑本钱</t>
    <phoneticPr fontId="1" type="noConversion"/>
  </si>
  <si>
    <t>启示项链</t>
    <phoneticPr fontId="1" type="noConversion"/>
  </si>
  <si>
    <t>恶魔手套</t>
    <phoneticPr fontId="1" type="noConversion"/>
  </si>
  <si>
    <t>魔道</t>
    <phoneticPr fontId="1" type="noConversion"/>
  </si>
  <si>
    <t>黄小苗</t>
    <phoneticPr fontId="1" type="noConversion"/>
  </si>
  <si>
    <t>震地者</t>
    <phoneticPr fontId="1" type="noConversion"/>
  </si>
  <si>
    <t>塞纳护腿</t>
    <phoneticPr fontId="1" type="noConversion"/>
  </si>
  <si>
    <t>夜幕腿</t>
    <phoneticPr fontId="1" type="noConversion"/>
  </si>
  <si>
    <t>边个</t>
    <phoneticPr fontId="1" type="noConversion"/>
  </si>
  <si>
    <t>力量鞋</t>
    <phoneticPr fontId="1" type="noConversion"/>
  </si>
  <si>
    <t>预言手</t>
    <phoneticPr fontId="1" type="noConversion"/>
  </si>
  <si>
    <t>哥顿</t>
    <phoneticPr fontId="1" type="noConversion"/>
  </si>
  <si>
    <t>岁月</t>
    <phoneticPr fontId="1" type="noConversion"/>
  </si>
  <si>
    <t>力量护腕</t>
    <phoneticPr fontId="1" type="noConversion"/>
  </si>
  <si>
    <t>大地头</t>
    <phoneticPr fontId="1" type="noConversion"/>
  </si>
  <si>
    <t>光环石锤</t>
    <phoneticPr fontId="1" type="noConversion"/>
  </si>
  <si>
    <t>恶魔头</t>
    <phoneticPr fontId="1" type="noConversion"/>
  </si>
  <si>
    <t>牛夫人</t>
    <phoneticPr fontId="1" type="noConversion"/>
  </si>
  <si>
    <t>恶魔腰带</t>
    <phoneticPr fontId="1" type="noConversion"/>
  </si>
  <si>
    <t>力量腰带</t>
    <phoneticPr fontId="1" type="noConversion"/>
  </si>
  <si>
    <t>奥术师肩膀</t>
    <phoneticPr fontId="1" type="noConversion"/>
  </si>
  <si>
    <t>酥心果</t>
    <phoneticPr fontId="1" type="noConversion"/>
  </si>
  <si>
    <t>夜幕鞋</t>
    <phoneticPr fontId="1" type="noConversion"/>
  </si>
  <si>
    <t>亡德才</t>
    <phoneticPr fontId="1" type="noConversion"/>
  </si>
  <si>
    <t>恶魔衣服</t>
    <phoneticPr fontId="1" type="noConversion"/>
  </si>
  <si>
    <t>力量衣服</t>
    <phoneticPr fontId="1" type="noConversion"/>
  </si>
  <si>
    <t>暴击猎枪</t>
    <phoneticPr fontId="1" type="noConversion"/>
  </si>
  <si>
    <t>年少</t>
    <phoneticPr fontId="1" type="noConversion"/>
  </si>
  <si>
    <t>叶子</t>
    <phoneticPr fontId="1" type="noConversion"/>
  </si>
  <si>
    <t>防火披风</t>
    <phoneticPr fontId="1" type="noConversion"/>
  </si>
  <si>
    <t>熔火经加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</si>
</sst>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3" borderId="4" xfId="0" applyFont="1" applyFill="1" applyBorder="1">
      <alignment vertical="center"/>
    </xf>
    <xf numFmtId="0" fontId="4" fillId="3" borderId="4" xfId="0" quotePrefix="1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quotePrefix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7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R57"/>
  <sheetViews>
    <sheetView tabSelected="1" topLeftCell="A13" workbookViewId="0">
      <selection activeCell="B46" sqref="B46"/>
    </sheetView>
  </sheetViews>
  <sheetFormatPr defaultRowHeight="14.25" x14ac:dyDescent="0.2"/>
  <cols>
    <col min="2" max="2" width="15.5" customWidth="1"/>
    <col min="5" max="5" width="8.125" customWidth="1"/>
    <col min="12" max="12" width="10.875" customWidth="1"/>
  </cols>
  <sheetData>
    <row r="3" spans="1:18" x14ac:dyDescent="0.2">
      <c r="B3" s="8" t="s">
        <v>10</v>
      </c>
      <c r="C3" s="8" t="s">
        <v>0</v>
      </c>
      <c r="D3" s="8" t="s">
        <v>1</v>
      </c>
      <c r="E3" s="8" t="s">
        <v>14</v>
      </c>
      <c r="G3" s="8" t="s">
        <v>20</v>
      </c>
      <c r="H3" s="8" t="s">
        <v>0</v>
      </c>
      <c r="I3" s="8" t="s">
        <v>22</v>
      </c>
      <c r="J3" s="8" t="s">
        <v>21</v>
      </c>
    </row>
    <row r="4" spans="1:18" x14ac:dyDescent="0.2">
      <c r="A4" s="10" t="s">
        <v>5</v>
      </c>
      <c r="B4" s="2"/>
      <c r="C4" s="2"/>
      <c r="D4" s="2"/>
      <c r="E4" s="2"/>
      <c r="G4" s="6" t="s">
        <v>52</v>
      </c>
      <c r="H4" s="6">
        <v>200</v>
      </c>
      <c r="I4" s="6" t="s">
        <v>37</v>
      </c>
      <c r="J4" s="4"/>
      <c r="L4" s="8" t="s">
        <v>23</v>
      </c>
      <c r="M4" s="1"/>
      <c r="P4" t="s">
        <v>16</v>
      </c>
      <c r="Q4">
        <f>INT(M7)</f>
        <v>0</v>
      </c>
    </row>
    <row r="5" spans="1:18" x14ac:dyDescent="0.2">
      <c r="A5" s="11"/>
      <c r="B5" s="2"/>
      <c r="C5" s="2"/>
      <c r="D5" s="2"/>
      <c r="E5" s="2"/>
      <c r="G5" s="6" t="s">
        <v>57</v>
      </c>
      <c r="H5" s="6">
        <v>250</v>
      </c>
      <c r="I5" s="6" t="s">
        <v>42</v>
      </c>
      <c r="J5" s="4"/>
      <c r="L5" s="8" t="s">
        <v>2</v>
      </c>
      <c r="M5" s="7">
        <f>SUM(C4:C11)</f>
        <v>0</v>
      </c>
      <c r="O5">
        <v>1</v>
      </c>
      <c r="P5" t="s">
        <v>15</v>
      </c>
      <c r="Q5">
        <f>O5*Q$4</f>
        <v>0</v>
      </c>
      <c r="R5" t="s">
        <v>18</v>
      </c>
    </row>
    <row r="6" spans="1:18" x14ac:dyDescent="0.2">
      <c r="A6" s="11"/>
      <c r="B6" s="2"/>
      <c r="C6" s="2"/>
      <c r="D6" s="3"/>
      <c r="E6" s="2"/>
      <c r="G6" s="6" t="s">
        <v>58</v>
      </c>
      <c r="H6" s="6">
        <v>400</v>
      </c>
      <c r="I6" s="6" t="s">
        <v>50</v>
      </c>
      <c r="J6" s="4"/>
      <c r="L6" s="8" t="s">
        <v>4</v>
      </c>
      <c r="M6" s="1">
        <v>27</v>
      </c>
      <c r="O6">
        <v>2</v>
      </c>
      <c r="P6" t="s">
        <v>15</v>
      </c>
      <c r="Q6">
        <f t="shared" ref="Q6:Q13" si="0">O6*Q$4</f>
        <v>0</v>
      </c>
      <c r="R6" t="s">
        <v>18</v>
      </c>
    </row>
    <row r="7" spans="1:18" x14ac:dyDescent="0.2">
      <c r="A7" s="11"/>
      <c r="B7" s="2"/>
      <c r="C7" s="2"/>
      <c r="D7" s="2"/>
      <c r="E7" s="2"/>
      <c r="G7" s="6"/>
      <c r="H7" s="4"/>
      <c r="I7" s="4"/>
      <c r="J7" s="4"/>
      <c r="L7" s="8" t="s">
        <v>3</v>
      </c>
      <c r="M7" s="7">
        <f>(M5-M4)/M6</f>
        <v>0</v>
      </c>
      <c r="O7">
        <v>3</v>
      </c>
      <c r="P7" t="s">
        <v>15</v>
      </c>
      <c r="Q7">
        <f t="shared" si="0"/>
        <v>0</v>
      </c>
      <c r="R7" t="s">
        <v>18</v>
      </c>
    </row>
    <row r="8" spans="1:18" x14ac:dyDescent="0.2">
      <c r="A8" s="11"/>
      <c r="B8" s="2"/>
      <c r="C8" s="2"/>
      <c r="D8" s="2"/>
      <c r="E8" s="2"/>
      <c r="G8" s="6"/>
      <c r="H8" s="4"/>
      <c r="I8" s="4"/>
      <c r="J8" s="4"/>
      <c r="O8">
        <v>4</v>
      </c>
      <c r="P8" t="s">
        <v>15</v>
      </c>
      <c r="Q8">
        <f t="shared" si="0"/>
        <v>0</v>
      </c>
      <c r="R8" t="s">
        <v>18</v>
      </c>
    </row>
    <row r="9" spans="1:18" x14ac:dyDescent="0.2">
      <c r="A9" s="11"/>
      <c r="B9" s="2"/>
      <c r="C9" s="2"/>
      <c r="D9" s="2"/>
      <c r="E9" s="2"/>
      <c r="G9" s="4"/>
      <c r="H9" s="4"/>
      <c r="I9" s="4"/>
      <c r="J9" s="4"/>
      <c r="O9">
        <v>5</v>
      </c>
      <c r="P9" t="s">
        <v>15</v>
      </c>
      <c r="Q9">
        <f t="shared" si="0"/>
        <v>0</v>
      </c>
      <c r="R9" t="s">
        <v>18</v>
      </c>
    </row>
    <row r="10" spans="1:18" x14ac:dyDescent="0.2">
      <c r="A10" s="11"/>
      <c r="B10" s="2"/>
      <c r="C10" s="2"/>
      <c r="D10" s="2"/>
      <c r="E10" s="2"/>
      <c r="G10" s="4"/>
      <c r="H10" s="4"/>
      <c r="I10" s="4"/>
      <c r="J10" s="4"/>
      <c r="O10">
        <v>6</v>
      </c>
      <c r="P10" t="s">
        <v>15</v>
      </c>
      <c r="Q10">
        <f t="shared" si="0"/>
        <v>0</v>
      </c>
      <c r="R10" t="s">
        <v>18</v>
      </c>
    </row>
    <row r="11" spans="1:18" x14ac:dyDescent="0.2">
      <c r="A11" s="12"/>
      <c r="B11" s="2"/>
      <c r="C11" s="2"/>
      <c r="D11" s="2"/>
      <c r="E11" s="2"/>
      <c r="G11" s="4"/>
      <c r="H11" s="4"/>
      <c r="I11" s="4"/>
      <c r="J11" s="4"/>
      <c r="O11">
        <v>7</v>
      </c>
      <c r="P11" t="s">
        <v>15</v>
      </c>
      <c r="Q11">
        <f t="shared" si="0"/>
        <v>0</v>
      </c>
      <c r="R11" t="s">
        <v>18</v>
      </c>
    </row>
    <row r="12" spans="1:18" x14ac:dyDescent="0.2">
      <c r="G12" s="4"/>
      <c r="H12" s="4"/>
      <c r="I12" s="4"/>
      <c r="J12" s="4"/>
      <c r="O12">
        <v>8</v>
      </c>
      <c r="P12" t="s">
        <v>15</v>
      </c>
      <c r="Q12">
        <f t="shared" si="0"/>
        <v>0</v>
      </c>
      <c r="R12" t="s">
        <v>18</v>
      </c>
    </row>
    <row r="13" spans="1:18" x14ac:dyDescent="0.2">
      <c r="G13" s="4"/>
      <c r="H13" s="4"/>
      <c r="I13" s="4"/>
      <c r="J13" s="4"/>
      <c r="O13">
        <v>9</v>
      </c>
      <c r="P13" t="s">
        <v>15</v>
      </c>
      <c r="Q13">
        <f t="shared" si="0"/>
        <v>0</v>
      </c>
      <c r="R13" t="s">
        <v>18</v>
      </c>
    </row>
    <row r="14" spans="1:18" x14ac:dyDescent="0.2">
      <c r="A14" s="13" t="s">
        <v>6</v>
      </c>
      <c r="B14" s="4" t="s">
        <v>39</v>
      </c>
      <c r="C14" s="4">
        <v>400</v>
      </c>
      <c r="D14" s="4" t="s">
        <v>32</v>
      </c>
      <c r="E14" s="4"/>
      <c r="G14" s="4"/>
      <c r="H14" s="4"/>
      <c r="I14" s="4"/>
      <c r="J14" s="4"/>
      <c r="L14" s="8" t="s">
        <v>7</v>
      </c>
      <c r="M14" s="7">
        <f>SUM(C14:C99) + SUM(H:H)</f>
        <v>4950</v>
      </c>
    </row>
    <row r="15" spans="1:18" x14ac:dyDescent="0.2">
      <c r="A15" s="14"/>
      <c r="B15" s="4"/>
      <c r="C15" s="4"/>
      <c r="D15" s="4"/>
      <c r="E15" s="4"/>
      <c r="G15" s="4"/>
      <c r="H15" s="4"/>
      <c r="I15" s="4"/>
      <c r="J15" s="4"/>
      <c r="L15" s="8" t="s">
        <v>8</v>
      </c>
      <c r="M15" s="1">
        <v>40</v>
      </c>
    </row>
    <row r="16" spans="1:18" x14ac:dyDescent="0.2">
      <c r="A16" s="14"/>
      <c r="B16" s="4" t="s">
        <v>40</v>
      </c>
      <c r="C16" s="4">
        <v>500</v>
      </c>
      <c r="D16" s="4" t="s">
        <v>43</v>
      </c>
      <c r="E16" s="4"/>
      <c r="G16" s="4"/>
      <c r="H16" s="4"/>
      <c r="I16" s="4"/>
      <c r="J16" s="4"/>
    </row>
    <row r="17" spans="1:18" x14ac:dyDescent="0.2">
      <c r="A17" s="14"/>
      <c r="B17" s="4" t="s">
        <v>41</v>
      </c>
      <c r="C17" s="4">
        <v>200</v>
      </c>
      <c r="D17" s="4" t="s">
        <v>42</v>
      </c>
      <c r="E17" s="4"/>
      <c r="G17" s="4"/>
      <c r="H17" s="4"/>
      <c r="I17" s="4"/>
      <c r="J17" s="4"/>
    </row>
    <row r="18" spans="1:18" x14ac:dyDescent="0.2">
      <c r="A18" s="14"/>
      <c r="B18" s="4"/>
      <c r="C18" s="4"/>
      <c r="D18" s="4"/>
      <c r="E18" s="4"/>
      <c r="G18" s="4"/>
      <c r="H18" s="4"/>
      <c r="I18" s="4"/>
      <c r="J18" s="4"/>
    </row>
    <row r="19" spans="1:18" x14ac:dyDescent="0.2">
      <c r="A19" s="14"/>
      <c r="B19" s="4" t="s">
        <v>44</v>
      </c>
      <c r="C19" s="4">
        <v>200</v>
      </c>
      <c r="D19" s="4" t="s">
        <v>30</v>
      </c>
      <c r="E19" s="4"/>
      <c r="G19" s="4"/>
      <c r="H19" s="4"/>
      <c r="I19" s="4"/>
      <c r="J19" s="4"/>
    </row>
    <row r="20" spans="1:18" x14ac:dyDescent="0.2">
      <c r="A20" s="14"/>
      <c r="B20" s="4" t="s">
        <v>45</v>
      </c>
      <c r="C20" s="4">
        <v>0</v>
      </c>
      <c r="D20" s="5"/>
      <c r="E20" s="4"/>
      <c r="G20" s="4"/>
      <c r="H20" s="4"/>
      <c r="I20" s="4"/>
      <c r="J20" s="4"/>
    </row>
    <row r="21" spans="1:18" x14ac:dyDescent="0.2">
      <c r="A21" s="14"/>
      <c r="B21" s="4" t="s">
        <v>46</v>
      </c>
      <c r="C21" s="4">
        <v>200</v>
      </c>
      <c r="D21" s="4" t="s">
        <v>47</v>
      </c>
      <c r="E21" s="4"/>
      <c r="G21" s="4"/>
      <c r="H21" s="4"/>
      <c r="I21" s="4"/>
      <c r="J21" s="4"/>
      <c r="L21" s="8" t="s">
        <v>24</v>
      </c>
      <c r="M21" s="1">
        <v>1000000</v>
      </c>
    </row>
    <row r="22" spans="1:18" x14ac:dyDescent="0.2">
      <c r="A22" s="14"/>
      <c r="B22" s="4"/>
      <c r="C22" s="4"/>
      <c r="D22" s="4"/>
      <c r="E22" s="4"/>
      <c r="G22" s="4"/>
      <c r="H22" s="4"/>
      <c r="I22" s="4"/>
      <c r="J22" s="4"/>
    </row>
    <row r="23" spans="1:18" x14ac:dyDescent="0.2">
      <c r="A23" s="14"/>
      <c r="B23" s="4" t="s">
        <v>48</v>
      </c>
      <c r="C23" s="4">
        <v>200</v>
      </c>
      <c r="D23" s="4" t="s">
        <v>50</v>
      </c>
      <c r="E23" s="4"/>
      <c r="G23" s="4"/>
      <c r="H23" s="4"/>
      <c r="I23" s="4"/>
      <c r="J23" s="4"/>
      <c r="L23" s="8" t="s">
        <v>7</v>
      </c>
      <c r="M23" s="7">
        <f>M14</f>
        <v>4950</v>
      </c>
    </row>
    <row r="24" spans="1:18" x14ac:dyDescent="0.2">
      <c r="A24" s="14"/>
      <c r="B24" s="4" t="s">
        <v>49</v>
      </c>
      <c r="C24" s="4">
        <v>200</v>
      </c>
      <c r="D24" s="4" t="s">
        <v>51</v>
      </c>
      <c r="E24" s="4"/>
      <c r="G24" s="4"/>
      <c r="H24" s="4"/>
      <c r="I24" s="4"/>
      <c r="J24" s="4"/>
      <c r="P24" t="s">
        <v>17</v>
      </c>
      <c r="Q24">
        <f>INT(M38)</f>
        <v>123</v>
      </c>
    </row>
    <row r="25" spans="1:18" x14ac:dyDescent="0.2">
      <c r="A25" s="14"/>
      <c r="B25" s="4"/>
      <c r="C25" s="4"/>
      <c r="D25" s="4"/>
      <c r="E25" s="4"/>
      <c r="G25" s="4"/>
      <c r="H25" s="4"/>
      <c r="I25" s="4"/>
      <c r="J25" s="4"/>
      <c r="L25" s="8" t="s">
        <v>25</v>
      </c>
      <c r="M25" s="1"/>
      <c r="O25">
        <v>1</v>
      </c>
      <c r="P25" t="s">
        <v>15</v>
      </c>
      <c r="Q25">
        <f>Q$24*O25</f>
        <v>123</v>
      </c>
      <c r="R25" t="s">
        <v>18</v>
      </c>
    </row>
    <row r="26" spans="1:18" x14ac:dyDescent="0.2">
      <c r="A26" s="14"/>
      <c r="B26" s="4" t="s">
        <v>53</v>
      </c>
      <c r="C26" s="4">
        <v>200</v>
      </c>
      <c r="D26" s="4" t="s">
        <v>30</v>
      </c>
      <c r="E26" s="4"/>
      <c r="G26" s="4"/>
      <c r="H26" s="4"/>
      <c r="I26" s="4"/>
      <c r="J26" s="4"/>
      <c r="L26" s="8" t="s">
        <v>26</v>
      </c>
      <c r="M26" s="1"/>
      <c r="O26">
        <v>2</v>
      </c>
      <c r="P26" t="s">
        <v>15</v>
      </c>
      <c r="Q26">
        <f t="shared" ref="Q26:Q33" si="1">Q$24*O26</f>
        <v>246</v>
      </c>
      <c r="R26" t="s">
        <v>18</v>
      </c>
    </row>
    <row r="27" spans="1:18" x14ac:dyDescent="0.2">
      <c r="A27" s="14"/>
      <c r="B27" s="4" t="s">
        <v>54</v>
      </c>
      <c r="C27" s="4">
        <v>350</v>
      </c>
      <c r="D27" s="4" t="s">
        <v>56</v>
      </c>
      <c r="E27" s="4"/>
      <c r="G27" s="4"/>
      <c r="H27" s="4"/>
      <c r="I27" s="4"/>
      <c r="J27" s="4"/>
      <c r="L27" s="8" t="s">
        <v>27</v>
      </c>
      <c r="M27" s="1"/>
      <c r="O27">
        <v>3</v>
      </c>
      <c r="P27" t="s">
        <v>15</v>
      </c>
      <c r="Q27">
        <f t="shared" si="1"/>
        <v>369</v>
      </c>
      <c r="R27" t="s">
        <v>18</v>
      </c>
    </row>
    <row r="28" spans="1:18" x14ac:dyDescent="0.2">
      <c r="A28" s="14"/>
      <c r="B28" s="4" t="s">
        <v>55</v>
      </c>
      <c r="C28" s="4">
        <v>200</v>
      </c>
      <c r="D28" s="4" t="s">
        <v>32</v>
      </c>
      <c r="E28" s="4"/>
      <c r="G28" s="4"/>
      <c r="H28" s="4"/>
      <c r="I28" s="4"/>
      <c r="J28" s="4"/>
      <c r="L28" s="8" t="s">
        <v>28</v>
      </c>
      <c r="M28" s="1"/>
      <c r="O28">
        <v>4</v>
      </c>
      <c r="P28" t="s">
        <v>15</v>
      </c>
      <c r="Q28">
        <f t="shared" si="1"/>
        <v>492</v>
      </c>
      <c r="R28" t="s">
        <v>18</v>
      </c>
    </row>
    <row r="29" spans="1:18" x14ac:dyDescent="0.2">
      <c r="A29" s="14"/>
      <c r="B29" s="4"/>
      <c r="C29" s="4"/>
      <c r="D29" s="4"/>
      <c r="E29" s="4"/>
      <c r="G29" s="4"/>
      <c r="H29" s="4"/>
      <c r="I29" s="4"/>
      <c r="J29" s="4"/>
      <c r="L29" s="8" t="s">
        <v>29</v>
      </c>
      <c r="M29" s="1"/>
      <c r="O29">
        <v>5</v>
      </c>
      <c r="P29" t="s">
        <v>15</v>
      </c>
      <c r="Q29">
        <f t="shared" si="1"/>
        <v>615</v>
      </c>
      <c r="R29" t="s">
        <v>18</v>
      </c>
    </row>
    <row r="30" spans="1:18" x14ac:dyDescent="0.2">
      <c r="A30" s="14"/>
      <c r="B30" s="4" t="s">
        <v>59</v>
      </c>
      <c r="C30" s="4">
        <v>200</v>
      </c>
      <c r="D30" s="4" t="s">
        <v>60</v>
      </c>
      <c r="E30" s="4"/>
      <c r="G30" s="4"/>
      <c r="H30" s="4"/>
      <c r="I30" s="4"/>
      <c r="J30" s="4"/>
      <c r="L30" s="8" t="s">
        <v>34</v>
      </c>
      <c r="M30" s="1"/>
      <c r="O30">
        <v>6</v>
      </c>
      <c r="P30" t="s">
        <v>15</v>
      </c>
      <c r="Q30">
        <f t="shared" si="1"/>
        <v>738</v>
      </c>
      <c r="R30" t="s">
        <v>18</v>
      </c>
    </row>
    <row r="31" spans="1:18" x14ac:dyDescent="0.2">
      <c r="A31" s="14"/>
      <c r="B31" s="4" t="s">
        <v>31</v>
      </c>
      <c r="C31" s="4">
        <v>0</v>
      </c>
      <c r="D31" s="5"/>
      <c r="E31" s="4"/>
      <c r="G31" s="4"/>
      <c r="H31" s="4"/>
      <c r="I31" s="4"/>
      <c r="J31" s="4"/>
      <c r="L31" s="8" t="s">
        <v>38</v>
      </c>
      <c r="M31" s="1"/>
      <c r="O31">
        <v>7</v>
      </c>
      <c r="P31" t="s">
        <v>15</v>
      </c>
      <c r="Q31">
        <f t="shared" si="1"/>
        <v>861</v>
      </c>
      <c r="R31" t="s">
        <v>18</v>
      </c>
    </row>
    <row r="32" spans="1:18" x14ac:dyDescent="0.2">
      <c r="A32" s="14"/>
      <c r="B32" s="4"/>
      <c r="C32" s="4"/>
      <c r="D32" s="4"/>
      <c r="E32" s="4"/>
      <c r="G32" s="4"/>
      <c r="H32" s="4"/>
      <c r="I32" s="4"/>
      <c r="J32" s="4"/>
      <c r="L32" s="8" t="s">
        <v>19</v>
      </c>
      <c r="M32" s="1"/>
      <c r="O32">
        <v>8</v>
      </c>
      <c r="P32" t="s">
        <v>15</v>
      </c>
      <c r="Q32">
        <f t="shared" si="1"/>
        <v>984</v>
      </c>
      <c r="R32" t="s">
        <v>18</v>
      </c>
    </row>
    <row r="33" spans="1:18" x14ac:dyDescent="0.2">
      <c r="A33" s="14"/>
      <c r="B33" s="4" t="s">
        <v>33</v>
      </c>
      <c r="C33" s="4">
        <v>0</v>
      </c>
      <c r="D33" s="4"/>
      <c r="E33" s="4"/>
      <c r="G33" s="4"/>
      <c r="H33" s="4"/>
      <c r="I33" s="4"/>
      <c r="J33" s="4"/>
      <c r="L33" s="8" t="s">
        <v>19</v>
      </c>
      <c r="M33" s="1"/>
      <c r="O33">
        <v>9</v>
      </c>
      <c r="P33" t="s">
        <v>15</v>
      </c>
      <c r="Q33">
        <f t="shared" si="1"/>
        <v>1107</v>
      </c>
      <c r="R33" t="s">
        <v>18</v>
      </c>
    </row>
    <row r="34" spans="1:18" x14ac:dyDescent="0.2">
      <c r="A34" s="14"/>
      <c r="B34" s="4" t="s">
        <v>61</v>
      </c>
      <c r="C34" s="4">
        <v>200</v>
      </c>
      <c r="D34" s="4" t="s">
        <v>62</v>
      </c>
      <c r="E34" s="4"/>
      <c r="G34" s="4"/>
      <c r="H34" s="4"/>
      <c r="I34" s="4"/>
      <c r="J34" s="4"/>
      <c r="L34" s="8" t="s">
        <v>19</v>
      </c>
      <c r="M34" s="1"/>
    </row>
    <row r="35" spans="1:18" x14ac:dyDescent="0.2">
      <c r="A35" s="14"/>
      <c r="B35" s="4"/>
      <c r="C35" s="4"/>
      <c r="D35" s="4"/>
      <c r="E35" s="4"/>
      <c r="G35" s="4"/>
      <c r="H35" s="4"/>
      <c r="I35" s="4"/>
      <c r="J35" s="4"/>
      <c r="L35" s="8" t="s">
        <v>19</v>
      </c>
      <c r="M35" s="1"/>
    </row>
    <row r="36" spans="1:18" x14ac:dyDescent="0.2">
      <c r="A36" s="14"/>
      <c r="B36" s="4" t="s">
        <v>35</v>
      </c>
      <c r="C36" s="4">
        <v>650</v>
      </c>
      <c r="D36" s="4" t="s">
        <v>50</v>
      </c>
      <c r="E36" s="4"/>
      <c r="G36" s="4"/>
      <c r="H36" s="4"/>
      <c r="I36" s="4"/>
      <c r="J36" s="4"/>
    </row>
    <row r="37" spans="1:18" x14ac:dyDescent="0.2">
      <c r="A37" s="14"/>
      <c r="B37" s="4" t="s">
        <v>36</v>
      </c>
      <c r="C37" s="4">
        <v>0</v>
      </c>
      <c r="D37" s="4"/>
      <c r="E37" s="4"/>
      <c r="G37" s="4"/>
      <c r="H37" s="4"/>
      <c r="I37" s="4"/>
      <c r="J37" s="4"/>
      <c r="L37" s="8" t="s">
        <v>11</v>
      </c>
      <c r="M37" s="7">
        <f>M23-SUM(M25:M35)</f>
        <v>4950</v>
      </c>
    </row>
    <row r="38" spans="1:18" x14ac:dyDescent="0.2">
      <c r="A38" s="14"/>
      <c r="B38" s="4"/>
      <c r="C38" s="4"/>
      <c r="D38" s="4"/>
      <c r="E38" s="4"/>
      <c r="G38" s="4"/>
      <c r="H38" s="4"/>
      <c r="I38" s="4"/>
      <c r="J38" s="4"/>
      <c r="L38" s="8" t="s">
        <v>9</v>
      </c>
      <c r="M38" s="7">
        <f>M37/M15</f>
        <v>123.75</v>
      </c>
    </row>
    <row r="39" spans="1:18" x14ac:dyDescent="0.2">
      <c r="A39" s="14"/>
      <c r="B39" s="4" t="s">
        <v>63</v>
      </c>
      <c r="C39" s="4">
        <v>200</v>
      </c>
      <c r="D39" s="4" t="s">
        <v>66</v>
      </c>
      <c r="E39" s="4"/>
      <c r="G39" s="4"/>
      <c r="H39" s="4"/>
      <c r="I39" s="4"/>
      <c r="J39" s="4"/>
    </row>
    <row r="40" spans="1:18" x14ac:dyDescent="0.2">
      <c r="A40" s="14"/>
      <c r="B40" s="4" t="s">
        <v>64</v>
      </c>
      <c r="C40" s="4">
        <v>0</v>
      </c>
      <c r="D40" s="4"/>
      <c r="E40" s="4"/>
      <c r="G40" s="4"/>
      <c r="H40" s="4"/>
      <c r="I40" s="4"/>
      <c r="J40" s="4"/>
    </row>
    <row r="41" spans="1:18" x14ac:dyDescent="0.2">
      <c r="A41" s="14"/>
      <c r="B41" s="4" t="s">
        <v>65</v>
      </c>
      <c r="C41" s="4">
        <v>200</v>
      </c>
      <c r="D41" s="4" t="s">
        <v>37</v>
      </c>
      <c r="E41" s="4"/>
      <c r="G41" s="4"/>
      <c r="H41" s="4"/>
      <c r="I41" s="4"/>
      <c r="J41" s="4"/>
      <c r="P41" t="s">
        <v>13</v>
      </c>
      <c r="Q41">
        <f>INT(M49)</f>
        <v>0</v>
      </c>
    </row>
    <row r="42" spans="1:18" x14ac:dyDescent="0.2">
      <c r="A42" s="14"/>
      <c r="B42" s="4"/>
      <c r="C42" s="4"/>
      <c r="D42" s="4"/>
      <c r="E42" s="4"/>
      <c r="G42" s="4"/>
      <c r="H42" s="4"/>
      <c r="I42" s="4"/>
      <c r="J42" s="4"/>
      <c r="O42">
        <v>1</v>
      </c>
      <c r="P42" t="s">
        <v>15</v>
      </c>
      <c r="Q42">
        <f>Q$41*O42</f>
        <v>0</v>
      </c>
      <c r="R42" t="s">
        <v>18</v>
      </c>
    </row>
    <row r="43" spans="1:18" x14ac:dyDescent="0.2">
      <c r="A43" s="14"/>
      <c r="B43" s="4" t="s">
        <v>67</v>
      </c>
      <c r="C43" s="4"/>
      <c r="D43" s="4"/>
      <c r="E43" s="4"/>
      <c r="G43" s="4"/>
      <c r="H43" s="4"/>
      <c r="I43" s="4"/>
      <c r="J43" s="4"/>
      <c r="O43">
        <v>2</v>
      </c>
      <c r="P43" t="s">
        <v>15</v>
      </c>
      <c r="Q43">
        <f t="shared" ref="Q43:Q50" si="2">Q$41*O43</f>
        <v>0</v>
      </c>
      <c r="R43" t="s">
        <v>18</v>
      </c>
    </row>
    <row r="44" spans="1:18" x14ac:dyDescent="0.2">
      <c r="A44" s="14"/>
      <c r="B44" s="4" t="s">
        <v>68</v>
      </c>
      <c r="C44" s="4"/>
      <c r="D44" s="4"/>
      <c r="E44" s="4"/>
      <c r="G44" s="4"/>
      <c r="H44" s="4"/>
      <c r="I44" s="4"/>
      <c r="J44" s="4"/>
      <c r="O44">
        <v>3</v>
      </c>
      <c r="P44" t="s">
        <v>15</v>
      </c>
      <c r="Q44">
        <f t="shared" si="2"/>
        <v>0</v>
      </c>
      <c r="R44" t="s">
        <v>18</v>
      </c>
    </row>
    <row r="45" spans="1:18" x14ac:dyDescent="0.2">
      <c r="A45" s="14"/>
      <c r="B45" s="4" t="s">
        <v>69</v>
      </c>
      <c r="C45" s="4"/>
      <c r="D45" s="4"/>
      <c r="E45" s="4"/>
      <c r="G45" s="4"/>
      <c r="H45" s="4"/>
      <c r="I45" s="4"/>
      <c r="J45" s="4"/>
      <c r="O45">
        <v>4</v>
      </c>
      <c r="P45" t="s">
        <v>15</v>
      </c>
      <c r="Q45">
        <f t="shared" si="2"/>
        <v>0</v>
      </c>
      <c r="R45" t="s">
        <v>18</v>
      </c>
    </row>
    <row r="46" spans="1:18" x14ac:dyDescent="0.2">
      <c r="A46" s="14"/>
      <c r="B46" s="4"/>
      <c r="C46" s="4"/>
      <c r="D46" s="4"/>
      <c r="E46" s="4"/>
      <c r="G46" s="4"/>
      <c r="H46" s="4"/>
      <c r="I46" s="4"/>
      <c r="J46" s="4"/>
      <c r="O46">
        <v>5</v>
      </c>
      <c r="P46" t="s">
        <v>15</v>
      </c>
      <c r="Q46">
        <f t="shared" si="2"/>
        <v>0</v>
      </c>
      <c r="R46" t="s">
        <v>18</v>
      </c>
    </row>
    <row r="47" spans="1:18" x14ac:dyDescent="0.2">
      <c r="A47" s="14"/>
      <c r="B47" s="4"/>
      <c r="C47" s="4"/>
      <c r="D47" s="4"/>
      <c r="E47" s="4"/>
      <c r="G47" s="4"/>
      <c r="H47" s="4"/>
      <c r="I47" s="4"/>
      <c r="J47" s="4"/>
      <c r="O47">
        <v>6</v>
      </c>
      <c r="P47" t="s">
        <v>15</v>
      </c>
      <c r="Q47">
        <f t="shared" si="2"/>
        <v>0</v>
      </c>
      <c r="R47" t="s">
        <v>18</v>
      </c>
    </row>
    <row r="48" spans="1:18" x14ac:dyDescent="0.2">
      <c r="A48" s="14"/>
      <c r="B48" s="4"/>
      <c r="C48" s="4"/>
      <c r="D48" s="4"/>
      <c r="E48" s="4"/>
      <c r="G48" s="4"/>
      <c r="H48" s="4"/>
      <c r="I48" s="4"/>
      <c r="J48" s="4"/>
      <c r="L48" s="8" t="s">
        <v>12</v>
      </c>
      <c r="M48" s="1">
        <v>4</v>
      </c>
      <c r="O48">
        <v>7</v>
      </c>
      <c r="P48" t="s">
        <v>15</v>
      </c>
      <c r="Q48">
        <f t="shared" si="2"/>
        <v>0</v>
      </c>
      <c r="R48" t="s">
        <v>18</v>
      </c>
    </row>
    <row r="49" spans="1:18" x14ac:dyDescent="0.2">
      <c r="A49" s="14"/>
      <c r="B49" s="4"/>
      <c r="C49" s="4"/>
      <c r="D49" s="4"/>
      <c r="E49" s="4"/>
      <c r="G49" s="4"/>
      <c r="H49" s="4"/>
      <c r="I49" s="4"/>
      <c r="J49" s="4"/>
      <c r="L49" s="8" t="s">
        <v>13</v>
      </c>
      <c r="M49" s="7">
        <f>M30/M48</f>
        <v>0</v>
      </c>
      <c r="O49">
        <v>8</v>
      </c>
      <c r="P49" t="s">
        <v>15</v>
      </c>
      <c r="Q49">
        <f t="shared" si="2"/>
        <v>0</v>
      </c>
      <c r="R49" t="s">
        <v>18</v>
      </c>
    </row>
    <row r="50" spans="1:18" x14ac:dyDescent="0.2">
      <c r="A50" s="14"/>
      <c r="B50" s="4"/>
      <c r="C50" s="4"/>
      <c r="D50" s="4"/>
      <c r="E50" s="4"/>
      <c r="G50" s="4"/>
      <c r="H50" s="4"/>
      <c r="I50" s="4"/>
      <c r="J50" s="4"/>
      <c r="O50">
        <v>9</v>
      </c>
      <c r="P50" t="s">
        <v>15</v>
      </c>
      <c r="Q50">
        <f t="shared" si="2"/>
        <v>0</v>
      </c>
      <c r="R50" t="s">
        <v>18</v>
      </c>
    </row>
    <row r="51" spans="1:18" x14ac:dyDescent="0.2">
      <c r="A51" s="14"/>
      <c r="B51" s="4"/>
      <c r="C51" s="4"/>
      <c r="D51" s="4"/>
      <c r="E51" s="4"/>
      <c r="G51" s="4"/>
      <c r="H51" s="4"/>
      <c r="I51" s="4"/>
      <c r="J51" s="4"/>
    </row>
    <row r="52" spans="1:18" x14ac:dyDescent="0.2">
      <c r="A52" s="14"/>
      <c r="B52" s="4"/>
      <c r="C52" s="4"/>
      <c r="D52" s="4"/>
      <c r="E52" s="4"/>
      <c r="G52" s="4"/>
      <c r="H52" s="4"/>
      <c r="I52" s="4"/>
      <c r="J52" s="4"/>
    </row>
    <row r="53" spans="1:18" x14ac:dyDescent="0.2">
      <c r="A53" s="14"/>
      <c r="B53" s="4"/>
      <c r="C53" s="4"/>
      <c r="D53" s="4"/>
      <c r="E53" s="4"/>
      <c r="G53" s="4"/>
      <c r="H53" s="4"/>
      <c r="I53" s="4"/>
      <c r="J53" s="4"/>
    </row>
    <row r="54" spans="1:18" x14ac:dyDescent="0.2">
      <c r="A54" s="14"/>
      <c r="B54" s="4"/>
      <c r="C54" s="4"/>
      <c r="D54" s="4"/>
      <c r="E54" s="4"/>
      <c r="G54" s="4"/>
      <c r="H54" s="4"/>
      <c r="I54" s="4"/>
      <c r="J54" s="4"/>
    </row>
    <row r="55" spans="1:18" x14ac:dyDescent="0.2">
      <c r="A55" s="14"/>
      <c r="B55" s="4"/>
      <c r="C55" s="4"/>
      <c r="D55" s="4"/>
      <c r="E55" s="4"/>
      <c r="G55" s="4"/>
      <c r="H55" s="4"/>
      <c r="I55" s="4"/>
      <c r="J55" s="4"/>
    </row>
    <row r="56" spans="1:18" x14ac:dyDescent="0.2">
      <c r="A56" s="14"/>
      <c r="B56" s="4"/>
      <c r="C56" s="4"/>
      <c r="D56" s="4"/>
      <c r="E56" s="4"/>
      <c r="G56" s="4"/>
      <c r="H56" s="4"/>
      <c r="I56" s="4"/>
      <c r="J56" s="4"/>
    </row>
    <row r="57" spans="1:18" x14ac:dyDescent="0.2">
      <c r="B57" s="9"/>
      <c r="C57" s="9"/>
      <c r="D57" s="9"/>
    </row>
  </sheetData>
  <mergeCells count="2">
    <mergeCell ref="A4:A11"/>
    <mergeCell ref="A14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mj</cp:lastModifiedBy>
  <dcterms:created xsi:type="dcterms:W3CDTF">2019-11-05T11:22:09Z</dcterms:created>
  <dcterms:modified xsi:type="dcterms:W3CDTF">2020-01-07T13:57:04Z</dcterms:modified>
</cp:coreProperties>
</file>