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ured" sheetId="1" r:id="rId4"/>
    <sheet state="visible" name="Not procured" sheetId="2" r:id="rId5"/>
    <sheet state="visible" name="Procured but not used" sheetId="3" r:id="rId6"/>
  </sheets>
  <definedNames/>
  <calcPr/>
</workbook>
</file>

<file path=xl/sharedStrings.xml><?xml version="1.0" encoding="utf-8"?>
<sst xmlns="http://schemas.openxmlformats.org/spreadsheetml/2006/main" count="190" uniqueCount="125">
  <si>
    <t>CARE-PCR: A Portable OpenPCR System for Environmental Monitoring</t>
  </si>
  <si>
    <t>Bill of Materials</t>
  </si>
  <si>
    <t>Adviser:</t>
  </si>
  <si>
    <t>Richard Hizon, Marc Rosales, Theresa De Leon, Paul Jason Co</t>
  </si>
  <si>
    <t>Members:</t>
  </si>
  <si>
    <t>Alzter Aquino, Ezekiel Mendoza</t>
  </si>
  <si>
    <t>Item No.</t>
  </si>
  <si>
    <t>Expense Categories</t>
  </si>
  <si>
    <t>Item/Product No.</t>
  </si>
  <si>
    <t>Parameter</t>
  </si>
  <si>
    <t>Price per piece (Php)</t>
  </si>
  <si>
    <t>Quantity</t>
  </si>
  <si>
    <t>Expected Amount</t>
  </si>
  <si>
    <t>Link</t>
  </si>
  <si>
    <t>Power Module</t>
  </si>
  <si>
    <t xml:space="preserve">XL4016 </t>
  </si>
  <si>
    <t>8A 180KHz 40V Buck DC to DC Converter</t>
  </si>
  <si>
    <t>https://shopee.ph/XL4016-DC-CC-9A-300W-Step-Down-Buck-Converter-5-40V-To-1.2-35V-Power-module-i.18252381.2351951439?sp_atk=19eeb3f9-960f-447d-b23a-f42c93798ac6&amp;xptdk=19eeb3f9-960f-447d-b23a-f42c93798ac6</t>
  </si>
  <si>
    <t>XL4015</t>
  </si>
  <si>
    <t>5A 180KHz 36V Buck DC to DC Converter</t>
  </si>
  <si>
    <t>https://www.e-gizmo.net/gizmoshop/index.php?route=product/product&amp;product_id=1618&amp;search=xl4015&amp;description=true</t>
  </si>
  <si>
    <t>BQ24616 Evaluation Module</t>
  </si>
  <si>
    <t>Standalone 1-6 cell Buck battery charge controller with JEITA compliance</t>
  </si>
  <si>
    <t>https://www.ti.com/product/BQ24616?bm-verify=AAQAAAAJ_____31qjmSxpQr8Qu7FbaYrfyw9LwtYSHU447m2HRTFEEpQxHoP8bUH_U-KE9Ke4Sgz3AE4KNJj7neYsFXx7kG51fE3XQpcIGgY0lVM_pGU6UpL48ucIAF2TO4atJ-9D8xbfDqfGdG5Yyny4mKGsjhf41Ok8MWM7DH8fVfdgNFpA4cMSOvpfodO7Zl3sjLA-nx_FK-BAPJuXQB1NUC1CwsEKRCjjuFmohyVtGZa85JonHT7RwCa5c773miRai3jXpJyDxPDt4a-fs0JFRyCygUpQoqSrzje43GAeUaOyqOBuePTOt1S</t>
  </si>
  <si>
    <t>Connectivity</t>
  </si>
  <si>
    <t>Arduino MEGA 2560</t>
  </si>
  <si>
    <t>Microcontroller</t>
  </si>
  <si>
    <t>https://www.e-gizmo.net/gizmoshop/index.php?route=product/product&amp;product_id=1395&amp;search=arduino+mega&amp;description=true</t>
  </si>
  <si>
    <t>LCD</t>
  </si>
  <si>
    <t>20x4 LCD screen for Arduino</t>
  </si>
  <si>
    <t>https://www.e-gizmo.net/gizmoshop/index.php?route=product/product&amp;product_id=614&amp;search=20x4+LCD&amp;description=true</t>
  </si>
  <si>
    <t>Keypad</t>
  </si>
  <si>
    <t>4x4-matrix membrane keypad for Arduino</t>
  </si>
  <si>
    <t>https://www.e-gizmo.net/gizmoshop/index.php?route=product/product&amp;product_id=48996&amp;search=keypad&amp;description=true</t>
  </si>
  <si>
    <t>Micro SD card module</t>
  </si>
  <si>
    <t>Micro SD card module for Arduino</t>
  </si>
  <si>
    <t>https://www.makerlab-electronics.com/products/micro-sd-card-module</t>
  </si>
  <si>
    <t>DS1302</t>
  </si>
  <si>
    <t>Real-time clock module</t>
  </si>
  <si>
    <t>https://www.e-gizmo.net/gizmoshop/index.php?route=product/product&amp;product_id=1580&amp;search=rtc&amp;description=true</t>
  </si>
  <si>
    <t>Core Heating Loop</t>
  </si>
  <si>
    <t xml:space="preserve">L298N </t>
  </si>
  <si>
    <t>Dual Channel H-Bridge</t>
  </si>
  <si>
    <t>https://www.sparkfun.com/datasheets/Robotics/L298_H_Bridge.pdf</t>
  </si>
  <si>
    <t>6061 T6 Aluminum</t>
  </si>
  <si>
    <t>Aluminum to be machined</t>
  </si>
  <si>
    <t>3000 (1ftx1ftx1 inch)</t>
  </si>
  <si>
    <t>Seng Huat Co, Alonzo St., Binondo</t>
  </si>
  <si>
    <t>TES1-12704</t>
  </si>
  <si>
    <t>Peltier Module, 3x3cm, Qc=40W</t>
  </si>
  <si>
    <t>https://peltiermodules.com/peltier.datasheet/TES1-12704.pdf</t>
  </si>
  <si>
    <t>Foam Insulation</t>
  </si>
  <si>
    <t>5mm, Single-side adhesive</t>
  </si>
  <si>
    <t>https://shopee.ph/PE-Foam-Heat-Insulation-with-Single-side-Foil-and-Adhesive-Sticker-Foam-Insulation-Gray-i.288961212.11353244340</t>
  </si>
  <si>
    <t>Thermal Pad</t>
  </si>
  <si>
    <t xml:space="preserve">Flexible synthetic graphite </t>
  </si>
  <si>
    <t>https://www.lazada.com.ph/products/i1875506827-s7970297740.html?urlFlag=true&amp;mp=1</t>
  </si>
  <si>
    <t>Thermistor</t>
  </si>
  <si>
    <t>NTC 3950 100K B</t>
  </si>
  <si>
    <t>https://www.lazada.com.ph/products/circuitrocks-thermistor-ntc-3950-100k-i248098240-s338918702.html?from_gmc=1&amp;exlaz=d_1:mm_150050845_51350205_2010350205::12:12305590554!114405067861!!!aud-2276605051097:pla-296624071193!c!296624071193!338918702!122735797&amp;gad_source=4&amp;gclid=CjwKCAiA_tuuBhAUEiwAvxkgTl_ilJufR00xuIB3LvROhu6dNomreb0bbx9mM2KOKu_fOoeJjsXeGBoCGx8QAvD_BwE</t>
  </si>
  <si>
    <t>Thermal Paste</t>
  </si>
  <si>
    <t>Octagon SM North Edsa, Quezon City</t>
  </si>
  <si>
    <t>Cartridge Heating Element</t>
  </si>
  <si>
    <t>Creality Heating Cartridge for 3D Printers</t>
  </si>
  <si>
    <t>https://my.lazada.com.ph/customer/order/view/?shopGroupKey=ORDERLOGIC_834365693569410_1795_FO089812570162262&amp;tradeOrderId=834365693569410&amp;spm=a2o42.order_list.list_manage.1</t>
  </si>
  <si>
    <t>56k resistor</t>
  </si>
  <si>
    <t>Surface Mount Resistor</t>
  </si>
  <si>
    <t>PEL, EEE</t>
  </si>
  <si>
    <t>Misc</t>
  </si>
  <si>
    <t>Screw (M3) and Nut (M3)</t>
  </si>
  <si>
    <t>approximation on how many and its size</t>
  </si>
  <si>
    <t>Stronghold Hardware, Quezon Ave (near Capitol Medical Center)</t>
  </si>
  <si>
    <t>Wood Frame</t>
  </si>
  <si>
    <t>Casing for CARE-PCR</t>
  </si>
  <si>
    <t>UP IE/ME Woodworking Shop</t>
  </si>
  <si>
    <t>Fan + Heatsink</t>
  </si>
  <si>
    <t>Intel LGA 1551 Socket Fan</t>
  </si>
  <si>
    <t>https://shopee.ph/HF-350-LED-LIGHT-CPU-Cooling-Fan-for-Intel-LGA775-1150-1151-1156-i.467492712.10964724996</t>
  </si>
  <si>
    <t>Jumper Wires</t>
  </si>
  <si>
    <t>M to F, F to F, M to M (70 each, 20 pieces)</t>
  </si>
  <si>
    <t>E-gizmo, Taft</t>
  </si>
  <si>
    <t>Total Amount</t>
  </si>
  <si>
    <t>Richard Hizon, Marc Rosales</t>
  </si>
  <si>
    <t>Procure at</t>
  </si>
  <si>
    <t>Alternative Procurement</t>
  </si>
  <si>
    <t>NCR18650GA</t>
  </si>
  <si>
    <t>Panasonic</t>
  </si>
  <si>
    <t>550 + labor</t>
  </si>
  <si>
    <t>https://shopee.ph/powerdock</t>
  </si>
  <si>
    <r>
      <rPr>
        <color rgb="FF1155CC"/>
        <u/>
      </rPr>
      <t>Baterya.PH</t>
    </r>
    <r>
      <rPr/>
      <t>, Soler Street, Quiapo</t>
    </r>
  </si>
  <si>
    <t>PEL (Sir Leo Tayo)</t>
  </si>
  <si>
    <t>Power brick</t>
  </si>
  <si>
    <t xml:space="preserve">19V 10+A (190+W) </t>
  </si>
  <si>
    <t>https://saigoncomputer.vn/Adapter-HP-195V-97A-457.html</t>
  </si>
  <si>
    <t>Battery Management System</t>
  </si>
  <si>
    <t>4S BMS 40A</t>
  </si>
  <si>
    <t>https://shopee.ph/Battery-Protection-Board-BMS-PCM-i.18252381.825575526?sp_atk=ecc9fee8-5831-4dcf-8de3-7cf20a577315&amp;xptdk=ecc9fee8-5831-4dcf-8de3-7cf20a577315</t>
  </si>
  <si>
    <t xml:space="preserve">Fuse </t>
  </si>
  <si>
    <t>5A</t>
  </si>
  <si>
    <t>Alexan, Quiapo</t>
  </si>
  <si>
    <t>Fuse Holder</t>
  </si>
  <si>
    <t>1n5822</t>
  </si>
  <si>
    <t>3A Schottky Diode</t>
  </si>
  <si>
    <t>https://www.e-gizmo.net/gizmoshop/index.php?route=product/product&amp;product_id=42949&amp;search=1n5822&amp;description=true</t>
  </si>
  <si>
    <t>IRF9540</t>
  </si>
  <si>
    <t>P-channel MOSFET</t>
  </si>
  <si>
    <t>Battery Indicator</t>
  </si>
  <si>
    <t>4S Battery Voltage Indicator</t>
  </si>
  <si>
    <t>https://www.makerlab-electronics.com/products/lithium-18650-battery-pack-power-indicator-board1s-2s-3s-4s</t>
  </si>
  <si>
    <t>Rocker Switch</t>
  </si>
  <si>
    <t>50V Rocker Switch</t>
  </si>
  <si>
    <t>100 uF Capacitor</t>
  </si>
  <si>
    <t>50V electrolytic capacitor</t>
  </si>
  <si>
    <t>DC Barrel Jack</t>
  </si>
  <si>
    <t>M to F (5 sets)</t>
  </si>
  <si>
    <t>https://www.makerlab-electronics.com/products/dc-barrel-jack-adapter-female-male-10pcs-5-pairs</t>
  </si>
  <si>
    <t>Battery Spacer</t>
  </si>
  <si>
    <t>4x5 battery spaces</t>
  </si>
  <si>
    <t>https://shopee.ph/4x5-(1pc)-18650-Batteries-Spacer-Holder-18650-Lithium-Battery-i.473983955.9182082677?sp_atk=9bd465c2-fa00-4355-be53-4f2286c8b722&amp;xptdk=9bd465c2-fa00-4355-be53-4f2286c8b722</t>
  </si>
  <si>
    <t>XT-60 Battery Connector</t>
  </si>
  <si>
    <t xml:space="preserve">M to F </t>
  </si>
  <si>
    <t>https://shopee.ph/XT-30-60-90-battery-connector-terminal-RC-Pair-i.767624140.16784161385?sp_atk=ead0e0d8-008e-443e-b411-ff14984d3eca&amp;xptdk=ead0e0d8-008e-443e-b411-ff14984d3eca</t>
  </si>
  <si>
    <t>TEC1-12703SR</t>
  </si>
  <si>
    <t>Peltier Module, 3x3cm, Qc=10W</t>
  </si>
  <si>
    <t>DEECO Fisher's Plaza, Cubao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</si>
</sst>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/>
    </xf>
    <xf borderId="2" fillId="2" fontId="4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 vertical="bottom"/>
    </xf>
    <xf borderId="2" fillId="0" fontId="2" numFmtId="0" xfId="0" applyBorder="1" applyFont="1"/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8" numFmtId="0" xfId="0" applyAlignment="1" applyFont="1">
      <alignment readingOrder="0"/>
    </xf>
    <xf borderId="2" fillId="0" fontId="9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ee.ph/PE-Foam-Heat-Insulation-with-Single-side-Foil-and-Adhesive-Sticker-Foam-Insulation-Gray-i.288961212.11353244340" TargetMode="External"/><Relationship Id="rId10" Type="http://schemas.openxmlformats.org/officeDocument/2006/relationships/hyperlink" Target="https://peltiermodules.com/peltier.datasheet/TES1-12704.pdf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lazada.com.ph/products/i1875506827-s7970297740.html?urlFlag=true&amp;mp=1" TargetMode="External"/><Relationship Id="rId1" Type="http://schemas.openxmlformats.org/officeDocument/2006/relationships/hyperlink" Target="https://shopee.ph/XL4016-DC-CC-9A-300W-Step-Down-Buck-Converter-5-40V-To-1.2-35V-Power-module-i.18252381.2351951439?sp_atk=19eeb3f9-960f-447d-b23a-f42c93798ac6&amp;xptdk=19eeb3f9-960f-447d-b23a-f42c93798ac6" TargetMode="External"/><Relationship Id="rId2" Type="http://schemas.openxmlformats.org/officeDocument/2006/relationships/hyperlink" Target="https://www.e-gizmo.net/gizmoshop/index.php?route=product/product&amp;product_id=1618&amp;search=xl4015&amp;description=true" TargetMode="External"/><Relationship Id="rId3" Type="http://schemas.openxmlformats.org/officeDocument/2006/relationships/hyperlink" Target="https://www.ti.com/product/BQ24616?bm-verify=AAQAAAAJ_____31qjmSxpQr8Qu7FbaYrfyw9LwtYSHU447m2HRTFEEpQxHoP8bUH_U-KE9Ke4Sgz3AE4KNJj7neYsFXx7kG51fE3XQpcIGgY0lVM_pGU6UpL48ucIAF2TO4atJ-9D8xbfDqfGdG5Yyny4mKGsjhf41Ok8MWM7DH8fVfdgNFpA4cMSOvpfodO7Zl3sjLA-nx_FK-BAPJuXQB1NUC1CwsEKRCjjuFmohyVtGZa85JonHT7RwCa5c773miRai3jXpJyDxPDt4a-fs0JFRyCygUpQoqSrzje43GAeUaOyqOBuePTOt1S" TargetMode="External"/><Relationship Id="rId4" Type="http://schemas.openxmlformats.org/officeDocument/2006/relationships/hyperlink" Target="https://www.e-gizmo.net/gizmoshop/index.php?route=product/product&amp;product_id=1395&amp;search=arduino+mega&amp;description=true" TargetMode="External"/><Relationship Id="rId9" Type="http://schemas.openxmlformats.org/officeDocument/2006/relationships/hyperlink" Target="https://www.sparkfun.com/datasheets/Robotics/L298_H_Bridge.pdf" TargetMode="External"/><Relationship Id="rId5" Type="http://schemas.openxmlformats.org/officeDocument/2006/relationships/hyperlink" Target="https://www.e-gizmo.net/gizmoshop/index.php?route=product/product&amp;product_id=614&amp;search=20x4+LCD&amp;description=true" TargetMode="External"/><Relationship Id="rId6" Type="http://schemas.openxmlformats.org/officeDocument/2006/relationships/hyperlink" Target="https://www.e-gizmo.net/gizmoshop/index.php?route=product/product&amp;product_id=48996&amp;search=keypad&amp;description=true" TargetMode="External"/><Relationship Id="rId7" Type="http://schemas.openxmlformats.org/officeDocument/2006/relationships/hyperlink" Target="https://www.makerlab-electronics.com/products/micro-sd-card-module" TargetMode="External"/><Relationship Id="rId8" Type="http://schemas.openxmlformats.org/officeDocument/2006/relationships/hyperlink" Target="https://www.e-gizmo.net/gizmoshop/index.php?route=product/product&amp;product_id=1580&amp;search=rtc&amp;description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ph/powerdock" TargetMode="External"/><Relationship Id="rId2" Type="http://schemas.openxmlformats.org/officeDocument/2006/relationships/hyperlink" Target="http://baterya.ph/" TargetMode="External"/><Relationship Id="rId3" Type="http://schemas.openxmlformats.org/officeDocument/2006/relationships/hyperlink" Target="https://saigoncomputer.vn/Adapter-HP-195V-97A-457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ph/Battery-Protection-Board-BMS-PCM-i.18252381.825575526?sp_atk=ecc9fee8-5831-4dcf-8de3-7cf20a577315&amp;xptdk=ecc9fee8-5831-4dcf-8de3-7cf20a577315" TargetMode="External"/><Relationship Id="rId2" Type="http://schemas.openxmlformats.org/officeDocument/2006/relationships/hyperlink" Target="https://www.e-gizmo.net/gizmoshop/index.php?route=product/product&amp;product_id=42949&amp;search=1n5822&amp;description=true" TargetMode="External"/><Relationship Id="rId3" Type="http://schemas.openxmlformats.org/officeDocument/2006/relationships/hyperlink" Target="https://www.makerlab-electronics.com/products/lithium-18650-battery-pack-power-indicator-board1s-2s-3s-4s" TargetMode="External"/><Relationship Id="rId4" Type="http://schemas.openxmlformats.org/officeDocument/2006/relationships/hyperlink" Target="https://www.makerlab-electronics.com/products/dc-barrel-jack-adapter-female-male-10pcs-5-pairs" TargetMode="External"/><Relationship Id="rId5" Type="http://schemas.openxmlformats.org/officeDocument/2006/relationships/hyperlink" Target="https://shopee.ph/4x5-(1pc)-18650-Batteries-Spacer-Holder-18650-Lithium-Battery-i.473983955.9182082677?sp_atk=9bd465c2-fa00-4355-be53-4f2286c8b722&amp;xptdk=9bd465c2-fa00-4355-be53-4f2286c8b722" TargetMode="External"/><Relationship Id="rId6" Type="http://schemas.openxmlformats.org/officeDocument/2006/relationships/hyperlink" Target="https://shopee.ph/XT-30-60-90-battery-connector-terminal-RC-Pair-i.767624140.16784161385?sp_atk=ead0e0d8-008e-443e-b411-ff14984d3eca&amp;xptdk=ead0e0d8-008e-443e-b411-ff14984d3eca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5.5"/>
    <col customWidth="1" min="4" max="4" width="83.0"/>
    <col customWidth="1" min="5" max="5" width="16.13"/>
    <col customWidth="1" min="6" max="6" width="13.0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</row>
    <row r="4">
      <c r="A4" s="2" t="s">
        <v>4</v>
      </c>
      <c r="B4" s="2" t="s">
        <v>5</v>
      </c>
    </row>
    <row r="5">
      <c r="I5" s="3"/>
      <c r="J5" s="3"/>
      <c r="K5" s="3"/>
      <c r="L5" s="3"/>
      <c r="M5" s="3"/>
      <c r="N5" s="3"/>
      <c r="O5" s="3"/>
      <c r="P5" s="3"/>
      <c r="Q5" s="3"/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>
      <c r="A8" s="5">
        <v>1.0</v>
      </c>
      <c r="B8" s="5" t="s">
        <v>14</v>
      </c>
      <c r="C8" s="5" t="s">
        <v>15</v>
      </c>
      <c r="D8" s="6" t="s">
        <v>16</v>
      </c>
      <c r="E8" s="7">
        <v>200.0</v>
      </c>
      <c r="F8" s="7">
        <v>1.0</v>
      </c>
      <c r="G8" s="7">
        <f t="shared" ref="G8:G16" si="1">E8*F8</f>
        <v>200</v>
      </c>
      <c r="H8" s="8" t="s">
        <v>17</v>
      </c>
    </row>
    <row r="9">
      <c r="A9" s="5">
        <v>2.0</v>
      </c>
      <c r="B9" s="5" t="s">
        <v>14</v>
      </c>
      <c r="C9" s="5" t="s">
        <v>18</v>
      </c>
      <c r="D9" s="2" t="s">
        <v>19</v>
      </c>
      <c r="E9" s="7">
        <v>100.0</v>
      </c>
      <c r="F9" s="7">
        <v>1.0</v>
      </c>
      <c r="G9" s="7">
        <f t="shared" si="1"/>
        <v>100</v>
      </c>
      <c r="H9" s="8" t="s">
        <v>20</v>
      </c>
    </row>
    <row r="10">
      <c r="A10" s="5">
        <v>3.0</v>
      </c>
      <c r="B10" s="5" t="s">
        <v>14</v>
      </c>
      <c r="C10" s="5" t="s">
        <v>21</v>
      </c>
      <c r="D10" s="5" t="s">
        <v>22</v>
      </c>
      <c r="E10" s="7">
        <v>12500.0</v>
      </c>
      <c r="F10" s="7">
        <v>1.0</v>
      </c>
      <c r="G10" s="7">
        <f t="shared" si="1"/>
        <v>12500</v>
      </c>
      <c r="H10" s="8" t="s">
        <v>23</v>
      </c>
    </row>
    <row r="11">
      <c r="A11" s="5">
        <v>4.0</v>
      </c>
      <c r="B11" s="5" t="s">
        <v>24</v>
      </c>
      <c r="C11" s="5" t="s">
        <v>25</v>
      </c>
      <c r="D11" s="5" t="s">
        <v>26</v>
      </c>
      <c r="E11" s="9">
        <v>1000.0</v>
      </c>
      <c r="F11" s="7">
        <v>1.0</v>
      </c>
      <c r="G11" s="7">
        <f t="shared" si="1"/>
        <v>1000</v>
      </c>
      <c r="H11" s="10" t="s">
        <v>27</v>
      </c>
    </row>
    <row r="12">
      <c r="A12" s="5">
        <v>5.0</v>
      </c>
      <c r="B12" s="5" t="s">
        <v>24</v>
      </c>
      <c r="C12" s="5" t="s">
        <v>28</v>
      </c>
      <c r="D12" s="5" t="s">
        <v>29</v>
      </c>
      <c r="E12" s="7">
        <v>271.0</v>
      </c>
      <c r="F12" s="7">
        <v>1.0</v>
      </c>
      <c r="G12" s="7">
        <f t="shared" si="1"/>
        <v>271</v>
      </c>
      <c r="H12" s="8" t="s">
        <v>30</v>
      </c>
    </row>
    <row r="13">
      <c r="A13" s="5">
        <v>6.0</v>
      </c>
      <c r="B13" s="5" t="s">
        <v>24</v>
      </c>
      <c r="C13" s="5" t="s">
        <v>31</v>
      </c>
      <c r="D13" s="5" t="s">
        <v>32</v>
      </c>
      <c r="E13" s="9">
        <v>56.0</v>
      </c>
      <c r="F13" s="7">
        <v>1.0</v>
      </c>
      <c r="G13" s="7">
        <f t="shared" si="1"/>
        <v>56</v>
      </c>
      <c r="H13" s="8" t="s">
        <v>33</v>
      </c>
    </row>
    <row r="14">
      <c r="A14" s="5">
        <v>7.0</v>
      </c>
      <c r="B14" s="5" t="s">
        <v>24</v>
      </c>
      <c r="C14" s="5" t="s">
        <v>34</v>
      </c>
      <c r="D14" s="5" t="s">
        <v>35</v>
      </c>
      <c r="E14" s="9">
        <v>100.0</v>
      </c>
      <c r="F14" s="7">
        <v>1.0</v>
      </c>
      <c r="G14" s="7">
        <f t="shared" si="1"/>
        <v>100</v>
      </c>
      <c r="H14" s="8" t="s">
        <v>36</v>
      </c>
    </row>
    <row r="15">
      <c r="A15" s="5">
        <v>8.0</v>
      </c>
      <c r="B15" s="5" t="s">
        <v>24</v>
      </c>
      <c r="C15" s="5" t="s">
        <v>37</v>
      </c>
      <c r="D15" s="5" t="s">
        <v>38</v>
      </c>
      <c r="E15" s="9">
        <v>100.0</v>
      </c>
      <c r="F15" s="7">
        <v>1.0</v>
      </c>
      <c r="G15" s="7">
        <f t="shared" si="1"/>
        <v>100</v>
      </c>
      <c r="H15" s="8" t="s">
        <v>39</v>
      </c>
    </row>
    <row r="16">
      <c r="A16" s="5">
        <v>9.0</v>
      </c>
      <c r="B16" s="5" t="s">
        <v>40</v>
      </c>
      <c r="C16" s="5" t="s">
        <v>41</v>
      </c>
      <c r="D16" s="5" t="s">
        <v>42</v>
      </c>
      <c r="E16" s="7">
        <v>200.0</v>
      </c>
      <c r="F16" s="7">
        <v>1.0</v>
      </c>
      <c r="G16" s="7">
        <f t="shared" si="1"/>
        <v>200</v>
      </c>
      <c r="H16" s="11" t="s">
        <v>43</v>
      </c>
    </row>
    <row r="17">
      <c r="A17" s="5">
        <v>10.0</v>
      </c>
      <c r="B17" s="5" t="s">
        <v>40</v>
      </c>
      <c r="C17" s="5" t="s">
        <v>44</v>
      </c>
      <c r="D17" s="5" t="s">
        <v>45</v>
      </c>
      <c r="E17" s="7" t="s">
        <v>46</v>
      </c>
      <c r="F17" s="7">
        <v>1.0</v>
      </c>
      <c r="G17" s="7">
        <v>3000.0</v>
      </c>
      <c r="H17" s="7" t="s">
        <v>47</v>
      </c>
    </row>
    <row r="18">
      <c r="A18" s="5">
        <v>11.0</v>
      </c>
      <c r="B18" s="5" t="s">
        <v>40</v>
      </c>
      <c r="C18" s="5" t="s">
        <v>48</v>
      </c>
      <c r="D18" s="5" t="s">
        <v>49</v>
      </c>
      <c r="E18" s="7">
        <v>500.0</v>
      </c>
      <c r="F18" s="7">
        <v>1.0</v>
      </c>
      <c r="G18" s="7">
        <f t="shared" ref="G18:G28" si="2">E18*F18</f>
        <v>500</v>
      </c>
      <c r="H18" s="10" t="s">
        <v>50</v>
      </c>
    </row>
    <row r="19">
      <c r="A19" s="5">
        <v>12.0</v>
      </c>
      <c r="B19" s="5" t="s">
        <v>40</v>
      </c>
      <c r="C19" s="5" t="s">
        <v>51</v>
      </c>
      <c r="D19" s="5" t="s">
        <v>52</v>
      </c>
      <c r="E19" s="7">
        <v>1000.0</v>
      </c>
      <c r="F19" s="7">
        <v>1.0</v>
      </c>
      <c r="G19" s="7">
        <f t="shared" si="2"/>
        <v>1000</v>
      </c>
      <c r="H19" s="8" t="s">
        <v>53</v>
      </c>
    </row>
    <row r="20">
      <c r="A20" s="5">
        <v>13.0</v>
      </c>
      <c r="B20" s="5" t="s">
        <v>40</v>
      </c>
      <c r="C20" s="5" t="s">
        <v>54</v>
      </c>
      <c r="D20" s="5" t="s">
        <v>55</v>
      </c>
      <c r="E20" s="7">
        <v>1000.0</v>
      </c>
      <c r="F20" s="7">
        <v>1.0</v>
      </c>
      <c r="G20" s="7">
        <f t="shared" si="2"/>
        <v>1000</v>
      </c>
      <c r="H20" s="8" t="s">
        <v>56</v>
      </c>
    </row>
    <row r="21">
      <c r="A21" s="5">
        <v>14.0</v>
      </c>
      <c r="B21" s="5" t="s">
        <v>40</v>
      </c>
      <c r="C21" s="12" t="s">
        <v>57</v>
      </c>
      <c r="D21" s="12" t="s">
        <v>58</v>
      </c>
      <c r="E21" s="13">
        <v>25.0</v>
      </c>
      <c r="F21" s="7">
        <v>1.0</v>
      </c>
      <c r="G21" s="7">
        <f t="shared" si="2"/>
        <v>25</v>
      </c>
      <c r="H21" s="13" t="s">
        <v>59</v>
      </c>
    </row>
    <row r="22">
      <c r="A22" s="5">
        <v>15.0</v>
      </c>
      <c r="B22" s="5" t="s">
        <v>40</v>
      </c>
      <c r="C22" s="12" t="s">
        <v>60</v>
      </c>
      <c r="D22" s="12"/>
      <c r="E22" s="14">
        <v>250.0</v>
      </c>
      <c r="F22" s="7">
        <v>1.0</v>
      </c>
      <c r="G22" s="7">
        <f t="shared" si="2"/>
        <v>250</v>
      </c>
      <c r="H22" s="13" t="s">
        <v>61</v>
      </c>
    </row>
    <row r="23">
      <c r="A23" s="5">
        <v>16.0</v>
      </c>
      <c r="B23" s="5" t="s">
        <v>40</v>
      </c>
      <c r="C23" s="12" t="s">
        <v>62</v>
      </c>
      <c r="D23" s="12" t="s">
        <v>63</v>
      </c>
      <c r="E23" s="13">
        <v>149.0</v>
      </c>
      <c r="F23" s="7">
        <v>1.0</v>
      </c>
      <c r="G23" s="7">
        <f t="shared" si="2"/>
        <v>149</v>
      </c>
      <c r="H23" s="13" t="s">
        <v>64</v>
      </c>
    </row>
    <row r="24">
      <c r="A24" s="5">
        <v>17.0</v>
      </c>
      <c r="B24" s="5" t="s">
        <v>40</v>
      </c>
      <c r="C24" s="12" t="s">
        <v>65</v>
      </c>
      <c r="D24" s="12" t="s">
        <v>66</v>
      </c>
      <c r="E24" s="7">
        <v>0.0</v>
      </c>
      <c r="F24" s="7">
        <v>1.0</v>
      </c>
      <c r="G24" s="7">
        <f t="shared" si="2"/>
        <v>0</v>
      </c>
      <c r="H24" s="13" t="s">
        <v>67</v>
      </c>
    </row>
    <row r="25">
      <c r="A25" s="5">
        <v>18.0</v>
      </c>
      <c r="B25" s="5" t="s">
        <v>68</v>
      </c>
      <c r="C25" s="5" t="s">
        <v>69</v>
      </c>
      <c r="D25" s="5" t="s">
        <v>70</v>
      </c>
      <c r="E25" s="7">
        <v>7.5</v>
      </c>
      <c r="F25" s="7">
        <v>20.0</v>
      </c>
      <c r="G25" s="7">
        <f t="shared" si="2"/>
        <v>150</v>
      </c>
      <c r="H25" s="14" t="s">
        <v>71</v>
      </c>
    </row>
    <row r="26">
      <c r="A26" s="5">
        <v>19.0</v>
      </c>
      <c r="B26" s="5" t="s">
        <v>68</v>
      </c>
      <c r="C26" s="12" t="s">
        <v>72</v>
      </c>
      <c r="D26" s="5" t="s">
        <v>73</v>
      </c>
      <c r="E26" s="13">
        <v>3000.0</v>
      </c>
      <c r="F26" s="7">
        <v>1.0</v>
      </c>
      <c r="G26" s="7">
        <f t="shared" si="2"/>
        <v>3000</v>
      </c>
      <c r="H26" s="13" t="s">
        <v>74</v>
      </c>
    </row>
    <row r="27">
      <c r="A27" s="5">
        <v>20.0</v>
      </c>
      <c r="B27" s="5" t="s">
        <v>68</v>
      </c>
      <c r="C27" s="12" t="s">
        <v>75</v>
      </c>
      <c r="D27" s="12" t="s">
        <v>76</v>
      </c>
      <c r="E27" s="14">
        <v>260.0</v>
      </c>
      <c r="F27" s="7">
        <v>1.0</v>
      </c>
      <c r="G27" s="7">
        <f t="shared" si="2"/>
        <v>260</v>
      </c>
      <c r="H27" s="13" t="s">
        <v>77</v>
      </c>
    </row>
    <row r="28">
      <c r="A28" s="5">
        <v>21.0</v>
      </c>
      <c r="B28" s="5" t="s">
        <v>68</v>
      </c>
      <c r="C28" s="12" t="s">
        <v>78</v>
      </c>
      <c r="D28" s="5" t="s">
        <v>79</v>
      </c>
      <c r="E28" s="9">
        <v>70.0</v>
      </c>
      <c r="F28" s="7">
        <v>3.0</v>
      </c>
      <c r="G28" s="7">
        <f t="shared" si="2"/>
        <v>210</v>
      </c>
      <c r="H28" s="7" t="s">
        <v>80</v>
      </c>
    </row>
    <row r="32">
      <c r="A32" s="15" t="s">
        <v>81</v>
      </c>
      <c r="B32" s="16">
        <f>SUM(G8:Q28)</f>
        <v>24071</v>
      </c>
    </row>
  </sheetData>
  <hyperlinks>
    <hyperlink r:id="rId1" ref="H8"/>
    <hyperlink r:id="rId2" ref="H9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8"/>
    <hyperlink r:id="rId11" ref="H19"/>
    <hyperlink r:id="rId12" ref="H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5.13"/>
    <col customWidth="1" min="4" max="4" width="83.0"/>
    <col customWidth="1" min="5" max="5" width="16.13"/>
    <col customWidth="1" min="6" max="6" width="13.0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82</v>
      </c>
    </row>
    <row r="4">
      <c r="A4" s="2" t="s">
        <v>4</v>
      </c>
      <c r="B4" s="2" t="s">
        <v>5</v>
      </c>
    </row>
    <row r="5">
      <c r="I5" s="3"/>
      <c r="J5" s="3"/>
      <c r="K5" s="3"/>
      <c r="L5" s="3"/>
      <c r="M5" s="3"/>
      <c r="N5" s="3"/>
      <c r="O5" s="3"/>
      <c r="P5" s="3"/>
      <c r="Q5" s="3"/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2" t="s">
        <v>83</v>
      </c>
      <c r="J7" s="2" t="s">
        <v>84</v>
      </c>
    </row>
    <row r="8">
      <c r="A8" s="5">
        <v>1.0</v>
      </c>
      <c r="B8" s="5" t="s">
        <v>14</v>
      </c>
      <c r="C8" s="5" t="s">
        <v>85</v>
      </c>
      <c r="D8" s="5" t="s">
        <v>86</v>
      </c>
      <c r="E8" s="7" t="s">
        <v>87</v>
      </c>
      <c r="F8" s="7">
        <v>20.0</v>
      </c>
      <c r="G8" s="7">
        <v>15000.0</v>
      </c>
      <c r="H8" s="8" t="s">
        <v>88</v>
      </c>
      <c r="I8" s="17" t="s">
        <v>89</v>
      </c>
      <c r="J8" s="2" t="s">
        <v>90</v>
      </c>
    </row>
    <row r="9">
      <c r="A9" s="5">
        <v>2.0</v>
      </c>
      <c r="B9" s="5" t="s">
        <v>14</v>
      </c>
      <c r="C9" s="5" t="s">
        <v>91</v>
      </c>
      <c r="D9" s="5" t="s">
        <v>92</v>
      </c>
      <c r="E9" s="7">
        <v>2000.0</v>
      </c>
      <c r="F9" s="7">
        <v>1.0</v>
      </c>
      <c r="G9" s="7">
        <f>E9*F9</f>
        <v>2000</v>
      </c>
      <c r="H9" s="8" t="s">
        <v>93</v>
      </c>
    </row>
    <row r="13">
      <c r="A13" s="15" t="s">
        <v>81</v>
      </c>
      <c r="B13" s="16">
        <f>SUM(G8:G9)</f>
        <v>17000</v>
      </c>
    </row>
  </sheetData>
  <hyperlinks>
    <hyperlink r:id="rId1" ref="H8"/>
    <hyperlink r:id="rId2" ref="I8"/>
    <hyperlink r:id="rId3" ref="H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8.75"/>
    <col customWidth="1" min="4" max="4" width="83.0"/>
    <col customWidth="1" min="5" max="5" width="16.13"/>
    <col customWidth="1" min="6" max="6" width="13.0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82</v>
      </c>
    </row>
    <row r="4">
      <c r="A4" s="2" t="s">
        <v>4</v>
      </c>
      <c r="B4" s="2" t="s">
        <v>5</v>
      </c>
    </row>
    <row r="5">
      <c r="I5" s="3"/>
      <c r="J5" s="3"/>
      <c r="K5" s="3"/>
      <c r="L5" s="3"/>
      <c r="M5" s="3"/>
      <c r="N5" s="3"/>
      <c r="O5" s="3"/>
      <c r="P5" s="3"/>
      <c r="Q5" s="3"/>
    </row>
    <row r="7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>
      <c r="A8" s="5">
        <v>1.0</v>
      </c>
      <c r="B8" s="5" t="s">
        <v>14</v>
      </c>
      <c r="C8" s="5" t="s">
        <v>94</v>
      </c>
      <c r="D8" s="5" t="s">
        <v>95</v>
      </c>
      <c r="E8" s="7">
        <v>200.0</v>
      </c>
      <c r="F8" s="7">
        <v>1.0</v>
      </c>
      <c r="G8" s="7">
        <f t="shared" ref="G8:G18" si="1">E8*F8</f>
        <v>200</v>
      </c>
      <c r="H8" s="8" t="s">
        <v>96</v>
      </c>
    </row>
    <row r="9">
      <c r="A9" s="5">
        <v>2.0</v>
      </c>
      <c r="B9" s="5" t="s">
        <v>14</v>
      </c>
      <c r="C9" s="5" t="s">
        <v>97</v>
      </c>
      <c r="D9" s="5" t="s">
        <v>98</v>
      </c>
      <c r="E9" s="7">
        <v>20.0</v>
      </c>
      <c r="F9" s="7">
        <v>1.0</v>
      </c>
      <c r="G9" s="7">
        <f t="shared" si="1"/>
        <v>20</v>
      </c>
      <c r="H9" s="7" t="s">
        <v>99</v>
      </c>
    </row>
    <row r="10">
      <c r="A10" s="5">
        <v>3.0</v>
      </c>
      <c r="B10" s="5" t="s">
        <v>14</v>
      </c>
      <c r="C10" s="5" t="s">
        <v>100</v>
      </c>
      <c r="D10" s="5" t="s">
        <v>98</v>
      </c>
      <c r="E10" s="7">
        <v>20.0</v>
      </c>
      <c r="F10" s="7">
        <v>1.0</v>
      </c>
      <c r="G10" s="7">
        <f t="shared" si="1"/>
        <v>20</v>
      </c>
      <c r="H10" s="7" t="s">
        <v>99</v>
      </c>
    </row>
    <row r="11">
      <c r="A11" s="5">
        <v>4.0</v>
      </c>
      <c r="B11" s="5" t="s">
        <v>14</v>
      </c>
      <c r="C11" s="5" t="s">
        <v>101</v>
      </c>
      <c r="D11" s="5" t="s">
        <v>102</v>
      </c>
      <c r="E11" s="7">
        <v>10.0</v>
      </c>
      <c r="F11" s="7">
        <v>5.0</v>
      </c>
      <c r="G11" s="7">
        <f t="shared" si="1"/>
        <v>50</v>
      </c>
      <c r="H11" s="8" t="s">
        <v>103</v>
      </c>
    </row>
    <row r="12">
      <c r="A12" s="5">
        <v>5.0</v>
      </c>
      <c r="B12" s="5" t="s">
        <v>14</v>
      </c>
      <c r="C12" s="5" t="s">
        <v>104</v>
      </c>
      <c r="D12" s="6" t="s">
        <v>105</v>
      </c>
      <c r="E12" s="7">
        <v>25.0</v>
      </c>
      <c r="F12" s="7">
        <v>1.0</v>
      </c>
      <c r="G12" s="7">
        <f t="shared" si="1"/>
        <v>25</v>
      </c>
      <c r="H12" s="7" t="s">
        <v>99</v>
      </c>
    </row>
    <row r="13">
      <c r="A13" s="5">
        <v>6.0</v>
      </c>
      <c r="B13" s="5" t="s">
        <v>14</v>
      </c>
      <c r="C13" s="5" t="s">
        <v>106</v>
      </c>
      <c r="D13" s="6" t="s">
        <v>107</v>
      </c>
      <c r="E13" s="7">
        <v>89.0</v>
      </c>
      <c r="F13" s="7">
        <v>1.0</v>
      </c>
      <c r="G13" s="7">
        <f t="shared" si="1"/>
        <v>89</v>
      </c>
      <c r="H13" s="8" t="s">
        <v>108</v>
      </c>
    </row>
    <row r="14">
      <c r="A14" s="5">
        <v>7.0</v>
      </c>
      <c r="B14" s="5" t="s">
        <v>14</v>
      </c>
      <c r="C14" s="5" t="s">
        <v>109</v>
      </c>
      <c r="D14" s="5" t="s">
        <v>110</v>
      </c>
      <c r="E14" s="7">
        <v>25.0</v>
      </c>
      <c r="F14" s="7">
        <v>2.0</v>
      </c>
      <c r="G14" s="7">
        <f t="shared" si="1"/>
        <v>50</v>
      </c>
      <c r="H14" s="9" t="s">
        <v>99</v>
      </c>
    </row>
    <row r="15">
      <c r="A15" s="5">
        <v>8.0</v>
      </c>
      <c r="B15" s="5" t="s">
        <v>14</v>
      </c>
      <c r="C15" s="5" t="s">
        <v>111</v>
      </c>
      <c r="D15" s="5" t="s">
        <v>112</v>
      </c>
      <c r="E15" s="9">
        <v>2.5</v>
      </c>
      <c r="F15" s="7">
        <v>2.0</v>
      </c>
      <c r="G15" s="7">
        <f t="shared" si="1"/>
        <v>5</v>
      </c>
      <c r="H15" s="9" t="s">
        <v>99</v>
      </c>
    </row>
    <row r="16">
      <c r="A16" s="5">
        <v>9.0</v>
      </c>
      <c r="B16" s="5" t="s">
        <v>14</v>
      </c>
      <c r="C16" s="5" t="s">
        <v>113</v>
      </c>
      <c r="D16" s="5" t="s">
        <v>114</v>
      </c>
      <c r="E16" s="7">
        <v>119.0</v>
      </c>
      <c r="F16" s="7">
        <v>1.0</v>
      </c>
      <c r="G16" s="7">
        <f t="shared" si="1"/>
        <v>119</v>
      </c>
      <c r="H16" s="18" t="s">
        <v>115</v>
      </c>
    </row>
    <row r="17">
      <c r="A17" s="5">
        <v>10.0</v>
      </c>
      <c r="B17" s="5" t="s">
        <v>14</v>
      </c>
      <c r="C17" s="5" t="s">
        <v>116</v>
      </c>
      <c r="D17" s="5" t="s">
        <v>117</v>
      </c>
      <c r="E17" s="7">
        <v>200.0</v>
      </c>
      <c r="F17" s="7">
        <v>1.0</v>
      </c>
      <c r="G17" s="7">
        <f t="shared" si="1"/>
        <v>200</v>
      </c>
      <c r="H17" s="8" t="s">
        <v>118</v>
      </c>
    </row>
    <row r="18">
      <c r="A18" s="5">
        <v>11.0</v>
      </c>
      <c r="B18" s="5" t="s">
        <v>14</v>
      </c>
      <c r="C18" s="5" t="s">
        <v>119</v>
      </c>
      <c r="D18" s="5" t="s">
        <v>120</v>
      </c>
      <c r="E18" s="7">
        <v>50.0</v>
      </c>
      <c r="F18" s="7">
        <v>1.0</v>
      </c>
      <c r="G18" s="7">
        <f t="shared" si="1"/>
        <v>50</v>
      </c>
      <c r="H18" s="8" t="s">
        <v>121</v>
      </c>
    </row>
    <row r="19">
      <c r="A19" s="5">
        <v>12.0</v>
      </c>
      <c r="B19" s="5" t="s">
        <v>40</v>
      </c>
      <c r="C19" s="12" t="s">
        <v>122</v>
      </c>
      <c r="D19" s="12" t="s">
        <v>123</v>
      </c>
      <c r="E19" s="13">
        <v>250.0</v>
      </c>
      <c r="F19" s="13"/>
      <c r="G19" s="13"/>
      <c r="H19" s="19" t="s">
        <v>124</v>
      </c>
    </row>
    <row r="22">
      <c r="A22" s="15" t="s">
        <v>81</v>
      </c>
      <c r="B22" s="16">
        <f>SUM(G8:G19)</f>
        <v>828</v>
      </c>
    </row>
  </sheetData>
  <hyperlinks>
    <hyperlink r:id="rId1" ref="H8"/>
    <hyperlink r:id="rId2" ref="H11"/>
    <hyperlink r:id="rId3" ref="H13"/>
    <hyperlink r:id="rId4" ref="H16"/>
    <hyperlink r:id="rId5" ref="H17"/>
    <hyperlink r:id="rId6" ref="H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