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EB60250A-8CB1-4116-8655-2EC3D8F1667A}" xr6:coauthVersionLast="46" xr6:coauthVersionMax="46" xr10:uidLastSave="{00000000-0000-0000-0000-000000000000}"/>
  <bookViews>
    <workbookView xWindow="240" yWindow="-17760" windowWidth="27075" windowHeight="15000" xr2:uid="{D5D7CEE9-23B9-464B-940B-F8AA04002227}"/>
  </bookViews>
  <sheets>
    <sheet name="Audit" sheetId="1" r:id="rId1"/>
    <sheet name="Script" sheetId="2" r:id="rId2"/>
    <sheet name="next_assignment" sheetId="8" r:id="rId3"/>
    <sheet name="Master Advisor List - Data Cent" sheetId="6" r:id="rId4"/>
    <sheet name="Sheet1" sheetId="9" r:id="rId5"/>
    <sheet name="Sheet2" sheetId="5" r:id="rId6"/>
    <sheet name="subscriptions" sheetId="3" r:id="rId7"/>
    <sheet name="2021-01-12-advisors" sheetId="7" r:id="rId8"/>
  </sheets>
  <definedNames>
    <definedName name="_xlnm._FilterDatabase" localSheetId="0" hidden="1">Audit!$A$1:$S$293</definedName>
    <definedName name="_xlnm._FilterDatabase" localSheetId="1" hidden="1">Script!#REF!</definedName>
    <definedName name="_xlnm._FilterDatabase" localSheetId="4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" i="1"/>
  <c r="P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<sst xmlns="http://schemas.openxmlformats.org/spreadsheetml/2006/main" count="14420" uniqueCount="2242">
  <si>
    <t>nextAssignmentLeads</t>
  </si>
  <si>
    <t>nextAssignmentOn</t>
  </si>
  <si>
    <t>product</t>
  </si>
  <si>
    <t>refCode</t>
  </si>
  <si>
    <t>Script Date</t>
  </si>
  <si>
    <t>Date Check</t>
  </si>
  <si>
    <t>User Check</t>
  </si>
  <si>
    <t>CRD Date</t>
  </si>
  <si>
    <t>Churn Date</t>
  </si>
  <si>
    <t>Plan</t>
  </si>
  <si>
    <t>Marketing Assigned this period</t>
  </si>
  <si>
    <t>Stripe Cancellation Date</t>
  </si>
  <si>
    <t>Stripe End Date</t>
  </si>
  <si>
    <t>Issue</t>
  </si>
  <si>
    <t>Ref Code</t>
  </si>
  <si>
    <t>NLDD</t>
  </si>
  <si>
    <t>Subscribed</t>
  </si>
  <si>
    <t>Number to be Distributed</t>
  </si>
  <si>
    <t>Script Users</t>
  </si>
  <si>
    <t>Latest Period End</t>
  </si>
  <si>
    <t>Is it Banked?</t>
  </si>
  <si>
    <t>Stripe Cust ID</t>
  </si>
  <si>
    <t>deferral date</t>
  </si>
  <si>
    <t>adv-aaron</t>
  </si>
  <si>
    <t>adv-acornfinancialservices</t>
  </si>
  <si>
    <t>adv-adam</t>
  </si>
  <si>
    <t>adv-adam-2</t>
  </si>
  <si>
    <t>adv-adam-4</t>
  </si>
  <si>
    <t>adv-alan</t>
  </si>
  <si>
    <t>adv-alan-2</t>
  </si>
  <si>
    <t>adv-alec</t>
  </si>
  <si>
    <t>adv-alex</t>
  </si>
  <si>
    <t>adv-alex-2</t>
  </si>
  <si>
    <t>adv-alex-3</t>
  </si>
  <si>
    <t>adv-alexander</t>
  </si>
  <si>
    <t>adv-alexander-2</t>
  </si>
  <si>
    <t>adv-allen</t>
  </si>
  <si>
    <t>adv-andrew-2</t>
  </si>
  <si>
    <t>adv-andrew-5</t>
  </si>
  <si>
    <t>adv-andrewpandolfo-financialplanforyou</t>
  </si>
  <si>
    <t>adv-angela</t>
  </si>
  <si>
    <t>adv-anthony</t>
  </si>
  <si>
    <t>adv-anthony-4</t>
  </si>
  <si>
    <t>adv-anthony-5</t>
  </si>
  <si>
    <t>adv-anthony-6</t>
  </si>
  <si>
    <t>adv-antwan</t>
  </si>
  <si>
    <t>adv-ascendwealth</t>
  </si>
  <si>
    <t>adv-ascent-fin</t>
  </si>
  <si>
    <t>adv-askrob</t>
  </si>
  <si>
    <t>adv-assetwm</t>
  </si>
  <si>
    <t>adv-atkinson</t>
  </si>
  <si>
    <t>adv-bart-thompson</t>
  </si>
  <si>
    <t>adv-bayntree</t>
  </si>
  <si>
    <t>adv-bedrock-ic</t>
  </si>
  <si>
    <t>adv-ben</t>
  </si>
  <si>
    <t>adv-ben-2</t>
  </si>
  <si>
    <t>adv-ben-3</t>
  </si>
  <si>
    <t>adv-beth</t>
  </si>
  <si>
    <t>adv-bill</t>
  </si>
  <si>
    <t>adv-bob</t>
  </si>
  <si>
    <t>adv-brandon-2</t>
  </si>
  <si>
    <t>adv-brandon-bettis</t>
  </si>
  <si>
    <t>adv-brendan</t>
  </si>
  <si>
    <t>adv-brent</t>
  </si>
  <si>
    <t>adv-brian</t>
  </si>
  <si>
    <t>adv-brightfuture</t>
  </si>
  <si>
    <t>adv-bryant</t>
  </si>
  <si>
    <t>adv-calelsfg</t>
  </si>
  <si>
    <t>adv-carlos</t>
  </si>
  <si>
    <t>adv-caspernyl</t>
  </si>
  <si>
    <t>adv-chari</t>
  </si>
  <si>
    <t>adv-chase-2</t>
  </si>
  <si>
    <t>adv-chawnpayton</t>
  </si>
  <si>
    <t>adv-chris</t>
  </si>
  <si>
    <t>adv-chris-3</t>
  </si>
  <si>
    <t>adv-christopher-3</t>
  </si>
  <si>
    <t>adv-christopher-4</t>
  </si>
  <si>
    <t>adv-christopher-5</t>
  </si>
  <si>
    <t>adv-christopher-6</t>
  </si>
  <si>
    <t>adv-christopher-8</t>
  </si>
  <si>
    <t>adv-christopher-9</t>
  </si>
  <si>
    <t>adv-cobrity</t>
  </si>
  <si>
    <t>adv-colin</t>
  </si>
  <si>
    <t>adv-conor</t>
  </si>
  <si>
    <t>adv-constantin</t>
  </si>
  <si>
    <t>adv-corey</t>
  </si>
  <si>
    <t>adv-craig-2</t>
  </si>
  <si>
    <t>adv-creme</t>
  </si>
  <si>
    <t>adv-d</t>
  </si>
  <si>
    <t>adv-daniel-2</t>
  </si>
  <si>
    <t>adv-darryl</t>
  </si>
  <si>
    <t>adv-dave</t>
  </si>
  <si>
    <t>adv-david-2</t>
  </si>
  <si>
    <t>adv-david-3</t>
  </si>
  <si>
    <t>adv-david-4</t>
  </si>
  <si>
    <t>adv-david-5</t>
  </si>
  <si>
    <t>adv-david-6</t>
  </si>
  <si>
    <t>adv-david-8</t>
  </si>
  <si>
    <t>adv-david-9</t>
  </si>
  <si>
    <t>adv-davidbuck</t>
  </si>
  <si>
    <t>adv-dawn</t>
  </si>
  <si>
    <t>adv-dennis</t>
  </si>
  <si>
    <t>adv-dimitry</t>
  </si>
  <si>
    <t>adv-donald</t>
  </si>
  <si>
    <t>adv-douglas</t>
  </si>
  <si>
    <t>adv-ed</t>
  </si>
  <si>
    <t>adv-edward</t>
  </si>
  <si>
    <t>adv-edward-2</t>
  </si>
  <si>
    <t>adv-emanuel</t>
  </si>
  <si>
    <t>adv-eric</t>
  </si>
  <si>
    <t>adv-eric-2</t>
  </si>
  <si>
    <t>adv-eric-3</t>
  </si>
  <si>
    <t>adv-eric-4</t>
  </si>
  <si>
    <t>adv-erik</t>
  </si>
  <si>
    <t>adv-erik-2</t>
  </si>
  <si>
    <t>adv-francois</t>
  </si>
  <si>
    <t>adv-frank</t>
  </si>
  <si>
    <t>adv-fred-2</t>
  </si>
  <si>
    <t>adv-fredric</t>
  </si>
  <si>
    <t>adv-gabriel</t>
  </si>
  <si>
    <t>adv-galan</t>
  </si>
  <si>
    <t>adv-geo</t>
  </si>
  <si>
    <t>adv-gerald</t>
  </si>
  <si>
    <t>adv-graham</t>
  </si>
  <si>
    <t>adv-grant-2</t>
  </si>
  <si>
    <t>adv-gregory</t>
  </si>
  <si>
    <t>adv-guy-robert</t>
  </si>
  <si>
    <t>adv-harvey</t>
  </si>
  <si>
    <t>adv-hernando</t>
  </si>
  <si>
    <t>adv-hhfa</t>
  </si>
  <si>
    <t>adv-hobartwealth</t>
  </si>
  <si>
    <t>adv-integrity</t>
  </si>
  <si>
    <t>adv-ira</t>
  </si>
  <si>
    <t>adv-isaiah</t>
  </si>
  <si>
    <t>adv-jackier</t>
  </si>
  <si>
    <t>adv-jacob</t>
  </si>
  <si>
    <t>adv-jacob-2</t>
  </si>
  <si>
    <t>adv-jacob-3</t>
  </si>
  <si>
    <t>adv-james</t>
  </si>
  <si>
    <t>adv-james-4</t>
  </si>
  <si>
    <t>adv-james-5</t>
  </si>
  <si>
    <t>adv-james-6</t>
  </si>
  <si>
    <t>adv-james-7</t>
  </si>
  <si>
    <t>adv-james-8</t>
  </si>
  <si>
    <t>adv-jason-2</t>
  </si>
  <si>
    <t>adv-jason-3</t>
  </si>
  <si>
    <t>adv-jean-jacques</t>
  </si>
  <si>
    <t>adv-jeff</t>
  </si>
  <si>
    <t>adv-jeffrey</t>
  </si>
  <si>
    <t>adv-jeffrey-2</t>
  </si>
  <si>
    <t>adv-jeremy</t>
  </si>
  <si>
    <t>adv-jeremy-2</t>
  </si>
  <si>
    <t>adv-jerry</t>
  </si>
  <si>
    <t>adv-jesse</t>
  </si>
  <si>
    <t>adv-jim-2</t>
  </si>
  <si>
    <t>adv-jlbainbridge</t>
  </si>
  <si>
    <t>adv-joe-3</t>
  </si>
  <si>
    <t>adv-john-2</t>
  </si>
  <si>
    <t>adv-john-3</t>
  </si>
  <si>
    <t>adv-john-5</t>
  </si>
  <si>
    <t>adv-john-7</t>
  </si>
  <si>
    <t>adv-john-8</t>
  </si>
  <si>
    <t>adv-john-9</t>
  </si>
  <si>
    <t>adv-jon</t>
  </si>
  <si>
    <t>adv-jonathan-3</t>
  </si>
  <si>
    <t>adv-jonathan-lenz</t>
  </si>
  <si>
    <t>adv-joseph</t>
  </si>
  <si>
    <t>adv-joseph-3</t>
  </si>
  <si>
    <t>adv-joseph-4</t>
  </si>
  <si>
    <t>adv-joseph-5</t>
  </si>
  <si>
    <t>adv-joseph-6</t>
  </si>
  <si>
    <t>adv-joseph-7</t>
  </si>
  <si>
    <t>adv-joseph-8</t>
  </si>
  <si>
    <t>adv-josh</t>
  </si>
  <si>
    <t>adv-joshua</t>
  </si>
  <si>
    <t>adv-joshua-2</t>
  </si>
  <si>
    <t>adv-josie</t>
  </si>
  <si>
    <t>adv-julian</t>
  </si>
  <si>
    <t>adv-justin-daley-cfp</t>
  </si>
  <si>
    <t>adv-kalvin</t>
  </si>
  <si>
    <t>adv-karl-2</t>
  </si>
  <si>
    <t>adv-kathleen</t>
  </si>
  <si>
    <t>adv-kbmmh</t>
  </si>
  <si>
    <t>adv-keith</t>
  </si>
  <si>
    <t>adv-kenneth</t>
  </si>
  <si>
    <t>adv-kerry</t>
  </si>
  <si>
    <t>adv-kerry-antoniadis</t>
  </si>
  <si>
    <t>adv-ketul</t>
  </si>
  <si>
    <t>adv-kevin-2</t>
  </si>
  <si>
    <t>adv-kevin-4</t>
  </si>
  <si>
    <t>adv-kevin-5</t>
  </si>
  <si>
    <t>adv-kevin-6</t>
  </si>
  <si>
    <t>adv-kevin-7</t>
  </si>
  <si>
    <t>adv-kim</t>
  </si>
  <si>
    <t>adv-kurt</t>
  </si>
  <si>
    <t>adv-kwok</t>
  </si>
  <si>
    <t>adv-lance</t>
  </si>
  <si>
    <t>adv-lansdownewealth</t>
  </si>
  <si>
    <t>adv-laurie</t>
  </si>
  <si>
    <t>adv-lawrence</t>
  </si>
  <si>
    <t>adv-leibel</t>
  </si>
  <si>
    <t>adv-lemar</t>
  </si>
  <si>
    <t>adv-leo</t>
  </si>
  <si>
    <t>adv-leslie</t>
  </si>
  <si>
    <t>adv-lilly</t>
  </si>
  <si>
    <t>adv-lksdj</t>
  </si>
  <si>
    <t>adv-lloyd</t>
  </si>
  <si>
    <t>adv-lola</t>
  </si>
  <si>
    <t>adv-luis</t>
  </si>
  <si>
    <t>adv-manuel</t>
  </si>
  <si>
    <t>adv-mao</t>
  </si>
  <si>
    <t>adv-marc</t>
  </si>
  <si>
    <t>adv-marcos</t>
  </si>
  <si>
    <t>adv-marion</t>
  </si>
  <si>
    <t>adv-mark</t>
  </si>
  <si>
    <t>adv-mark-2</t>
  </si>
  <si>
    <t>adv-martelli</t>
  </si>
  <si>
    <t>adv-mary</t>
  </si>
  <si>
    <t>adv-mateo</t>
  </si>
  <si>
    <t>adv-matthew</t>
  </si>
  <si>
    <t>adv-matthew-3</t>
  </si>
  <si>
    <t>adv-matthew-5</t>
  </si>
  <si>
    <t>adv-matthew-6</t>
  </si>
  <si>
    <t>adv-matthew-7</t>
  </si>
  <si>
    <t>adv-matthew-8</t>
  </si>
  <si>
    <t>adv-mauricio</t>
  </si>
  <si>
    <t>adv-maximilian</t>
  </si>
  <si>
    <t>adv-michael-11</t>
  </si>
  <si>
    <t>adv-michael-3</t>
  </si>
  <si>
    <t>adv-michael-5</t>
  </si>
  <si>
    <t>adv-michael-6</t>
  </si>
  <si>
    <t>adv-michael-8</t>
  </si>
  <si>
    <t>adv-michael-9</t>
  </si>
  <si>
    <t>adv-mitch</t>
  </si>
  <si>
    <t>adv-mitchell</t>
  </si>
  <si>
    <t>adv-mitchell-3</t>
  </si>
  <si>
    <t>adv-mpja</t>
  </si>
  <si>
    <t>adv-nancy</t>
  </si>
  <si>
    <t>adv-nate</t>
  </si>
  <si>
    <t>adv-neal</t>
  </si>
  <si>
    <t>adv-neil</t>
  </si>
  <si>
    <t>adv-neil-2</t>
  </si>
  <si>
    <t>adv-nicholas</t>
  </si>
  <si>
    <t>adv-nicholas-2</t>
  </si>
  <si>
    <t>adv-niki</t>
  </si>
  <si>
    <t>adv-noah</t>
  </si>
  <si>
    <t>adv-novemgroup</t>
  </si>
  <si>
    <t>adv-nvest</t>
  </si>
  <si>
    <t>adv-patrick-2</t>
  </si>
  <si>
    <t>adv-patrick-5</t>
  </si>
  <si>
    <t>adv-paul</t>
  </si>
  <si>
    <t>adv-paul-2</t>
  </si>
  <si>
    <t>adv-peggy</t>
  </si>
  <si>
    <t>adv-peter-2</t>
  </si>
  <si>
    <t>adv-peter-3</t>
  </si>
  <si>
    <t>adv-peter-4</t>
  </si>
  <si>
    <t>adv-phimar</t>
  </si>
  <si>
    <t>adv-planwithant</t>
  </si>
  <si>
    <t>adv-quincey</t>
  </si>
  <si>
    <t>adv-randal</t>
  </si>
  <si>
    <t>adv-raymond</t>
  </si>
  <si>
    <t>adv-retirementcfo</t>
  </si>
  <si>
    <t>adv-retireonpurposenow</t>
  </si>
  <si>
    <t>adv-retirewell</t>
  </si>
  <si>
    <t>adv-ricardo</t>
  </si>
  <si>
    <t>adv-richard-2</t>
  </si>
  <si>
    <t>adv-richeddy</t>
  </si>
  <si>
    <t>adv-rick</t>
  </si>
  <si>
    <t>adv-robert-2</t>
  </si>
  <si>
    <t>adv-robert-5</t>
  </si>
  <si>
    <t>adv-robert-franskousky</t>
  </si>
  <si>
    <t>adv-roger</t>
  </si>
  <si>
    <t>adv-roger-2</t>
  </si>
  <si>
    <t>adv-ronald</t>
  </si>
  <si>
    <t>adv-roosevelt</t>
  </si>
  <si>
    <t>adv-ross-rubin</t>
  </si>
  <si>
    <t>adv-rseigendall</t>
  </si>
  <si>
    <t>adv-russ</t>
  </si>
  <si>
    <t>adv-ruth</t>
  </si>
  <si>
    <t>adv-ryan-3</t>
  </si>
  <si>
    <t>adv-ryan-4</t>
  </si>
  <si>
    <t>adv-ryan-5</t>
  </si>
  <si>
    <t>adv-ryan-6</t>
  </si>
  <si>
    <t>adv-ryan-8</t>
  </si>
  <si>
    <t>adv-ryan-9</t>
  </si>
  <si>
    <t>adv-scott-3</t>
  </si>
  <si>
    <t>adv-sean-2</t>
  </si>
  <si>
    <t>adv-sean-3</t>
  </si>
  <si>
    <t>adv-segowealth</t>
  </si>
  <si>
    <t>adv-shannon</t>
  </si>
  <si>
    <t>adv-shawn</t>
  </si>
  <si>
    <t>adv-signalpoint</t>
  </si>
  <si>
    <t>adv-silvergrove</t>
  </si>
  <si>
    <t>adv-stephan</t>
  </si>
  <si>
    <t>adv-stephen</t>
  </si>
  <si>
    <t>adv-stephen-2</t>
  </si>
  <si>
    <t>adv-steve</t>
  </si>
  <si>
    <t>adv-steven</t>
  </si>
  <si>
    <t>adv-storm</t>
  </si>
  <si>
    <t>adv-tara</t>
  </si>
  <si>
    <t>adv-taylor</t>
  </si>
  <si>
    <t>adv-terence</t>
  </si>
  <si>
    <t>adv-thomas-2</t>
  </si>
  <si>
    <t>adv-thomas-6</t>
  </si>
  <si>
    <t>adv-thrive</t>
  </si>
  <si>
    <t>adv-timothy</t>
  </si>
  <si>
    <t>adv-timothy-2</t>
  </si>
  <si>
    <t>adv-timothy-3</t>
  </si>
  <si>
    <t>adv-tom</t>
  </si>
  <si>
    <t>adv-tomchun</t>
  </si>
  <si>
    <t>adv-tracy</t>
  </si>
  <si>
    <t>adv-trevor-2</t>
  </si>
  <si>
    <t>adv-troy</t>
  </si>
  <si>
    <t>adv-tyler</t>
  </si>
  <si>
    <t>adv-tyler-2</t>
  </si>
  <si>
    <t>adv-tyson</t>
  </si>
  <si>
    <t>adv-victor</t>
  </si>
  <si>
    <t>adv-vincent</t>
  </si>
  <si>
    <t>adv-w</t>
  </si>
  <si>
    <t>adv-wayman</t>
  </si>
  <si>
    <t>adv-wealthcare</t>
  </si>
  <si>
    <t>adv-weiser</t>
  </si>
  <si>
    <t>adv-weslee</t>
  </si>
  <si>
    <t>adv-will</t>
  </si>
  <si>
    <t>adv-william</t>
  </si>
  <si>
    <t>adv-yeet</t>
  </si>
  <si>
    <t>adv-zikun</t>
  </si>
  <si>
    <t>price_1Hbt7YDuKAgqS65Bj79tZcyv</t>
  </si>
  <si>
    <t>scott@planswell.com</t>
  </si>
  <si>
    <t>cus_ICK6U2douVbijh</t>
  </si>
  <si>
    <t>ppiccoli@calton.com</t>
  </si>
  <si>
    <t>cus_ICdkqy6pjfvveS</t>
  </si>
  <si>
    <t>Paul.vogel@ampf.com</t>
  </si>
  <si>
    <t>cus_ICeA37IMBM7G3f</t>
  </si>
  <si>
    <t>kgraham2@farmersagent.com</t>
  </si>
  <si>
    <t>cus_ID5wZlnJ1jkcWg</t>
  </si>
  <si>
    <t>thomas.panos@raymondjames.com</t>
  </si>
  <si>
    <t>cus_IDKdAllDch4nGY</t>
  </si>
  <si>
    <t>trevor@assetwm.com</t>
  </si>
  <si>
    <t>cus_IDKmwq7RvTurmz</t>
  </si>
  <si>
    <t>jdm1302@gmail.com</t>
  </si>
  <si>
    <t>cus_IDL3e6M5u71XPu</t>
  </si>
  <si>
    <t>rey@privadawealth.com</t>
  </si>
  <si>
    <t>cus_IDQ3IU21fMIoqe</t>
  </si>
  <si>
    <t>rlancaster@trinityfs.org</t>
  </si>
  <si>
    <t>cus_IDQJzIwf8pfOg2</t>
  </si>
  <si>
    <t>devin@planningenterprises.com</t>
  </si>
  <si>
    <t>cus_IESlfto9uAJLIa</t>
  </si>
  <si>
    <t>erabbott77@gmail.com</t>
  </si>
  <si>
    <t>cus_IEUnZE4YcjfdZ9</t>
  </si>
  <si>
    <t>chris@incomeinsurance.agency</t>
  </si>
  <si>
    <t>cus_IErM5CSR0BqUE9</t>
  </si>
  <si>
    <t>kilsonjonathan@gmail.com</t>
  </si>
  <si>
    <t>cus_IEvr35zKcps6eq</t>
  </si>
  <si>
    <t>gregshep72@gmail.com</t>
  </si>
  <si>
    <t>cus_IFD5OCornA5VC7</t>
  </si>
  <si>
    <t>rickmaraj67@gmail.com</t>
  </si>
  <si>
    <t>cus_IFGp3uBIQQJZwE</t>
  </si>
  <si>
    <t>c.eppy@eppygroup.com</t>
  </si>
  <si>
    <t>cus_IFKeOZDPFxt5Un</t>
  </si>
  <si>
    <t>mgarc124@fiu.edu</t>
  </si>
  <si>
    <t>cus_IFdoIUD0JL30nq</t>
  </si>
  <si>
    <t>bob@cwadvisors.net</t>
  </si>
  <si>
    <t>cus_IG0Qq1iNbONeKa</t>
  </si>
  <si>
    <t>dstocc@yahoo.com</t>
  </si>
  <si>
    <t>cus_IG2PIQD0O4jcrc</t>
  </si>
  <si>
    <t>hans.eveillard@nm.com</t>
  </si>
  <si>
    <t>cus_IH7YidKgG8eS5m</t>
  </si>
  <si>
    <t>rthompson@jlbainbridge.com</t>
  </si>
  <si>
    <t>cus_IHRRoUWEvniwxo</t>
  </si>
  <si>
    <t>matthew.vitlin@nm.com</t>
  </si>
  <si>
    <t>cus_IHZEqpsNlJyqzG</t>
  </si>
  <si>
    <t>ricardo.ludert@nm.com</t>
  </si>
  <si>
    <t>cus_IHZbHurKZTH5rq</t>
  </si>
  <si>
    <t>philperedo@gmail.com</t>
  </si>
  <si>
    <t>cus_IHjDcf4nboYq79</t>
  </si>
  <si>
    <t>ykornilov@onpointfinancialservices.com</t>
  </si>
  <si>
    <t>cus_IIEjjR2V2WpqXj</t>
  </si>
  <si>
    <t>pwimberly@allstate.com</t>
  </si>
  <si>
    <t>cus_IIH3kXA7R3r64v</t>
  </si>
  <si>
    <t>prakash.muduli@tfaconnect.com</t>
  </si>
  <si>
    <t>cus_IIHTKspIEzq6MO</t>
  </si>
  <si>
    <t>ken@olshein.com</t>
  </si>
  <si>
    <t>cus_IIfX5VsI3J3XO0</t>
  </si>
  <si>
    <t>thecomos2000@netzero.net</t>
  </si>
  <si>
    <t>cus_IJ0j5xSYt3rfae</t>
  </si>
  <si>
    <t>nayitnapoles@rocketmail.com</t>
  </si>
  <si>
    <t>cus_IJ6rQQL92oADvN</t>
  </si>
  <si>
    <t>agrossbard@gmail.com</t>
  </si>
  <si>
    <t>cus_IJPkIQzdqLnfvd</t>
  </si>
  <si>
    <t>stewart.ellen@gmail.com</t>
  </si>
  <si>
    <t>cus_IK50G4DcIK5u56</t>
  </si>
  <si>
    <t>Laurie.washer@gmail.com</t>
  </si>
  <si>
    <t>cus_IK8JRSNXqdyhfJ</t>
  </si>
  <si>
    <t>mdienst@prowealthone.com</t>
  </si>
  <si>
    <t>cus_IKS9ciUsxFQKgu</t>
  </si>
  <si>
    <t>nodnarb138@me.com</t>
  </si>
  <si>
    <t>cus_IKVQzyrPWLNquh</t>
  </si>
  <si>
    <t>austin.summerlin@nm.com</t>
  </si>
  <si>
    <t>cus_IKYLN0HyvdOegP</t>
  </si>
  <si>
    <t>hallett.naa@gmail.com</t>
  </si>
  <si>
    <t>cus_IKtsppg3gvmjvw</t>
  </si>
  <si>
    <t>daniel.beheshti@ubs.com</t>
  </si>
  <si>
    <t>cus_IKusYbNUFgFmEd</t>
  </si>
  <si>
    <t>dharris@pensionprograms.com</t>
  </si>
  <si>
    <t>cus_IKx5O4p8rTONwN</t>
  </si>
  <si>
    <t>justin@aksalawealth.com</t>
  </si>
  <si>
    <t>cus_ILCS6QtQFKXd19</t>
  </si>
  <si>
    <t>vincentluongo85@gmail.com</t>
  </si>
  <si>
    <t>cus_ILGYD7GyJGTnkV</t>
  </si>
  <si>
    <t>jake.ackerman@ackermanfg.com</t>
  </si>
  <si>
    <t>cus_IMOe31NVcK7Cnn</t>
  </si>
  <si>
    <t>michael@advizeplanningpartners.com</t>
  </si>
  <si>
    <t>cus_IMOlWHp10WNdfa</t>
  </si>
  <si>
    <t>cjcasper@ft.newyorklife.com</t>
  </si>
  <si>
    <t>cus_IMXqOQpuLBHe71</t>
  </si>
  <si>
    <t>chris_mankoff@yahoo.com</t>
  </si>
  <si>
    <t>cus_IMkobgPEK1oRos</t>
  </si>
  <si>
    <t>andiemimbela@gmail.com</t>
  </si>
  <si>
    <t>cus_IMojxJ1uMODeff</t>
  </si>
  <si>
    <t>advisor@bayntree.com</t>
  </si>
  <si>
    <t>cus_IN7lRMymVVJ2K3</t>
  </si>
  <si>
    <t>caizikun1@gmail.com</t>
  </si>
  <si>
    <t>cus_INAI9sRkh9i1FW</t>
  </si>
  <si>
    <t>bhaupt@financialguide.com</t>
  </si>
  <si>
    <t>cus_INB4x1EumEEGi9</t>
  </si>
  <si>
    <t>maltoe@eaglestrategies.com</t>
  </si>
  <si>
    <t>cus_INC6zXH5lJfgEQ</t>
  </si>
  <si>
    <t>dbauduy@ft.newyorklife.com</t>
  </si>
  <si>
    <t>cus_IPAUwIzmxxEVha</t>
  </si>
  <si>
    <t>tgonyo@financialguide.com</t>
  </si>
  <si>
    <t>cus_IPTy0hrLM475pS</t>
  </si>
  <si>
    <t>taylor.jessee@taylorhoffman.com</t>
  </si>
  <si>
    <t>cus_IPhyvwQ9ZeNU0j</t>
  </si>
  <si>
    <t>raff@ifgroup.us</t>
  </si>
  <si>
    <t>cus_IPinKPmiOCkOzO</t>
  </si>
  <si>
    <t>sean.toomey968@gmail.com</t>
  </si>
  <si>
    <t>cus_IPlo3KobuPPQI0</t>
  </si>
  <si>
    <t>price_1Hov1MDuKAgqS65BFlM6RhRc</t>
  </si>
  <si>
    <t>cmdelaney523@gmail.com</t>
  </si>
  <si>
    <t>cus_IPmRMFf9zZaJ4N</t>
  </si>
  <si>
    <t>rmccolgan@financialguide.com</t>
  </si>
  <si>
    <t>cus_IPnTLvt5v4UMBD</t>
  </si>
  <si>
    <t>jkehm@ensignfp.com</t>
  </si>
  <si>
    <t>cus_IPoTTQmdYFrso2</t>
  </si>
  <si>
    <t>millspierre@icloud.com</t>
  </si>
  <si>
    <t>cus_IPpjMBRrhthLsM</t>
  </si>
  <si>
    <t>kimberleyjallen@gmail.com</t>
  </si>
  <si>
    <t>cus_IQ4ouQxBlbzokd</t>
  </si>
  <si>
    <t>eddiejgold@gmail.com</t>
  </si>
  <si>
    <t>cus_IQ72y82fiBR6AG</t>
  </si>
  <si>
    <t>rigbychari@gmail.com</t>
  </si>
  <si>
    <t>cus_IQ88PbUNjfj4xh</t>
  </si>
  <si>
    <t>robert.matricardi@equitable.com</t>
  </si>
  <si>
    <t>cus_IQ8Gi2vAmmocT0</t>
  </si>
  <si>
    <t>boblaffen@gmail.com</t>
  </si>
  <si>
    <t>cus_IQ9VKEYxkzdtwT</t>
  </si>
  <si>
    <t>luisq.sfg@gmail.com</t>
  </si>
  <si>
    <t>cus_IQ9WgsV808sBfU</t>
  </si>
  <si>
    <t>benjamin.mayo@jpmorgan.com</t>
  </si>
  <si>
    <t>cus_IQ9sRIgQJ6ke4C</t>
  </si>
  <si>
    <t>ira.aguado@outlook.com</t>
  </si>
  <si>
    <t>cus_IQTRBcVJkEiVic</t>
  </si>
  <si>
    <t>plack75@gmail.com</t>
  </si>
  <si>
    <t>cus_IQU0I7eWjcTz90</t>
  </si>
  <si>
    <t>luke.william.meyers@gmail.com</t>
  </si>
  <si>
    <t>cus_IQUF5sKpQyD86H</t>
  </si>
  <si>
    <t>jeffrey.kerr@equitable.com</t>
  </si>
  <si>
    <t>cus_IQURh5Wc5HnCjN</t>
  </si>
  <si>
    <t>tracy@tracygillette.com</t>
  </si>
  <si>
    <t>cus_IQWb6CUsczmMV0</t>
  </si>
  <si>
    <t>chris.cybulski@edwardjones.com</t>
  </si>
  <si>
    <t>cus_IQX45scgoyNIBR</t>
  </si>
  <si>
    <t>PCASEY@FARMERSAGENT.COM</t>
  </si>
  <si>
    <t>cus_IQX9RqVOez7EKG</t>
  </si>
  <si>
    <t>jmball13@yahoo.com</t>
  </si>
  <si>
    <t>cus_IQXSCiy4AfIZMW</t>
  </si>
  <si>
    <t>msaltzgaber@gmail.com</t>
  </si>
  <si>
    <t>cus_IQXmcxE8zzXfA4</t>
  </si>
  <si>
    <t>michael.klein@bleakley.com</t>
  </si>
  <si>
    <t>cus_IQXnq6f489P9kY</t>
  </si>
  <si>
    <t>jdhmedrep@gmail.com</t>
  </si>
  <si>
    <t>cus_IQXtH7jgBzN8Aj</t>
  </si>
  <si>
    <t>bvot@hotmail.com</t>
  </si>
  <si>
    <t>cus_IQYbA1q3Ht1JGR</t>
  </si>
  <si>
    <t>price_1HovlgDuKAgqS65BxcK1rkek</t>
  </si>
  <si>
    <t>icohen@bedrockwealthstrategies.com</t>
  </si>
  <si>
    <t>cus_IQZ8llBTMR2N6b</t>
  </si>
  <si>
    <t>inavatetime@gmail.com</t>
  </si>
  <si>
    <t>cus_IQZOfBh9ToN1K0</t>
  </si>
  <si>
    <t>nynjjack@comcast.net</t>
  </si>
  <si>
    <t>cus_IQa3E0YGYWNiae</t>
  </si>
  <si>
    <t>isaiah007@gmail.com</t>
  </si>
  <si>
    <t>cus_IQaDcaLIMVp8jE</t>
  </si>
  <si>
    <t>ckboyles@yahoo.com</t>
  </si>
  <si>
    <t>cus_IQfE8Px55KZ7OV</t>
  </si>
  <si>
    <t>dennis@fcmfinancial.com</t>
  </si>
  <si>
    <t>cus_IRapsU1cx5mJdP</t>
  </si>
  <si>
    <t>Chris@stgfin.com</t>
  </si>
  <si>
    <t>cus_IRbFap7Aba1bVT</t>
  </si>
  <si>
    <t>joe.sewald@wslife.com</t>
  </si>
  <si>
    <t>cus_IRc57VMyA2CmJq</t>
  </si>
  <si>
    <t>sean.grady@edwardjones.com</t>
  </si>
  <si>
    <t>cus_IRc7XTsSyaJAQe</t>
  </si>
  <si>
    <t>alexander.black@ml.com</t>
  </si>
  <si>
    <t>cus_IRcHrZYVlwvmSr</t>
  </si>
  <si>
    <t>t.romero@iamswm.com</t>
  </si>
  <si>
    <t>cus_IRchZW89voADWX</t>
  </si>
  <si>
    <t>radioboutros@icloud.com</t>
  </si>
  <si>
    <t>cus_IRe3kFA5xPbPGD</t>
  </si>
  <si>
    <t>jeff@mindfulwealthstl.com</t>
  </si>
  <si>
    <t>cus_IReV6zI3ZieiuD</t>
  </si>
  <si>
    <t>harvey.bell@morganstanley.com</t>
  </si>
  <si>
    <t>cus_IRgFbjCfi5joLM</t>
  </si>
  <si>
    <t>bzusi@charteroakfinancial.com</t>
  </si>
  <si>
    <t>cus_IRiKrhnCkhySBm</t>
  </si>
  <si>
    <t>jglendinning24@gmail.com</t>
  </si>
  <si>
    <t>cus_IRirMfEos6efBw</t>
  </si>
  <si>
    <t>kelsey.bengoa@lpl.com</t>
  </si>
  <si>
    <t>cus_IRyEOViDmBuHkX</t>
  </si>
  <si>
    <t>candido.rodriguez@askcandido.com</t>
  </si>
  <si>
    <t>cus_IS0OB2uUq8kUUt</t>
  </si>
  <si>
    <t>alexwong@silverbaywa.com</t>
  </si>
  <si>
    <t>cus_IS0ONhdFbCHRLK</t>
  </si>
  <si>
    <t>gabriel.barrantes@lpl.com</t>
  </si>
  <si>
    <t>cus_IS1730M8DpG5il</t>
  </si>
  <si>
    <t>jbspiers@msn.com</t>
  </si>
  <si>
    <t>cus_IS1k0uADa3PYvD</t>
  </si>
  <si>
    <t>chris.bacon@raymondjames.com</t>
  </si>
  <si>
    <t>cus_IS2i8gDWVPWYHZ</t>
  </si>
  <si>
    <t>frbigot@gmail.com</t>
  </si>
  <si>
    <t>cus_IS5I6dwGCrYr5B</t>
  </si>
  <si>
    <t>natalia.gn.ivanova@gmail.com</t>
  </si>
  <si>
    <t>cus_ISMI4zwHgKWJ8P</t>
  </si>
  <si>
    <t>wes.trillow@nm.com</t>
  </si>
  <si>
    <t>cus_ISPHLm652xWT2t</t>
  </si>
  <si>
    <t>rladas@pbsrep.com</t>
  </si>
  <si>
    <t>cus_ISu74LHlf4niug</t>
  </si>
  <si>
    <t>jtorgerson@nvestadvisors.com</t>
  </si>
  <si>
    <t>cus_IUCaxJD4BQHK0E</t>
  </si>
  <si>
    <t>jim@pulleyinsurance.com</t>
  </si>
  <si>
    <t>cus_IUDSUA8StW6iE3</t>
  </si>
  <si>
    <t>kevin.mathes@mfginvestments.com</t>
  </si>
  <si>
    <t>cus_IUEi410IdGIp1C</t>
  </si>
  <si>
    <t>geraldsmith.pfs@gmail.com</t>
  </si>
  <si>
    <t>cus_IUFfw0AP0hxTwZ</t>
  </si>
  <si>
    <t>james.urbonas@lpl.com</t>
  </si>
  <si>
    <t>cus_IUHV7SxHSoS6fK</t>
  </si>
  <si>
    <t>mipartlow@gmail.com</t>
  </si>
  <si>
    <t>cus_IUIr7pj2kNjt2j</t>
  </si>
  <si>
    <t>austin.wingett@raymondjames.com</t>
  </si>
  <si>
    <t>cus_IUJEodcT7EEtiQ</t>
  </si>
  <si>
    <t>retirementcfo@gmail.com</t>
  </si>
  <si>
    <t>cus_IUMSnMLWDOED7d</t>
  </si>
  <si>
    <t>price_1Hbt9EDuKAgqS65BfUSXZb49</t>
  </si>
  <si>
    <t>thomas.j.casey@ml.com</t>
  </si>
  <si>
    <t>cus_IUcp5Ff6AX3A20</t>
  </si>
  <si>
    <t>phimarp@hotmail.com</t>
  </si>
  <si>
    <t>cus_IUglVl0SbOijcx</t>
  </si>
  <si>
    <t>shawn@connollyinsurancegroup.com</t>
  </si>
  <si>
    <t>cus_IUxpz5DMYm3XmS</t>
  </si>
  <si>
    <t>david.beerman@edwardjones.com</t>
  </si>
  <si>
    <t>cus_IUzaipTCha3UbW</t>
  </si>
  <si>
    <t>brandon.allee@lpl.com</t>
  </si>
  <si>
    <t>cus_IV0NH2ShW3DGIC</t>
  </si>
  <si>
    <t>will.bulluck@edwardjones.com</t>
  </si>
  <si>
    <t>cus_IV4cLWh5eoWFQo</t>
  </si>
  <si>
    <t>peter@richonplanning.com</t>
  </si>
  <si>
    <t>cus_IVKG8ZjQP44cbm</t>
  </si>
  <si>
    <t>RickMillerAdvisor@gmail.com</t>
  </si>
  <si>
    <t>cus_IVL0DFQAwH2gkB</t>
  </si>
  <si>
    <t>mgrieb5@gmail.com</t>
  </si>
  <si>
    <t>cus_IVLEAckeLa1FHO</t>
  </si>
  <si>
    <t>abockman@financialguide.com</t>
  </si>
  <si>
    <t>cus_IVLEaQE8n5VWyd</t>
  </si>
  <si>
    <t>cus_IVLm9eoIFLPPHu</t>
  </si>
  <si>
    <t>lewbeth1218@gmail.com</t>
  </si>
  <si>
    <t>cus_IVMuqEL7ZvZPu3</t>
  </si>
  <si>
    <t>ryan.orvis@prudential.com</t>
  </si>
  <si>
    <t>cus_IVNiiNYPg5kHFE</t>
  </si>
  <si>
    <t>msmith@wcfingroup.com</t>
  </si>
  <si>
    <t>cus_IVNj7bhT6o8NOP</t>
  </si>
  <si>
    <t>grantstewart1957@yahoo.com</t>
  </si>
  <si>
    <t>cus_IVPNveYntpGcZ0</t>
  </si>
  <si>
    <t>jim.cummins@acorn-financial.com</t>
  </si>
  <si>
    <t>cus_IVQaoUsr1kwEoS</t>
  </si>
  <si>
    <t>adam_van_dyke@hotmail.com</t>
  </si>
  <si>
    <t>cus_IVRHGsdToyg1Rl</t>
  </si>
  <si>
    <t>wgajr@live.com</t>
  </si>
  <si>
    <t>cus_IVWhqZuZvPIIfb</t>
  </si>
  <si>
    <t>robert.franskousky@LPL.com</t>
  </si>
  <si>
    <t>cus_IVhxD9wniuiQxR</t>
  </si>
  <si>
    <t>joe@aspisadvisors.com</t>
  </si>
  <si>
    <t>cus_IViHl3d9kOS0TK</t>
  </si>
  <si>
    <t>paul.saltaformaggio@hiberniawealth.com</t>
  </si>
  <si>
    <t>cus_IVj3Tw48jHfKeV</t>
  </si>
  <si>
    <t>WBenKeelIII@RoyalAA.com</t>
  </si>
  <si>
    <t>cus_IVj77MMqUbNlSx</t>
  </si>
  <si>
    <t>alex.casale@ceterainvestors.com</t>
  </si>
  <si>
    <t>cus_IVkli3g8RW7o9w</t>
  </si>
  <si>
    <t>teamvictorgray@aol.com</t>
  </si>
  <si>
    <t>cus_IVlQezFHtJYH2F</t>
  </si>
  <si>
    <t>ryan.kidd@lfg.com</t>
  </si>
  <si>
    <t>cus_IVn9Vnxyo99SQj</t>
  </si>
  <si>
    <t>mhowlett@pegplanning.com</t>
  </si>
  <si>
    <t>cus_IVnqdNQhsc6TdB</t>
  </si>
  <si>
    <t>darryl.thompson@raymondjames.com</t>
  </si>
  <si>
    <t>cus_IVnykyypk1hmls</t>
  </si>
  <si>
    <t>price_1HumSXDuKAgqS65BHXjz6f9S</t>
  </si>
  <si>
    <t>mindpetrol@gmail.com</t>
  </si>
  <si>
    <t>cus_IVpnfxhplqBmuz</t>
  </si>
  <si>
    <t>anthonyglarocca@gmail.com</t>
  </si>
  <si>
    <t>cus_IVqGfLZSPcUUcA</t>
  </si>
  <si>
    <t>alarocca@dfltadvisors.com</t>
  </si>
  <si>
    <t>cus_IVqIpC5vleN4rK</t>
  </si>
  <si>
    <t>paul@palisadewealth.com</t>
  </si>
  <si>
    <t>cus_IVqXt6kOWCElka</t>
  </si>
  <si>
    <t>Keith.Piscitello@lfg.com</t>
  </si>
  <si>
    <t>cus_IW8QtrGGTEVlpi</t>
  </si>
  <si>
    <t>claycomb00@yahoo.com</t>
  </si>
  <si>
    <t>cus_IInQatHG2fbd6X</t>
  </si>
  <si>
    <t>mpiccoli@shiftfg.com</t>
  </si>
  <si>
    <t>cus_IInU9B6cxYFQOl</t>
  </si>
  <si>
    <t>fred_spears@glic.com</t>
  </si>
  <si>
    <t>cus_IInW8cBqwktfti</t>
  </si>
  <si>
    <t>mitch@fluentfinancial.com</t>
  </si>
  <si>
    <t>cus_IInOdwXY3OwBye</t>
  </si>
  <si>
    <t>scott@nexusfg.com</t>
  </si>
  <si>
    <t>cus_IInV1BUHrDmE74</t>
  </si>
  <si>
    <t>wwarren@fssgroup.net</t>
  </si>
  <si>
    <t>cus_IInIiDYJ7tKc6Z</t>
  </si>
  <si>
    <t>grant.boren@49financialgroup.com</t>
  </si>
  <si>
    <t>cus_IInRpahT9nIOc8</t>
  </si>
  <si>
    <t>tmorast@greatvalleyretirement.com</t>
  </si>
  <si>
    <t>cus_IWo8k5vIRK8KAF</t>
  </si>
  <si>
    <t>ajturoff@gmail.com</t>
  </si>
  <si>
    <t>cus_IWvforGKnWFEt8</t>
  </si>
  <si>
    <t>rbbell@firsthorizon.com</t>
  </si>
  <si>
    <t>cus_IWwHaizDoCGSzK</t>
  </si>
  <si>
    <t>kevin@kpcfinancialsolutions.com</t>
  </si>
  <si>
    <t>cus_IWwej1pr1JOLDt</t>
  </si>
  <si>
    <t>jeremy@keilfp.com</t>
  </si>
  <si>
    <t>cus_IWxGWVzP0V40aF</t>
  </si>
  <si>
    <t>modhrani@strategicwd.com</t>
  </si>
  <si>
    <t>cus_IWzV1yr5EVpj95</t>
  </si>
  <si>
    <t>anthonyhwilliams14@gmail.com</t>
  </si>
  <si>
    <t>cus_IX0On9L49rEXGa</t>
  </si>
  <si>
    <t>ketul.mody@dsfg.com</t>
  </si>
  <si>
    <t>cus_IXEeNshGRSp2J3</t>
  </si>
  <si>
    <t>reddy@conawealth.com</t>
  </si>
  <si>
    <t>cus_IXEi9362DNigyk</t>
  </si>
  <si>
    <t>scott.nelson@lpl.com</t>
  </si>
  <si>
    <t>cus_IXFzM89hAlENKx</t>
  </si>
  <si>
    <t>mfeeley25@gmail.com</t>
  </si>
  <si>
    <t>cus_IXH1YEJCgp8rCy</t>
  </si>
  <si>
    <t>cmorin@lsfgchi.com</t>
  </si>
  <si>
    <t>cus_IXHjz7Nad0Q03G</t>
  </si>
  <si>
    <t>cstackhouse@hntlgh.com</t>
  </si>
  <si>
    <t>cus_IXHu3VhejfwkvR</t>
  </si>
  <si>
    <t>seesco87@yahoo.com</t>
  </si>
  <si>
    <t>cus_IXIWL3Co3XCSUv</t>
  </si>
  <si>
    <t>amargolies29@aol.com</t>
  </si>
  <si>
    <t>cus_IXJU5Cd7hRUBqV</t>
  </si>
  <si>
    <t>mpeisert@ft.newyorklife.com</t>
  </si>
  <si>
    <t>cus_IXLKUmc0xN1krr</t>
  </si>
  <si>
    <t>stephan.shatarah@ceterainvestors.com</t>
  </si>
  <si>
    <t>cus_IXM4NVehC9w0e5</t>
  </si>
  <si>
    <t>jamesp@cicwealth.com</t>
  </si>
  <si>
    <t>cus_IXYgoouf79n0kB</t>
  </si>
  <si>
    <t>leibel@yields4u.com</t>
  </si>
  <si>
    <t>cus_IXZRzpfOqjA0FK</t>
  </si>
  <si>
    <t>rseigendall@gmail.com</t>
  </si>
  <si>
    <t>cus_IXa8EOvxb4hdro</t>
  </si>
  <si>
    <t>patrick.conger@lpl.com</t>
  </si>
  <si>
    <t>cus_IXbIG6gFcNrliD</t>
  </si>
  <si>
    <t>galan.pirkle@edwardjones.com</t>
  </si>
  <si>
    <t>cus_IXbUxplr9oCMT6</t>
  </si>
  <si>
    <t>drobbins@moorscabot.com</t>
  </si>
  <si>
    <t>cus_IXbo958V6UZwWs</t>
  </si>
  <si>
    <t>kevin.oneill@nm.com</t>
  </si>
  <si>
    <t>cus_IXdJGuib20IW4h</t>
  </si>
  <si>
    <t>jim.combs@raymondjames.com</t>
  </si>
  <si>
    <t>cus_IXdsCsEWQx2ouz</t>
  </si>
  <si>
    <t>roger.moss@montvillefinancialgroup.com</t>
  </si>
  <si>
    <t>cus_IXe2NMghI3cgpy</t>
  </si>
  <si>
    <t>fazzurro@hhfa.org</t>
  </si>
  <si>
    <t>cus_IXeEiPPCDUP5rw</t>
  </si>
  <si>
    <t>jerose@baystatefinancial.com</t>
  </si>
  <si>
    <t>cus_IXeJuIN4tgrzk3</t>
  </si>
  <si>
    <t>seanstevens2727@gmail.com</t>
  </si>
  <si>
    <t>cus_IXgIwOqxzEvNvU</t>
  </si>
  <si>
    <t>John.depaola@northeastfn.com</t>
  </si>
  <si>
    <t>cus_IXhnEzczvG95Ta</t>
  </si>
  <si>
    <t>mdiferdinando@wradvisors.com</t>
  </si>
  <si>
    <t>cus_IXi1oGV4XVzgyJ</t>
  </si>
  <si>
    <t>neal@angelroyce.com</t>
  </si>
  <si>
    <t>cus_IXxbkraCISmeJP</t>
  </si>
  <si>
    <t>pbarry@contewealth.com</t>
  </si>
  <si>
    <t>cus_IXzm7oLTRBVutz</t>
  </si>
  <si>
    <t>michael@philmoor.com</t>
  </si>
  <si>
    <t>cus_IY0RXsqz9kdaU7</t>
  </si>
  <si>
    <t>bettis.brandon@principal.com</t>
  </si>
  <si>
    <t>cus_IY19l7sd6bVzcn</t>
  </si>
  <si>
    <t>JOSEPH.BARR@CETERAFS.COM</t>
  </si>
  <si>
    <t>cus_IY1BLYujxukcrb</t>
  </si>
  <si>
    <t>kurtarseneau@gmail.com</t>
  </si>
  <si>
    <t>cus_IY1ajyGF3zHHTB</t>
  </si>
  <si>
    <t>tyson.asay@raymondjames.com</t>
  </si>
  <si>
    <t>cus_IY2JaU2zfLfM6z</t>
  </si>
  <si>
    <t>dlgarrard@comcast.net</t>
  </si>
  <si>
    <t>cus_IY42vFo4LtACFZ</t>
  </si>
  <si>
    <t>Geoff@FellowsWealthManagement.com</t>
  </si>
  <si>
    <t>cus_IY4n8AQWj2APRz</t>
  </si>
  <si>
    <t>mwang@hspcoverage.com</t>
  </si>
  <si>
    <t>cus_IY67Lz7j9mn94d</t>
  </si>
  <si>
    <t>ed@edgwealth.com</t>
  </si>
  <si>
    <t>cus_IY6YhLW63PVCmM</t>
  </si>
  <si>
    <t>tannerfinancialservices@gmail.com</t>
  </si>
  <si>
    <t>cus_IY7mdfTU6O5Iv8</t>
  </si>
  <si>
    <t>rusty.kefauver@lpl.com</t>
  </si>
  <si>
    <t>cus_IY8U1pJEuAPqWQ</t>
  </si>
  <si>
    <t>munoz.edward@principal.com</t>
  </si>
  <si>
    <t>cus_IYJC2aEBWoJCUh</t>
  </si>
  <si>
    <t>ben.brenner3@gmail.com</t>
  </si>
  <si>
    <t>cus_IYJJebGucurRox</t>
  </si>
  <si>
    <t>andrew.pavlov@nm.com</t>
  </si>
  <si>
    <t>cus_IYJUfLILg63Ahm</t>
  </si>
  <si>
    <t>adam.guzek@voyafa.com</t>
  </si>
  <si>
    <t>cus_IYKLac5Qjbswsj</t>
  </si>
  <si>
    <t>ty@cobrity.com</t>
  </si>
  <si>
    <t>cus_IYKXrN5GM81n6Z</t>
  </si>
  <si>
    <t>ryan.hasey@voyafa.com</t>
  </si>
  <si>
    <t>cus_IYLBa00xWXKtNF</t>
  </si>
  <si>
    <t>manny.gonzalez@swinvestmentgroup.com</t>
  </si>
  <si>
    <t>cus_IYN7ydmSK3XddV</t>
  </si>
  <si>
    <t>andrew.creme@swinvestmentgroup.com</t>
  </si>
  <si>
    <t>cus_IYNTmSrrGDyeIJ</t>
  </si>
  <si>
    <t>ron@ronharrisoncpa.com</t>
  </si>
  <si>
    <t>cus_IYOl7Hoq7tLrg0</t>
  </si>
  <si>
    <t>josh.lewis@bleakley.com</t>
  </si>
  <si>
    <t>cus_IYPHT0ixblGY6e</t>
  </si>
  <si>
    <t>james.ridley@swinvestmentgroup.com</t>
  </si>
  <si>
    <t>cus_IYQItRIMjYOFvR</t>
  </si>
  <si>
    <t>khoffman@yournational.com</t>
  </si>
  <si>
    <t>cus_IYQM4Pw8vKIYdv</t>
  </si>
  <si>
    <t>Mary.Wagner@valleycreekadvisors.com</t>
  </si>
  <si>
    <t>cus_IYQVZQVU9OZp8V</t>
  </si>
  <si>
    <t>jahoward@tds.net</t>
  </si>
  <si>
    <t>cus_IYRlNik0hkbfVu</t>
  </si>
  <si>
    <t>jimlambert@ctfcc.com</t>
  </si>
  <si>
    <t>cus_IYSOllNaNipsAK</t>
  </si>
  <si>
    <t>joe@sterlingretirementservices.com</t>
  </si>
  <si>
    <t>cus_IYU7QAqb4JPQD6</t>
  </si>
  <si>
    <t>chawnpayton@yahoo.com</t>
  </si>
  <si>
    <t>cus_IYUxq5YLOsjWwr</t>
  </si>
  <si>
    <t>price_1HteWCDuKAgqS65BaihjRfew</t>
  </si>
  <si>
    <t>matt@wbridgefa.com</t>
  </si>
  <si>
    <t>cus_IZUDaWdEfyl4cS</t>
  </si>
  <si>
    <t>ryan@swan-consult.com</t>
  </si>
  <si>
    <t>cus_IZUeDIsLIpsm8Q</t>
  </si>
  <si>
    <t>alansh@live.com</t>
  </si>
  <si>
    <t>cus_IZV3d7TrGlYL6d</t>
  </si>
  <si>
    <t>bart@altonbthompson.com</t>
  </si>
  <si>
    <t>cus_IZXfM5K1gJ8pJL</t>
  </si>
  <si>
    <t>swhiskeyman@1847financial.com</t>
  </si>
  <si>
    <t>cus_IZXsAzEsQudWKD</t>
  </si>
  <si>
    <t>ballantyneadvisors@hobartwealth.com</t>
  </si>
  <si>
    <t>cus_IZXzQwYiejs6cO</t>
  </si>
  <si>
    <t>jacob@360wealthconsulting.com</t>
  </si>
  <si>
    <t>cus_IZZ8alaFnvp5N5</t>
  </si>
  <si>
    <t>ian@brancovfinancial.com</t>
  </si>
  <si>
    <t>cus_IZcnouFwz6S2TB</t>
  </si>
  <si>
    <t>rseufert@silvergrovegroup.com</t>
  </si>
  <si>
    <t>cus_IZdSbdt0BrVLvI</t>
  </si>
  <si>
    <t>jonhunt@strategicfinancialpartners.com</t>
  </si>
  <si>
    <t>cus_IZp3xbBJ9wV27X</t>
  </si>
  <si>
    <t>erik@goodlifefanova.com</t>
  </si>
  <si>
    <t>cus_IZpykyKgrbi1CB</t>
  </si>
  <si>
    <t>Rommel@CalimaInsurance.com</t>
  </si>
  <si>
    <t>cus_IZqi0uLhDasSDn</t>
  </si>
  <si>
    <t>jesse.scroggins@swinvestmentgroup.com</t>
  </si>
  <si>
    <t>cus_IZr2r7fXTaYVqO</t>
  </si>
  <si>
    <t>ncworth@gmail.com</t>
  </si>
  <si>
    <t>cus_IZrkMW6N9HVOf8</t>
  </si>
  <si>
    <t>terry@tmortonwealthadvisors.com</t>
  </si>
  <si>
    <t>cus_IZsbwTPcIuOWoo</t>
  </si>
  <si>
    <t>rdeconcilio@iaac.com</t>
  </si>
  <si>
    <t>cus_IZt5LIwymP4AS4</t>
  </si>
  <si>
    <t>dbeebe@rwpfirm.com</t>
  </si>
  <si>
    <t>cus_IZubqqLNMWBy3o</t>
  </si>
  <si>
    <t>FREDH@PENSIONMARK.COM</t>
  </si>
  <si>
    <t>cus_IZvAlVjrkQU2xn</t>
  </si>
  <si>
    <t>jstreet@jdmellberg.com</t>
  </si>
  <si>
    <t>cus_IZvtY5cyyTt3W9</t>
  </si>
  <si>
    <t>anthony@Iwillretire.com</t>
  </si>
  <si>
    <t>cus_IZwN9cd1QdRs9L</t>
  </si>
  <si>
    <t>will.scroggins@swinvestmentgroup.com</t>
  </si>
  <si>
    <t>cus_IaBTbB5SJ4IFEq</t>
  </si>
  <si>
    <t>bhenderson@lwmwealth.com</t>
  </si>
  <si>
    <t>cus_IaHx5KG6kSRETE</t>
  </si>
  <si>
    <t>dlwilson225@gmail.com</t>
  </si>
  <si>
    <t>cus_IaI1oBTJt957UX</t>
  </si>
  <si>
    <t>russb99@gmail.com</t>
  </si>
  <si>
    <t>cus_IaI4amb9MPluEW</t>
  </si>
  <si>
    <t>alex.jackson@morganstanley.com</t>
  </si>
  <si>
    <t>cus_IaIDa6kjcWbWUM</t>
  </si>
  <si>
    <t>tyler.utz@equitable.com</t>
  </si>
  <si>
    <t>cus_IaJoW4SGYC0qVn</t>
  </si>
  <si>
    <t>kevin.j.ott2@gmail.com</t>
  </si>
  <si>
    <t>cus_IaMS8yj8yvbPrl</t>
  </si>
  <si>
    <t>price_1HzOjmDuKAgqS65BRW4EafSH</t>
  </si>
  <si>
    <t>sean.babin@edwardjones.com</t>
  </si>
  <si>
    <t>cus_Iab3hwb8bCJuod</t>
  </si>
  <si>
    <t>andrew@segowealth.com</t>
  </si>
  <si>
    <t>cus_IabMd36wR4GXB7</t>
  </si>
  <si>
    <t>hagenalec248@gmail.com</t>
  </si>
  <si>
    <t>cus_IacG9aa8dGLChm</t>
  </si>
  <si>
    <t>psmith@signalpointinvest.com</t>
  </si>
  <si>
    <t>cus_IacK6g6k6IzqwD</t>
  </si>
  <si>
    <t>maxwilson1@gmail.com</t>
  </si>
  <si>
    <t>cus_IaclKr6odnQkEj</t>
  </si>
  <si>
    <t>billhall@financialguide.com</t>
  </si>
  <si>
    <t>cus_IacvGqFO52uTlo</t>
  </si>
  <si>
    <t>andrew.pandolfo@raymondjames.com</t>
  </si>
  <si>
    <t>cus_IadRSX32twLdTy</t>
  </si>
  <si>
    <t>carlos@diaswealth.com</t>
  </si>
  <si>
    <t>cus_IagIHls5JSlxBv</t>
  </si>
  <si>
    <t>shnidley@gmail.com</t>
  </si>
  <si>
    <t>cus_Ianl0Qza4FJB4V</t>
  </si>
  <si>
    <t>jmontoya1@gmail.com</t>
  </si>
  <si>
    <t>cus_IaxiBjfZSBoFt4</t>
  </si>
  <si>
    <t>joealexander@startmail.com</t>
  </si>
  <si>
    <t>cus_IayrKV4xH9Mbpg</t>
  </si>
  <si>
    <t>stephen@petrabenefits.com</t>
  </si>
  <si>
    <t>cus_IazJkHVpnRRPaq</t>
  </si>
  <si>
    <t>les@rightapproachfinancial.com</t>
  </si>
  <si>
    <t>cus_IazU5ZtEV1tBmS</t>
  </si>
  <si>
    <t>amorgan@novemgroup.com</t>
  </si>
  <si>
    <t>cus_Ib007SEYQ3Etqe</t>
  </si>
  <si>
    <t>ross@normanrubininc.com</t>
  </si>
  <si>
    <t>cus_Ib03gkT8Mawfiv</t>
  </si>
  <si>
    <t>andytr8591@gmail.com</t>
  </si>
  <si>
    <t>cus_Ib1MRqqVQCS9vb</t>
  </si>
  <si>
    <t>timothy.mogan@ubs.com</t>
  </si>
  <si>
    <t>cus_Ib1mMzkqJpa090</t>
  </si>
  <si>
    <t>lillykins77@gmail.com</t>
  </si>
  <si>
    <t>cus_Ib2utsR9H18rJO</t>
  </si>
  <si>
    <t>david.matuszak@sisfp.com</t>
  </si>
  <si>
    <t>cus_Ib2wdhSXh2rzIy</t>
  </si>
  <si>
    <t>greg@algrekie.com</t>
  </si>
  <si>
    <t>cus_Ib37wchoIHnD55</t>
  </si>
  <si>
    <t>storm.victor@edwardjones.com</t>
  </si>
  <si>
    <t>cus_Ib3BGFPr9vCdHj</t>
  </si>
  <si>
    <t>trevor@arrowheadretirement.com</t>
  </si>
  <si>
    <t>cus_Ic59Vgjmx08LMq</t>
  </si>
  <si>
    <t>allen.larry@pmlmail.com</t>
  </si>
  <si>
    <t>cus_Ic5CWSFZNH1xNK</t>
  </si>
  <si>
    <t>kerry.antoniadis@lpl.com</t>
  </si>
  <si>
    <t>cus_Ic5HUL0MFBMLMI</t>
  </si>
  <si>
    <t>alivingston@allredjackson.com</t>
  </si>
  <si>
    <t>cus_Ic5WZXGAKiHLib</t>
  </si>
  <si>
    <t>ptrfrawley@gmail.com</t>
  </si>
  <si>
    <t>cus_Ic5YCYyl0WlLyQ</t>
  </si>
  <si>
    <t>tara.walter@nm.com</t>
  </si>
  <si>
    <t>cus_Ic81bsZCTqavA8</t>
  </si>
  <si>
    <t>charaniakl@gmail.com</t>
  </si>
  <si>
    <t>cus_Ic95MMywp7NyjM</t>
  </si>
  <si>
    <t>thomasjchun@gmail.com</t>
  </si>
  <si>
    <t>cus_Ic9GMvPiIBv2sW</t>
  </si>
  <si>
    <t>brent.brookshire@lpl.com</t>
  </si>
  <si>
    <t>cus_IcAa1uK5rMCrDb</t>
  </si>
  <si>
    <t>bgoodman@wealthplanfinancial.com</t>
  </si>
  <si>
    <t>cus_IcAgLOC90a43UD</t>
  </si>
  <si>
    <t>neil.gronowetter@emeraldtidefinancial.co</t>
  </si>
  <si>
    <t>cus_IcDyYq8szZ7GVB</t>
  </si>
  <si>
    <t>marcos@metropolisconsulting.net</t>
  </si>
  <si>
    <t>cus_IcFIvjpvwN9888</t>
  </si>
  <si>
    <t>jasonmidkiff24@gmail.com</t>
  </si>
  <si>
    <t>cus_IcSPZDUoggot0P</t>
  </si>
  <si>
    <t>tyler@easterlingpwp.com</t>
  </si>
  <si>
    <t>cus_IcUQ3bCPs5laJq</t>
  </si>
  <si>
    <t>mister.dave.buck@gmail.com</t>
  </si>
  <si>
    <t>cus_IcVTJxdFrxPQ7m</t>
  </si>
  <si>
    <t>ejstroehle@gmail.com</t>
  </si>
  <si>
    <t>cus_IcVsoJ97sYZTCb</t>
  </si>
  <si>
    <t>Jeff@OneTeamFinancial.com</t>
  </si>
  <si>
    <t>cus_IcWJF08v6QPGfl</t>
  </si>
  <si>
    <t>noah.lasko@npcfinancial.com</t>
  </si>
  <si>
    <t>cus_IcYOpeYzh9kASW</t>
  </si>
  <si>
    <t>rich@bfs-team.com</t>
  </si>
  <si>
    <t>cus_IcYbXp1gbmMwiI</t>
  </si>
  <si>
    <t>colin@twentyfiftycapital.com</t>
  </si>
  <si>
    <t>cus_IcYfSP3tBqATyF</t>
  </si>
  <si>
    <t>joe.garrisi@nm.com</t>
  </si>
  <si>
    <t>cus_IcYl3mTxafiiSv</t>
  </si>
  <si>
    <t>kbaron@financialguide.com</t>
  </si>
  <si>
    <t>cus_Ico2a4C4nMmOHC</t>
  </si>
  <si>
    <t>epa@advantexgroup.com</t>
  </si>
  <si>
    <t>cus_IcqGKunuZGDVfl</t>
  </si>
  <si>
    <t>joncleaver@tpgstrategies.com</t>
  </si>
  <si>
    <t>cus_Ict2gId7Dsou3a</t>
  </si>
  <si>
    <t>ewhite@spectrumalliance.com</t>
  </si>
  <si>
    <t>cus_IctoRQO3y2RY6m</t>
  </si>
  <si>
    <t>drew@creekmurwealth.com</t>
  </si>
  <si>
    <t>cus_IcuQwBqWOfdZ8h</t>
  </si>
  <si>
    <t>rob@bfs-partner.com</t>
  </si>
  <si>
    <t>cus_Icux6yiQudfqSu</t>
  </si>
  <si>
    <t>nateeberly@gmail.com</t>
  </si>
  <si>
    <t>cus_Icz8PcHG5EOmBy</t>
  </si>
  <si>
    <t>leowong0319@gmail.com</t>
  </si>
  <si>
    <t>cus_IdEl1y4sEvfqS7</t>
  </si>
  <si>
    <t>ryan.banner@equitable.com</t>
  </si>
  <si>
    <t>cus_IdFcJQYGFqIt4f</t>
  </si>
  <si>
    <t>Craig@NewApproachFinancial.com</t>
  </si>
  <si>
    <t>cus_IdjrEpNbm3tVdm</t>
  </si>
  <si>
    <t>ryan@weiseradvisor.com</t>
  </si>
  <si>
    <t>cus_IeiGCioOYvSGMJ</t>
  </si>
  <si>
    <t>jonathan.lenz07@gmail.com</t>
  </si>
  <si>
    <t>cus_IeluPiO165C0Yh</t>
  </si>
  <si>
    <t>cmannino@fortislux.com</t>
  </si>
  <si>
    <t>cus_IemwNPFRdx7ATx</t>
  </si>
  <si>
    <t>qfox.pfs@gmail.com</t>
  </si>
  <si>
    <t>cus_Ievg8rpOme14xI</t>
  </si>
  <si>
    <t>mattparksnyl@gmail.com</t>
  </si>
  <si>
    <t>cus_If3ROJiww2QG3o</t>
  </si>
  <si>
    <t>xgroupretirement@gmail.com</t>
  </si>
  <si>
    <t>cus_If49f0EqyxcaO7</t>
  </si>
  <si>
    <t>lance@dashover.com</t>
  </si>
  <si>
    <t>cus_If62bXXIBxtWAd</t>
  </si>
  <si>
    <t>alex.hilbert@hilbertfinancialgroup.com</t>
  </si>
  <si>
    <t>cus_If72gHJ3ey9weU</t>
  </si>
  <si>
    <t>awojtkowski@smith-salley.com</t>
  </si>
  <si>
    <t>cus_If7RMVItBqgUwf</t>
  </si>
  <si>
    <t>matthew.hanratty@equitable.com</t>
  </si>
  <si>
    <t>cus_If84wlFtPFd3e2</t>
  </si>
  <si>
    <t>derick.roberts@edwardjones.com</t>
  </si>
  <si>
    <t>cus_If8dLwd6zumJ38</t>
  </si>
  <si>
    <t>jeremykmeinhardt@yahoo.com</t>
  </si>
  <si>
    <t>cus_If9ZlI8JhQOGEC</t>
  </si>
  <si>
    <t>ebtowell@gmail.com</t>
  </si>
  <si>
    <t>cus_IfRJuVoH1xbLEo</t>
  </si>
  <si>
    <t>pat.chirchirillo@gmail.com</t>
  </si>
  <si>
    <t>cus_IfTrdPhHt0sq2E</t>
  </si>
  <si>
    <t>tyler.atkinson@lpl.com</t>
  </si>
  <si>
    <t>cus_IfUZFqWjYV7NKW</t>
  </si>
  <si>
    <t>adepersio@cspgllc.com</t>
  </si>
  <si>
    <t>cus_IfVT2HxAiPXqcm</t>
  </si>
  <si>
    <t>Graham2@wiegandfinancial.com</t>
  </si>
  <si>
    <t>cus_IfYfiYEatsRQf3</t>
  </si>
  <si>
    <t>peggy@2ndlifeconsulting.com</t>
  </si>
  <si>
    <t>cus_Ifa2yy3TfuTFvn</t>
  </si>
  <si>
    <t>rurban@alphafinancial123.com</t>
  </si>
  <si>
    <t>cus_Ifq7Q4BM5fNjgb</t>
  </si>
  <si>
    <t>kdunklow@gmail.com</t>
  </si>
  <si>
    <t>cus_IfqSIKqAkU1PNV</t>
  </si>
  <si>
    <t>chris@ascendwealth.us</t>
  </si>
  <si>
    <t>cus_IhJpdpce0KOcOi</t>
  </si>
  <si>
    <t>cus_IhJqdbo3dXpXnZ</t>
  </si>
  <si>
    <t>walsh.maiorano@gmail.com</t>
  </si>
  <si>
    <t>cus_IhKRQnqym8h6C5</t>
  </si>
  <si>
    <t>tfboyle01@ft.newyorklife.com</t>
  </si>
  <si>
    <t>cus_IhLC6KN5WVMOrw</t>
  </si>
  <si>
    <t>ML3RD@hotmail.com</t>
  </si>
  <si>
    <t>cus_IhMrZWXCwprBep</t>
  </si>
  <si>
    <t>cmetkiff@financialguide.com</t>
  </si>
  <si>
    <t>cus_IhMzhFRwHiIZFl</t>
  </si>
  <si>
    <t>ctaylor@guardian-wa.com</t>
  </si>
  <si>
    <t>cus_IhhzmxiqfcigFI</t>
  </si>
  <si>
    <t>nick.pavia@commonwealthfg.com</t>
  </si>
  <si>
    <t>cus_Ihkg6OhjliNuAT</t>
  </si>
  <si>
    <t>jimd@creeksidefinancial.net</t>
  </si>
  <si>
    <t>cus_IhlK6RH2eGN1Vf</t>
  </si>
  <si>
    <t>thomas.giunta@equitable.com</t>
  </si>
  <si>
    <t>cus_IhlibGnGkjRDRb</t>
  </si>
  <si>
    <t>dimitry.x.belokopyty@ampf.com</t>
  </si>
  <si>
    <t>cus_Ihm0H19l7q7cfU</t>
  </si>
  <si>
    <t>troy@tgreenwealthadvisors.com</t>
  </si>
  <si>
    <t>cus_IhmBETQ2o1EAuo</t>
  </si>
  <si>
    <t>mbreit68@gmail.com</t>
  </si>
  <si>
    <t>cus_IhnVTGNPpHaxiG</t>
  </si>
  <si>
    <t>steve@synergywealth.com</t>
  </si>
  <si>
    <t>cus_Iho3sSDBZqhQCy</t>
  </si>
  <si>
    <t>jacobdschisler@gmail.com</t>
  </si>
  <si>
    <t>cus_Iho4b8NP3WgCa8</t>
  </si>
  <si>
    <t>juliano.anthony72@gmail.com</t>
  </si>
  <si>
    <t>cus_IhomXsDdceXGkN</t>
  </si>
  <si>
    <t>mattcbaum@gmail.com</t>
  </si>
  <si>
    <t>cus_Ii3yEdVgBGuuF1</t>
  </si>
  <si>
    <t>conor.mccoy@wellsfargoadvisors.com</t>
  </si>
  <si>
    <t>cus_Ii4Otu3CsMiSCa</t>
  </si>
  <si>
    <t>peter.hickman@bankers.com</t>
  </si>
  <si>
    <t>cus_Ii4kn40bkleF8D</t>
  </si>
  <si>
    <t>RELOCKLIER@GMAIL.com</t>
  </si>
  <si>
    <t>cus_Ii6IuWdzJzMoOB</t>
  </si>
  <si>
    <t>niki@insightfolios.com</t>
  </si>
  <si>
    <t>cus_Ii8zkgj0yVXsD0</t>
  </si>
  <si>
    <t>brendanignatiusstone@gmail.com</t>
  </si>
  <si>
    <t>cus_IiCPoQZtddgcQO</t>
  </si>
  <si>
    <t>frank.patton@ceterais.com</t>
  </si>
  <si>
    <t>cus_IiQrInxtlY5FMI</t>
  </si>
  <si>
    <t>davidjgibson9@gmail.com</t>
  </si>
  <si>
    <t>cus_IiR6s3da8ofsB4</t>
  </si>
  <si>
    <t>engineeredrisk@gmail.com</t>
  </si>
  <si>
    <t>cus_IiSM0RLk6NRzvm</t>
  </si>
  <si>
    <t>bennobles@financialguide.com</t>
  </si>
  <si>
    <t>cus_IiVNnpR0o8Hay7</t>
  </si>
  <si>
    <t>mowens@cfsgroup-nc.com</t>
  </si>
  <si>
    <t>cus_IiXNVTP1amz7PB</t>
  </si>
  <si>
    <t>ashley@compasscapitalweb.com</t>
  </si>
  <si>
    <t>cus_IiXbwwrU0Y4pJU</t>
  </si>
  <si>
    <t>joshua@jblife.com</t>
  </si>
  <si>
    <t>cus_IiZYYabypvK0a5</t>
  </si>
  <si>
    <t>rjkirk11@gmail.com</t>
  </si>
  <si>
    <t>cus_Iiag4VKwGQkIoL</t>
  </si>
  <si>
    <t>angela.howard@lpl.com</t>
  </si>
  <si>
    <t>cus_IipBFEksh3X98o</t>
  </si>
  <si>
    <t>mdavis@BrightFutureFinancialLLC.com</t>
  </si>
  <si>
    <t>cus_IipttGA8YhCwlE</t>
  </si>
  <si>
    <t>benjamin.bolen2@gmail.com</t>
  </si>
  <si>
    <t>cus_IiqV6MxS2C7nm0</t>
  </si>
  <si>
    <t>mpanchula@nyl.com</t>
  </si>
  <si>
    <t>cus_IirjWYrUkjtZJ6</t>
  </si>
  <si>
    <t>marc@marctrostfinancial.com</t>
  </si>
  <si>
    <t>cus_IisCLopiPK0yVO</t>
  </si>
  <si>
    <t>jean-jacques@m-wmg.net</t>
  </si>
  <si>
    <t>cus_IisSrcvqBQ4nQK</t>
  </si>
  <si>
    <t>antwan.daniels@ml.com</t>
  </si>
  <si>
    <t>cus_IisdD8SYFlw15i</t>
  </si>
  <si>
    <t>azores1025@gmail.com</t>
  </si>
  <si>
    <t>cus_Iit0rYhkkkhzfn</t>
  </si>
  <si>
    <t>kpmur8@hotmail.com</t>
  </si>
  <si>
    <t>cus_IiuZ7LLsi2L8Ch</t>
  </si>
  <si>
    <t>tom@spartanfinancialadvisors.com</t>
  </si>
  <si>
    <t>cus_IiuvsRAZiM3OH7</t>
  </si>
  <si>
    <t>catwater@rochester.rr.com</t>
  </si>
  <si>
    <t>cus_Iiv6S2c86BAa8t</t>
  </si>
  <si>
    <t>mitch@monsoncap.com</t>
  </si>
  <si>
    <t>cus_Ijwb1quLQgn0OU</t>
  </si>
  <si>
    <t>davidson.hepburn@gmail.com</t>
  </si>
  <si>
    <t>cus_IjyoDKeeeRcSVP</t>
  </si>
  <si>
    <t>chris@castlewealthgroup.com</t>
  </si>
  <si>
    <t>cus_Ik0M9d6rsA5HHa</t>
  </si>
  <si>
    <t>erik.mansfield@gmail.com</t>
  </si>
  <si>
    <t>cus_Ik1ZvFQEpsL2LS</t>
  </si>
  <si>
    <t>yonoho85@gmail.com</t>
  </si>
  <si>
    <t>cus_Ik1eTlbdb9XN1w</t>
  </si>
  <si>
    <t>kevin.le9@hotmail.com</t>
  </si>
  <si>
    <t>cus_Ik3suebdQPDGuQ</t>
  </si>
  <si>
    <t>sloanclu@gmail.com</t>
  </si>
  <si>
    <t>cus_IkIcwI4s8qbdGp</t>
  </si>
  <si>
    <t>Lemar_Williams@yahoo.com</t>
  </si>
  <si>
    <t>cus_IkLJo9uO0Cm3GW</t>
  </si>
  <si>
    <t>dan@finnfinancialsolutions.com</t>
  </si>
  <si>
    <t>cus_IkLkvBRChZKnXz</t>
  </si>
  <si>
    <t>chase.keen@swinvestmentgroup.com</t>
  </si>
  <si>
    <t>cus_IkLnW90LU6yLTp</t>
  </si>
  <si>
    <t>kevin.sullivan@equitable.com</t>
  </si>
  <si>
    <t>cus_IkMFJFTc9zAj51</t>
  </si>
  <si>
    <t>jason@gracefinancialservices.com</t>
  </si>
  <si>
    <t>cus_IkMKAULySYKvEr</t>
  </si>
  <si>
    <t>drfellows28078@gmail.com</t>
  </si>
  <si>
    <t>cus_IkMeBTSlXWh9tj</t>
  </si>
  <si>
    <t>Ended At (UTC)</t>
  </si>
  <si>
    <t>Canceled At (UTC)</t>
  </si>
  <si>
    <t>Current Period End (UTC)</t>
  </si>
  <si>
    <t>Current Period Start (UTC)</t>
  </si>
  <si>
    <t>Customer Email</t>
  </si>
  <si>
    <t>Customer ID</t>
  </si>
  <si>
    <t>January, 2021</t>
  </si>
  <si>
    <t>Green</t>
  </si>
  <si>
    <t>active</t>
  </si>
  <si>
    <t>*import*</t>
  </si>
  <si>
    <t>Kevin</t>
  </si>
  <si>
    <t>Brett</t>
  </si>
  <si>
    <t>Ashley</t>
  </si>
  <si>
    <t>no reference</t>
  </si>
  <si>
    <t>Andy</t>
  </si>
  <si>
    <t>December, 2020</t>
  </si>
  <si>
    <t>Tanya</t>
  </si>
  <si>
    <t>eBlast/Mail Merge</t>
  </si>
  <si>
    <t>David</t>
  </si>
  <si>
    <t>Mike</t>
  </si>
  <si>
    <t>Advisor Referral</t>
  </si>
  <si>
    <t>Grant</t>
  </si>
  <si>
    <t>Danielle</t>
  </si>
  <si>
    <t>Inbound</t>
  </si>
  <si>
    <t>Ryan</t>
  </si>
  <si>
    <t>Asked</t>
  </si>
  <si>
    <t>Thomas</t>
  </si>
  <si>
    <t>Product Fit Unclear</t>
  </si>
  <si>
    <t>canceled</t>
  </si>
  <si>
    <t>Robert</t>
  </si>
  <si>
    <t>LinkedIn</t>
  </si>
  <si>
    <t>November, 2020</t>
  </si>
  <si>
    <t>Jeremy</t>
  </si>
  <si>
    <t>Felicia</t>
  </si>
  <si>
    <t>Douglas</t>
  </si>
  <si>
    <t>Trevor</t>
  </si>
  <si>
    <t>Alanna</t>
  </si>
  <si>
    <t>Darryl</t>
  </si>
  <si>
    <t>No Cancellation Reason</t>
  </si>
  <si>
    <t>Mitchell</t>
  </si>
  <si>
    <t>Dwight</t>
  </si>
  <si>
    <t>Kenneth</t>
  </si>
  <si>
    <t>Jim</t>
  </si>
  <si>
    <t>Michael</t>
  </si>
  <si>
    <t>Andrew</t>
  </si>
  <si>
    <t>Referral</t>
  </si>
  <si>
    <t>Matthew</t>
  </si>
  <si>
    <t>Steve</t>
  </si>
  <si>
    <t>Marc</t>
  </si>
  <si>
    <t>Divergent Expectations</t>
  </si>
  <si>
    <t>Philip</t>
  </si>
  <si>
    <t>Victor</t>
  </si>
  <si>
    <t>Reconsider in the Future</t>
  </si>
  <si>
    <t>Chris</t>
  </si>
  <si>
    <t>Team P</t>
  </si>
  <si>
    <t>Compliance and Security</t>
  </si>
  <si>
    <t>Platform</t>
  </si>
  <si>
    <t>Matthew Parks</t>
  </si>
  <si>
    <t>October, 2020</t>
  </si>
  <si>
    <t>failed payment</t>
  </si>
  <si>
    <t>past_due</t>
  </si>
  <si>
    <t>Adam</t>
  </si>
  <si>
    <t>Joshua</t>
  </si>
  <si>
    <t>Eric</t>
  </si>
  <si>
    <t>Cancellation During Trial</t>
  </si>
  <si>
    <t>Refund In Trial</t>
  </si>
  <si>
    <t>Paul</t>
  </si>
  <si>
    <t>Joseph</t>
  </si>
  <si>
    <t>John</t>
  </si>
  <si>
    <t>Jeffrey</t>
  </si>
  <si>
    <t>Pause Without Subscription</t>
  </si>
  <si>
    <t>Mark</t>
  </si>
  <si>
    <t>Rick</t>
  </si>
  <si>
    <t>Edward</t>
  </si>
  <si>
    <t>Scott</t>
  </si>
  <si>
    <t>Aaron</t>
  </si>
  <si>
    <t>Brian</t>
  </si>
  <si>
    <t>Joe</t>
  </si>
  <si>
    <t>Terence</t>
  </si>
  <si>
    <t>Gold</t>
  </si>
  <si>
    <t>Laura</t>
  </si>
  <si>
    <t>Alec</t>
  </si>
  <si>
    <t>Unsuccessful Sales Outreach</t>
  </si>
  <si>
    <t>Raymond</t>
  </si>
  <si>
    <t>Platinum</t>
  </si>
  <si>
    <t>Patrick</t>
  </si>
  <si>
    <t>Russell</t>
  </si>
  <si>
    <t>Richard</t>
  </si>
  <si>
    <t>Ronald</t>
  </si>
  <si>
    <t>Steven</t>
  </si>
  <si>
    <t>Roger</t>
  </si>
  <si>
    <t>Jason</t>
  </si>
  <si>
    <t>Peter</t>
  </si>
  <si>
    <t>Ira</t>
  </si>
  <si>
    <t>Jonathan</t>
  </si>
  <si>
    <t>paused</t>
  </si>
  <si>
    <t>James</t>
  </si>
  <si>
    <t>Timothy</t>
  </si>
  <si>
    <t>Sean</t>
  </si>
  <si>
    <t>Alexander</t>
  </si>
  <si>
    <t>Stephen</t>
  </si>
  <si>
    <t>Nicholas</t>
  </si>
  <si>
    <t>Vincent</t>
  </si>
  <si>
    <t>William</t>
  </si>
  <si>
    <t>Brendan</t>
  </si>
  <si>
    <t>Benjamin</t>
  </si>
  <si>
    <t>Lance</t>
  </si>
  <si>
    <t>Christopher</t>
  </si>
  <si>
    <t>Anthony</t>
  </si>
  <si>
    <t>Justin</t>
  </si>
  <si>
    <t>Jeff</t>
  </si>
  <si>
    <t>Gregory</t>
  </si>
  <si>
    <t>Tara</t>
  </si>
  <si>
    <t>Other Cancellation Reason</t>
  </si>
  <si>
    <t>Keith</t>
  </si>
  <si>
    <t>Colin</t>
  </si>
  <si>
    <t>Tyler</t>
  </si>
  <si>
    <t>Gerald</t>
  </si>
  <si>
    <t>Daniel</t>
  </si>
  <si>
    <t>Kurt</t>
  </si>
  <si>
    <t>Frank</t>
  </si>
  <si>
    <t>Lloyd</t>
  </si>
  <si>
    <t>Vanessa</t>
  </si>
  <si>
    <t>Jesse</t>
  </si>
  <si>
    <t>Nathan</t>
  </si>
  <si>
    <t xml:space="preserve"> </t>
  </si>
  <si>
    <t>Dennis</t>
  </si>
  <si>
    <t>Corey</t>
  </si>
  <si>
    <t>Ian</t>
  </si>
  <si>
    <t>Brent</t>
  </si>
  <si>
    <t>thomas</t>
  </si>
  <si>
    <t>Graham</t>
  </si>
  <si>
    <t>Shawn</t>
  </si>
  <si>
    <t>Sam</t>
  </si>
  <si>
    <t>Troy</t>
  </si>
  <si>
    <t>Brandon</t>
  </si>
  <si>
    <t>Rey</t>
  </si>
  <si>
    <t>Gabriel</t>
  </si>
  <si>
    <t>Arthur</t>
  </si>
  <si>
    <t>Alex</t>
  </si>
  <si>
    <t>Leslie</t>
  </si>
  <si>
    <t>Hubspot Link</t>
  </si>
  <si>
    <t>Cancellation Reason</t>
  </si>
  <si>
    <t>CRD</t>
  </si>
  <si>
    <t>Banked</t>
  </si>
  <si>
    <t>Year CRD</t>
  </si>
  <si>
    <t>Year Churn</t>
  </si>
  <si>
    <t>Year OB</t>
  </si>
  <si>
    <t>Month CRD</t>
  </si>
  <si>
    <t>Month Churn</t>
  </si>
  <si>
    <t>Month Onboarding</t>
  </si>
  <si>
    <t>Week Number CRD</t>
  </si>
  <si>
    <t>Week Number Churn</t>
  </si>
  <si>
    <t>Week Number Onboarding</t>
  </si>
  <si>
    <t>Refunded in Trial</t>
  </si>
  <si>
    <t>Last Update</t>
  </si>
  <si>
    <t>Check</t>
  </si>
  <si>
    <t>Payment Sequence</t>
  </si>
  <si>
    <t>Promotion</t>
  </si>
  <si>
    <t>Date Churned</t>
  </si>
  <si>
    <t>Trial End Date</t>
  </si>
  <si>
    <t>Date Onboarded</t>
  </si>
  <si>
    <t>Month Onboarded</t>
  </si>
  <si>
    <t>Subscribed Leads</t>
  </si>
  <si>
    <t>Recurring Fee</t>
  </si>
  <si>
    <t>Stripe Subscription ID</t>
  </si>
  <si>
    <t>Cohort</t>
  </si>
  <si>
    <t>Stripe Email</t>
  </si>
  <si>
    <t>stripe_customer_id</t>
  </si>
  <si>
    <t>PW User ID</t>
  </si>
  <si>
    <t>AssociateEmails</t>
  </si>
  <si>
    <t>Status</t>
  </si>
  <si>
    <t>Email</t>
  </si>
  <si>
    <t>Full Name</t>
  </si>
  <si>
    <t>First Name</t>
  </si>
  <si>
    <t>Phone</t>
  </si>
  <si>
    <t>Closed By</t>
  </si>
  <si>
    <t>US-PLAN-GREEN</t>
  </si>
  <si>
    <t>Laura J Fellows</t>
  </si>
  <si>
    <t>Not Assigned</t>
  </si>
  <si>
    <t>DD</t>
  </si>
  <si>
    <t>Jason W Keller</t>
  </si>
  <si>
    <t>Kevin Sullivan</t>
  </si>
  <si>
    <t>Chase Bernier</t>
  </si>
  <si>
    <t>Chase M Keen</t>
  </si>
  <si>
    <t>Chase</t>
  </si>
  <si>
    <t>Laurie</t>
  </si>
  <si>
    <t>adv-finn</t>
  </si>
  <si>
    <t>Daniel T Finn</t>
  </si>
  <si>
    <t>Lemar Williams</t>
  </si>
  <si>
    <t>Lemar</t>
  </si>
  <si>
    <t>FL</t>
  </si>
  <si>
    <t>Gregory Sloan</t>
  </si>
  <si>
    <t>adv-kevinle</t>
  </si>
  <si>
    <t>SC</t>
  </si>
  <si>
    <t>Huy Le</t>
  </si>
  <si>
    <t>Huy</t>
  </si>
  <si>
    <t>GA</t>
  </si>
  <si>
    <t>Jonathan A House</t>
  </si>
  <si>
    <t>706-352-9242</t>
  </si>
  <si>
    <t>IL</t>
  </si>
  <si>
    <t>Erik Mansfield</t>
  </si>
  <si>
    <t>Erik</t>
  </si>
  <si>
    <t>773-266-3593</t>
  </si>
  <si>
    <t>MI</t>
  </si>
  <si>
    <t>Christopher J. Berry</t>
  </si>
  <si>
    <t>248-767-3784</t>
  </si>
  <si>
    <t>Davidson Hepburn</t>
  </si>
  <si>
    <t>Davidson</t>
  </si>
  <si>
    <t>770-891-6416</t>
  </si>
  <si>
    <t>Inbound-FB</t>
  </si>
  <si>
    <t>AZ</t>
  </si>
  <si>
    <t>Mitchell J Monon</t>
  </si>
  <si>
    <t>925-236-2368</t>
  </si>
  <si>
    <t>NY</t>
  </si>
  <si>
    <t>John Atwater</t>
  </si>
  <si>
    <t>585-236-3171</t>
  </si>
  <si>
    <t>NC</t>
  </si>
  <si>
    <t>Tom G Gervase</t>
  </si>
  <si>
    <t>Tom</t>
  </si>
  <si>
    <t>919-762-2180</t>
  </si>
  <si>
    <t>kevin murphy</t>
  </si>
  <si>
    <t>MD</t>
  </si>
  <si>
    <t>Michael Balakirsky</t>
  </si>
  <si>
    <t>410-340-7823</t>
  </si>
  <si>
    <t>CA</t>
  </si>
  <si>
    <t>antwan daniels</t>
  </si>
  <si>
    <t>Antwan</t>
  </si>
  <si>
    <t>213-800-1152</t>
  </si>
  <si>
    <t>Jean-Jacques Maignan</t>
  </si>
  <si>
    <t>Jean-Jacques</t>
  </si>
  <si>
    <t>678-704-3471</t>
  </si>
  <si>
    <t>VA</t>
  </si>
  <si>
    <t>marc trost</t>
  </si>
  <si>
    <t>703-568-0428</t>
  </si>
  <si>
    <t>Mitchell Panchula</t>
  </si>
  <si>
    <t>616-498-7421</t>
  </si>
  <si>
    <t>Benjamin E Bolen</t>
  </si>
  <si>
    <t>630-808-0523</t>
  </si>
  <si>
    <t>MA</t>
  </si>
  <si>
    <t>Michael Davis</t>
  </si>
  <si>
    <t>978-534-0130</t>
  </si>
  <si>
    <t>OH</t>
  </si>
  <si>
    <t>Angela howard</t>
  </si>
  <si>
    <t>Angela</t>
  </si>
  <si>
    <t>614-440-9484</t>
  </si>
  <si>
    <t>roosevelt kirk</t>
  </si>
  <si>
    <t>Roosevelt</t>
  </si>
  <si>
    <t>510-847-8802</t>
  </si>
  <si>
    <t>IA</t>
  </si>
  <si>
    <t>Joshua H Manske</t>
  </si>
  <si>
    <t>515-707-1774</t>
  </si>
  <si>
    <t>US-PLANSWELL-GOLD</t>
  </si>
  <si>
    <t>LA</t>
  </si>
  <si>
    <t>Joseph S Cantrell</t>
  </si>
  <si>
    <t>504-427-9597</t>
  </si>
  <si>
    <t>Jon</t>
  </si>
  <si>
    <t>Michael C Owens</t>
  </si>
  <si>
    <t>252-215-9095</t>
  </si>
  <si>
    <t>Marion B Nobles</t>
  </si>
  <si>
    <t>Marion</t>
  </si>
  <si>
    <t>MO</t>
  </si>
  <si>
    <t>Guy-Robert Porter</t>
  </si>
  <si>
    <t>Guy-Robert</t>
  </si>
  <si>
    <t>NJ</t>
  </si>
  <si>
    <t>David Gibson</t>
  </si>
  <si>
    <t>KY</t>
  </si>
  <si>
    <t>Frank Patton</t>
  </si>
  <si>
    <t>859-576-1315</t>
  </si>
  <si>
    <t>Brendan I Stone</t>
  </si>
  <si>
    <t>650-315-8486</t>
  </si>
  <si>
    <t>Niki W. Erb</t>
  </si>
  <si>
    <t>Niki</t>
  </si>
  <si>
    <t>609-209-4825</t>
  </si>
  <si>
    <t>Mone</t>
  </si>
  <si>
    <t>RANDAL Locklier</t>
  </si>
  <si>
    <t>RANDAL</t>
  </si>
  <si>
    <t>803-403-4041</t>
  </si>
  <si>
    <t>TX</t>
  </si>
  <si>
    <t>Peter Hickman</t>
  </si>
  <si>
    <t>817-915-5107</t>
  </si>
  <si>
    <t>conor t mccoy</t>
  </si>
  <si>
    <t>Conor</t>
  </si>
  <si>
    <t>347-421-0882</t>
  </si>
  <si>
    <t>CT</t>
  </si>
  <si>
    <t>Matthew Baum</t>
  </si>
  <si>
    <t>203-640-6941</t>
  </si>
  <si>
    <t>DE</t>
  </si>
  <si>
    <t>Anthony Juliano</t>
  </si>
  <si>
    <t>717-669-2516</t>
  </si>
  <si>
    <t>Jacob D Schisler</t>
  </si>
  <si>
    <t>Jacob</t>
  </si>
  <si>
    <t>10+5</t>
  </si>
  <si>
    <t>Steven Schisler</t>
  </si>
  <si>
    <t>530-268-2400</t>
  </si>
  <si>
    <t>Michael Breit</t>
  </si>
  <si>
    <t>407-468-3537</t>
  </si>
  <si>
    <t>Thomas GIUNTA</t>
  </si>
  <si>
    <t>732-706-8555</t>
  </si>
  <si>
    <t>Troy green</t>
  </si>
  <si>
    <t>567-371-1727</t>
  </si>
  <si>
    <t>PA</t>
  </si>
  <si>
    <t>Dimitry Belokopyty</t>
  </si>
  <si>
    <t>Dimitry</t>
  </si>
  <si>
    <t>302-528-9606</t>
  </si>
  <si>
    <t>James M DuBrueler Jr</t>
  </si>
  <si>
    <t>Nicholas C Pavia</t>
  </si>
  <si>
    <t>843-884-4545</t>
  </si>
  <si>
    <t>Roger Lingle</t>
  </si>
  <si>
    <t>929-234-8558</t>
  </si>
  <si>
    <t>Christopher Metkiff</t>
  </si>
  <si>
    <t>302-932-1543</t>
  </si>
  <si>
    <t>Inbound-LI</t>
  </si>
  <si>
    <t>RI</t>
  </si>
  <si>
    <t>Manuel Loureiro III</t>
  </si>
  <si>
    <t>Manuel</t>
  </si>
  <si>
    <t>401-864-2305</t>
  </si>
  <si>
    <t>Tom Boyle</t>
  </si>
  <si>
    <t>Shannon</t>
  </si>
  <si>
    <t>516-353-1220</t>
  </si>
  <si>
    <t>david walsh</t>
  </si>
  <si>
    <t>718-275-5885</t>
  </si>
  <si>
    <t>Christopher Raup</t>
  </si>
  <si>
    <t>717-226-3615</t>
  </si>
  <si>
    <t>Kevin E Dunklow</t>
  </si>
  <si>
    <t>231-645-0943</t>
  </si>
  <si>
    <t>CO</t>
  </si>
  <si>
    <t>RYAN URBAN</t>
  </si>
  <si>
    <t>719-659-9190</t>
  </si>
  <si>
    <t>Margaret Barrett</t>
  </si>
  <si>
    <t>Margaret</t>
  </si>
  <si>
    <t>508-612-4752</t>
  </si>
  <si>
    <t>WA</t>
  </si>
  <si>
    <t>Graham S Miller</t>
  </si>
  <si>
    <t>206-932-5890</t>
  </si>
  <si>
    <t>depersio@yahoo.com</t>
  </si>
  <si>
    <t>Anthony P DePersio</t>
  </si>
  <si>
    <t>973-517-4920</t>
  </si>
  <si>
    <t>Atkinson Wealth Strategies</t>
  </si>
  <si>
    <t>Atkinson</t>
  </si>
  <si>
    <t>425-256-2044</t>
  </si>
  <si>
    <t>Patrick Chirchirillo</t>
  </si>
  <si>
    <t>201-707-5701</t>
  </si>
  <si>
    <t>Eric B Towell</t>
  </si>
  <si>
    <t>412-583-9179</t>
  </si>
  <si>
    <t>Jeremy Meinhardt</t>
  </si>
  <si>
    <t>773-999-7191</t>
  </si>
  <si>
    <t>Derick Roberts</t>
  </si>
  <si>
    <t>Derick</t>
  </si>
  <si>
    <t>574-327-5334</t>
  </si>
  <si>
    <t>Matthew T Hanratty</t>
  </si>
  <si>
    <t>631-385-5374</t>
  </si>
  <si>
    <t>Adam Wojtkowski</t>
  </si>
  <si>
    <t>508-450-7841</t>
  </si>
  <si>
    <t>Alex M Hilbert</t>
  </si>
  <si>
    <t>864-704-6759</t>
  </si>
  <si>
    <t>Lance Vainik</t>
  </si>
  <si>
    <t>248-714-7763</t>
  </si>
  <si>
    <t>Wayman Randolph</t>
  </si>
  <si>
    <t>Wayman</t>
  </si>
  <si>
    <t>713-446-5736</t>
  </si>
  <si>
    <t>Quincey Fox</t>
  </si>
  <si>
    <t>Quincey</t>
  </si>
  <si>
    <t>(805) 791-5120</t>
  </si>
  <si>
    <t>Christopher C. Mannino</t>
  </si>
  <si>
    <t>212-578-2630</t>
  </si>
  <si>
    <t>Jonathan Lenz</t>
  </si>
  <si>
    <t>619-806-3873</t>
  </si>
  <si>
    <t>Weiser Financial Planning LLC</t>
  </si>
  <si>
    <t>Weiser</t>
  </si>
  <si>
    <t>614-450-2929</t>
  </si>
  <si>
    <t>Craig T Clark</t>
  </si>
  <si>
    <t>Craig</t>
  </si>
  <si>
    <t>352-216-8838</t>
  </si>
  <si>
    <t>Ryan Banner</t>
  </si>
  <si>
    <t>(703) 957-7413</t>
  </si>
  <si>
    <t>Leo Wong</t>
  </si>
  <si>
    <t>Leo</t>
  </si>
  <si>
    <t>848-459-4649</t>
  </si>
  <si>
    <t>Nathan D Eberly</t>
  </si>
  <si>
    <t>419-464-1519</t>
  </si>
  <si>
    <t>ROBERT MCDONALD</t>
  </si>
  <si>
    <t>850-532-9581</t>
  </si>
  <si>
    <t>John Creekmur</t>
  </si>
  <si>
    <t>309-925-2043</t>
  </si>
  <si>
    <t>Eric White</t>
  </si>
  <si>
    <t>859-223-6333</t>
  </si>
  <si>
    <t>TN</t>
  </si>
  <si>
    <t>Lloyd J Cleaver</t>
  </si>
  <si>
    <t>615-545-0371</t>
  </si>
  <si>
    <t>US-PLANSWELL-PLATINUM</t>
  </si>
  <si>
    <t>Scott E. Bird</t>
  </si>
  <si>
    <t>602-315-6197</t>
  </si>
  <si>
    <t>Kenneth Baron</t>
  </si>
  <si>
    <t>631-257-7475</t>
  </si>
  <si>
    <t>Joseph Garrisi</t>
  </si>
  <si>
    <t>615-767-2555</t>
  </si>
  <si>
    <t>Colin M Moynahan</t>
  </si>
  <si>
    <t>(321) 298-8633</t>
  </si>
  <si>
    <t>Richard A Lamore</t>
  </si>
  <si>
    <t>Noah Lasko</t>
  </si>
  <si>
    <t>Noah</t>
  </si>
  <si>
    <t>954-298-5944</t>
  </si>
  <si>
    <t>William R Hall</t>
  </si>
  <si>
    <t>970-556-4221</t>
  </si>
  <si>
    <t>Jeffrey Costello</t>
  </si>
  <si>
    <t>908-565-6037</t>
  </si>
  <si>
    <t>Eric Stroehle</t>
  </si>
  <si>
    <t>860-324-6839</t>
  </si>
  <si>
    <t>David Buck</t>
  </si>
  <si>
    <t>347-499-9035</t>
  </si>
  <si>
    <t>Tyler Ormond</t>
  </si>
  <si>
    <t>217-592-9160</t>
  </si>
  <si>
    <t>973-513-1982</t>
  </si>
  <si>
    <t>marcos monroy</t>
  </si>
  <si>
    <t>Marcos</t>
  </si>
  <si>
    <t>Neil Gronowetter</t>
  </si>
  <si>
    <t>Neil</t>
  </si>
  <si>
    <t>203-945-1801</t>
  </si>
  <si>
    <t>Bryant goodman</t>
  </si>
  <si>
    <t>Bryant</t>
  </si>
  <si>
    <t>704-604-0029</t>
  </si>
  <si>
    <t>Brent A Brookshire</t>
  </si>
  <si>
    <t>936-899-7418</t>
  </si>
  <si>
    <t>Thomas Chun</t>
  </si>
  <si>
    <t>484-888-6123</t>
  </si>
  <si>
    <t>Kalvin L Charania</t>
  </si>
  <si>
    <t>Kalvin</t>
  </si>
  <si>
    <t>(231) 598-0307</t>
  </si>
  <si>
    <t>TARA WALTER</t>
  </si>
  <si>
    <t>973-634-7776</t>
  </si>
  <si>
    <t>Peter Frawley</t>
  </si>
  <si>
    <t>248-259-7763</t>
  </si>
  <si>
    <t>UT</t>
  </si>
  <si>
    <t>Allen W Livingston</t>
  </si>
  <si>
    <t>Allen</t>
  </si>
  <si>
    <t>509-242-7273</t>
  </si>
  <si>
    <t>Kyriacos Antoniadis</t>
  </si>
  <si>
    <t>Kyriacos</t>
  </si>
  <si>
    <t>727-687-7948</t>
  </si>
  <si>
    <t>Lawrence Allen</t>
  </si>
  <si>
    <t>Lawrence</t>
  </si>
  <si>
    <t>978-655-8689</t>
  </si>
  <si>
    <t>Trevor Phibbs</t>
  </si>
  <si>
    <t>385-787-1157</t>
  </si>
  <si>
    <t>Storm Victor</t>
  </si>
  <si>
    <t>Storm</t>
  </si>
  <si>
    <t>210-823-3167</t>
  </si>
  <si>
    <t>Greg Townes</t>
  </si>
  <si>
    <t>Greg</t>
  </si>
  <si>
    <t>407-340-3945</t>
  </si>
  <si>
    <t>David Matuszak</t>
  </si>
  <si>
    <t>Lilly K Jordan</t>
  </si>
  <si>
    <t>Lilly</t>
  </si>
  <si>
    <t>Timothy F Mogan</t>
  </si>
  <si>
    <t>781-982-3636</t>
  </si>
  <si>
    <t>Andrew Rich</t>
  </si>
  <si>
    <t>Ross Rubin</t>
  </si>
  <si>
    <t>Ross</t>
  </si>
  <si>
    <t>610-574-3572</t>
  </si>
  <si>
    <t>Adam C Morgan</t>
  </si>
  <si>
    <t>585-348-9537</t>
  </si>
  <si>
    <t>Leslie W Turner</t>
  </si>
  <si>
    <t>865-498-3047</t>
  </si>
  <si>
    <t>Stephen Foster</t>
  </si>
  <si>
    <t>281-357-8788</t>
  </si>
  <si>
    <t>Joe Alexander</t>
  </si>
  <si>
    <t>954-649-2846</t>
  </si>
  <si>
    <t>JOHN A MONTOYA</t>
  </si>
  <si>
    <t>925-719-9690</t>
  </si>
  <si>
    <t>Martelli Adeka</t>
  </si>
  <si>
    <t>Martelli</t>
  </si>
  <si>
    <t>754-235-2929</t>
  </si>
  <si>
    <t>Carlos Dias Jr</t>
  </si>
  <si>
    <t>Carlos</t>
  </si>
  <si>
    <t>386-931-3802</t>
  </si>
  <si>
    <t>Andrew N Pandolfo</t>
  </si>
  <si>
    <t>914-600-8204</t>
  </si>
  <si>
    <t>maximilian wilson</t>
  </si>
  <si>
    <t>Maximilian</t>
  </si>
  <si>
    <t>609-668-0938</t>
  </si>
  <si>
    <t>SignalPoint Asset Management</t>
  </si>
  <si>
    <t>SignalPoint</t>
  </si>
  <si>
    <t>501-258-8390</t>
  </si>
  <si>
    <t>Alec R Hagen</t>
  </si>
  <si>
    <t>248-508-8063</t>
  </si>
  <si>
    <t>Sego Wealth Management</t>
  </si>
  <si>
    <t>Sego</t>
  </si>
  <si>
    <t>901-482-2676</t>
  </si>
  <si>
    <t>Sean T Babin</t>
  </si>
  <si>
    <t>480-948-2245</t>
  </si>
  <si>
    <t>Kevin Ott</t>
  </si>
  <si>
    <t>586-693-3602</t>
  </si>
  <si>
    <t>Tyler Utz</t>
  </si>
  <si>
    <t>716-276-7604</t>
  </si>
  <si>
    <t>Alexander Jackson</t>
  </si>
  <si>
    <t>312-648-3507</t>
  </si>
  <si>
    <t>Russell Bigham</t>
  </si>
  <si>
    <t>423-598-2230</t>
  </si>
  <si>
    <t>david wilson</t>
  </si>
  <si>
    <t>951-532-5889</t>
  </si>
  <si>
    <t>Robert Henderson</t>
  </si>
  <si>
    <t>860-245-5078</t>
  </si>
  <si>
    <t>AL</t>
  </si>
  <si>
    <t>Will O Scroggins</t>
  </si>
  <si>
    <t>Will</t>
  </si>
  <si>
    <t>205-730-0044</t>
  </si>
  <si>
    <t>NH</t>
  </si>
  <si>
    <t>Anthony Martini</t>
  </si>
  <si>
    <t>203-280-3693</t>
  </si>
  <si>
    <t>Joseph Street</t>
  </si>
  <si>
    <t>678-641-8388</t>
  </si>
  <si>
    <t>NV</t>
  </si>
  <si>
    <t>Fred Hamsayeh</t>
  </si>
  <si>
    <t>Fred</t>
  </si>
  <si>
    <t>702-530-5382</t>
  </si>
  <si>
    <t>Douglas P Beebe</t>
  </si>
  <si>
    <t>614-395-2729</t>
  </si>
  <si>
    <t>Richard DeConcillio</t>
  </si>
  <si>
    <t>Rich</t>
  </si>
  <si>
    <t>321 217 2579</t>
  </si>
  <si>
    <t>Terence N Morton</t>
  </si>
  <si>
    <t>312-925-7169</t>
  </si>
  <si>
    <t>Nicholas C Worth</t>
  </si>
  <si>
    <t>408-497-8173</t>
  </si>
  <si>
    <t>Jesse A Scroggins</t>
  </si>
  <si>
    <t>205-981-7128</t>
  </si>
  <si>
    <t>Hernando Mosquera</t>
  </si>
  <si>
    <t>Hernando</t>
  </si>
  <si>
    <t>407-579-6643</t>
  </si>
  <si>
    <t>ERIK K STEUDLE</t>
  </si>
  <si>
    <t>810-542-1349</t>
  </si>
  <si>
    <t>Jon D Hunt</t>
  </si>
  <si>
    <t>205-439-8918</t>
  </si>
  <si>
    <t>Ryan Seufert</t>
  </si>
  <si>
    <t>716-800-4291</t>
  </si>
  <si>
    <t>Constantin Brancov</t>
  </si>
  <si>
    <t>Constantin</t>
  </si>
  <si>
    <t>818-939-3695</t>
  </si>
  <si>
    <t>Jacob M Dalton</t>
  </si>
  <si>
    <t>540-354-5075</t>
  </si>
  <si>
    <t>christopher hobart</t>
  </si>
  <si>
    <t>steven e lewis</t>
  </si>
  <si>
    <t>Alton Thompson</t>
  </si>
  <si>
    <t>Alton</t>
  </si>
  <si>
    <t>214-799-4332</t>
  </si>
  <si>
    <t>Alan Sharpe</t>
  </si>
  <si>
    <t>Alan</t>
  </si>
  <si>
    <t>617-542-0500</t>
  </si>
  <si>
    <t>IN</t>
  </si>
  <si>
    <t>RYAN K FONCANNON</t>
  </si>
  <si>
    <t>812-575-9044</t>
  </si>
  <si>
    <t>Matthew Weberling</t>
  </si>
  <si>
    <t>630-405-6155</t>
  </si>
  <si>
    <t>Chawn A. Payton</t>
  </si>
  <si>
    <t>Chawn</t>
  </si>
  <si>
    <t>404-649-6171</t>
  </si>
  <si>
    <t>Joseph M Malis</t>
  </si>
  <si>
    <t>717-951-5795</t>
  </si>
  <si>
    <t>James Lambert</t>
  </si>
  <si>
    <t>203-980-0842</t>
  </si>
  <si>
    <t>James A Howard</t>
  </si>
  <si>
    <t>865-966-1293</t>
  </si>
  <si>
    <t>Mary E Wagner</t>
  </si>
  <si>
    <t>Mary</t>
  </si>
  <si>
    <t>610-585-7929</t>
  </si>
  <si>
    <t>Kerry Hoffman</t>
  </si>
  <si>
    <t>Kerry</t>
  </si>
  <si>
    <t>561-569-8187</t>
  </si>
  <si>
    <t>James Ridley</t>
  </si>
  <si>
    <t>270-823-2258</t>
  </si>
  <si>
    <t>Joshua Lewis</t>
  </si>
  <si>
    <t>201-463-7990</t>
  </si>
  <si>
    <t>Ronald E Harrison</t>
  </si>
  <si>
    <t>214-477-8970</t>
  </si>
  <si>
    <t>andrew creme</t>
  </si>
  <si>
    <t>972-800-7916</t>
  </si>
  <si>
    <t>Emanuel Gonzalez</t>
  </si>
  <si>
    <t>Emanuel</t>
  </si>
  <si>
    <t>210-907-7024</t>
  </si>
  <si>
    <t>Ryan Hasey</t>
  </si>
  <si>
    <t>561-703-3095</t>
  </si>
  <si>
    <t>WI</t>
  </si>
  <si>
    <t>Taylor S Doemel</t>
  </si>
  <si>
    <t>Taylor</t>
  </si>
  <si>
    <t>715-735-9094</t>
  </si>
  <si>
    <t>Adam Guzek</t>
  </si>
  <si>
    <t>425-647-7475</t>
  </si>
  <si>
    <t>Andrew Pavlov</t>
  </si>
  <si>
    <t>440-714-2705</t>
  </si>
  <si>
    <t>Benjamin Brenner</t>
  </si>
  <si>
    <t>484-809-0021</t>
  </si>
  <si>
    <t>Edward T Munoz</t>
  </si>
  <si>
    <t>973-404-9360</t>
  </si>
  <si>
    <t>Rusty Kefauver</t>
  </si>
  <si>
    <t>Russ</t>
  </si>
  <si>
    <t>865-363-6862</t>
  </si>
  <si>
    <t>Sequence</t>
  </si>
  <si>
    <t>Robert Tanner</t>
  </si>
  <si>
    <t>504-382-8088</t>
  </si>
  <si>
    <t>EDWARD GUANILL</t>
  </si>
  <si>
    <t>916-359-2750</t>
  </si>
  <si>
    <t>Mao Chang Wang</t>
  </si>
  <si>
    <t>Mao</t>
  </si>
  <si>
    <t>626-394-3974</t>
  </si>
  <si>
    <t>adv-geoffrey</t>
  </si>
  <si>
    <t>Geoffrey Fellows</t>
  </si>
  <si>
    <t>Geoffrey</t>
  </si>
  <si>
    <t>949-540-8054</t>
  </si>
  <si>
    <t>adv-sam</t>
  </si>
  <si>
    <t>Sam Garrard</t>
  </si>
  <si>
    <t>629-235-2310</t>
  </si>
  <si>
    <t>Tyson Asay</t>
  </si>
  <si>
    <t>Tyson</t>
  </si>
  <si>
    <t>423-425-3035</t>
  </si>
  <si>
    <t>Kurt Arseneau</t>
  </si>
  <si>
    <t>470-839-9005</t>
  </si>
  <si>
    <t>Joseph Barr</t>
  </si>
  <si>
    <t>623-261-5353</t>
  </si>
  <si>
    <t>Brandon Bettis</t>
  </si>
  <si>
    <t>adv-michael-7</t>
  </si>
  <si>
    <t>Michael McDonough</t>
  </si>
  <si>
    <t>908-892-6856</t>
  </si>
  <si>
    <t>adv-patrick-4</t>
  </si>
  <si>
    <t>Patrick Barry</t>
  </si>
  <si>
    <t>717-793-4800</t>
  </si>
  <si>
    <t>Royce N Angel</t>
  </si>
  <si>
    <t>Royce</t>
  </si>
  <si>
    <t>864-679-5100</t>
  </si>
  <si>
    <t>Mattâ€‹ DiFerdinandoâ€‹</t>
  </si>
  <si>
    <t>Mattâ€‹â€‹</t>
  </si>
  <si>
    <t>267-761-8554</t>
  </si>
  <si>
    <t>John DePaola</t>
  </si>
  <si>
    <t>908-327-3973</t>
  </si>
  <si>
    <t>sean stevens</t>
  </si>
  <si>
    <t>515-344-1125</t>
  </si>
  <si>
    <t>James E Rose</t>
  </si>
  <si>
    <t>Fred Azzurro</t>
  </si>
  <si>
    <t>631-428-6025</t>
  </si>
  <si>
    <t>Roger A Moss</t>
  </si>
  <si>
    <t>862-261-4678</t>
  </si>
  <si>
    <t>James Combs</t>
  </si>
  <si>
    <t>704-340-8059</t>
  </si>
  <si>
    <t>adv-kevin-3</t>
  </si>
  <si>
    <t>kevin oneill</t>
  </si>
  <si>
    <t>908-591-1672</t>
  </si>
  <si>
    <t>DAVID A ROBBINS</t>
  </si>
  <si>
    <t>602-468-7124</t>
  </si>
  <si>
    <t>Galan Pirkle</t>
  </si>
  <si>
    <t>Galan</t>
  </si>
  <si>
    <t>512-535-5711</t>
  </si>
  <si>
    <t>adv-patrick-3</t>
  </si>
  <si>
    <t>Patrick Conger</t>
  </si>
  <si>
    <t>615-491-3160</t>
  </si>
  <si>
    <t>Robert H Seigendall</t>
  </si>
  <si>
    <t>570-578-3397</t>
  </si>
  <si>
    <t>Leibel Sternbach</t>
  </si>
  <si>
    <t>Leibel</t>
  </si>
  <si>
    <t>410-914-4894</t>
  </si>
  <si>
    <t>d j pessagno II</t>
  </si>
  <si>
    <t>D</t>
  </si>
  <si>
    <t>410-409-8211</t>
  </si>
  <si>
    <t>Stephan R. Shatarah</t>
  </si>
  <si>
    <t>Stephan</t>
  </si>
  <si>
    <t>516-270-6136</t>
  </si>
  <si>
    <t>adv-matthew-4</t>
  </si>
  <si>
    <t>Matthew G Peisert</t>
  </si>
  <si>
    <t>Alan Margolies</t>
  </si>
  <si>
    <t>516-652-4041</t>
  </si>
  <si>
    <t>Karl M Anderson</t>
  </si>
  <si>
    <t>Karl</t>
  </si>
  <si>
    <t>Corey M Stackhouse</t>
  </si>
  <si>
    <t>660-460-7160</t>
  </si>
  <si>
    <t>Thomas C Morin</t>
  </si>
  <si>
    <t>(630) 649-0644</t>
  </si>
  <si>
    <t>michael Feeley</t>
  </si>
  <si>
    <t>202-365-8258</t>
  </si>
  <si>
    <t>Scott D Nelson</t>
  </si>
  <si>
    <t>860-680-1708</t>
  </si>
  <si>
    <t>Richard C Eddy</t>
  </si>
  <si>
    <t>626-657-8710</t>
  </si>
  <si>
    <t>Ketul Mody</t>
  </si>
  <si>
    <t>Ketul</t>
  </si>
  <si>
    <t>Anthony Williams</t>
  </si>
  <si>
    <t>347-664-2233</t>
  </si>
  <si>
    <t>adv-mahesh</t>
  </si>
  <si>
    <t>Mahesh Odhrani</t>
  </si>
  <si>
    <t>Mahesh</t>
  </si>
  <si>
    <t>702-595-2089</t>
  </si>
  <si>
    <t>Jeremy Keil</t>
  </si>
  <si>
    <t>414-520-2388</t>
  </si>
  <si>
    <t>Kevin P Christ</t>
  </si>
  <si>
    <t>817-658-5658</t>
  </si>
  <si>
    <t>Robert B Bell</t>
  </si>
  <si>
    <t>(629) 208-2046</t>
  </si>
  <si>
    <t>adv-allan</t>
  </si>
  <si>
    <t>ALLAN TUROFF</t>
  </si>
  <si>
    <t>Allan</t>
  </si>
  <si>
    <t>856-938-7414</t>
  </si>
  <si>
    <t>adv-thomas-3</t>
  </si>
  <si>
    <t>Thomas J Morast</t>
  </si>
  <si>
    <t>913-526-9276</t>
  </si>
  <si>
    <t>US-PLANSWELL-GREEN</t>
  </si>
  <si>
    <t>Keith C Piscitello</t>
  </si>
  <si>
    <t>847-917-0076</t>
  </si>
  <si>
    <t>MN</t>
  </si>
  <si>
    <t>Paul Schmidt</t>
  </si>
  <si>
    <t>320-291-7285</t>
  </si>
  <si>
    <t>Anthony G LaRocca</t>
  </si>
  <si>
    <t>248-321-5744</t>
  </si>
  <si>
    <t>Neil Champine</t>
  </si>
  <si>
    <t>502-994-4164</t>
  </si>
  <si>
    <t>Darryl W Thompson Jr</t>
  </si>
  <si>
    <t>615-579-3351</t>
  </si>
  <si>
    <t>Mark Howlett</t>
  </si>
  <si>
    <t>630-457-7771</t>
  </si>
  <si>
    <t>Ryan S Kidd</t>
  </si>
  <si>
    <t>623-399-0344</t>
  </si>
  <si>
    <t>Victor J Gray</t>
  </si>
  <si>
    <t>513-984-5999</t>
  </si>
  <si>
    <t>Alex Casale</t>
  </si>
  <si>
    <t>518-331-3580</t>
  </si>
  <si>
    <t>W Ben Keel III MBA CFP</t>
  </si>
  <si>
    <t>W</t>
  </si>
  <si>
    <t>281-392-2900</t>
  </si>
  <si>
    <t>PAUL V SALTAFORMAGGIO</t>
  </si>
  <si>
    <t>PAUL</t>
  </si>
  <si>
    <t>540-723-7970</t>
  </si>
  <si>
    <t>Joseph Thomas</t>
  </si>
  <si>
    <t>205-444-5588</t>
  </si>
  <si>
    <t>robert.franskousky</t>
  </si>
  <si>
    <t>904-899-4074</t>
  </si>
  <si>
    <t>william alexander jr</t>
  </si>
  <si>
    <t>william</t>
  </si>
  <si>
    <t>919-846-8420</t>
  </si>
  <si>
    <t>Adam R Van Dyke</t>
  </si>
  <si>
    <t>714-375-3200</t>
  </si>
  <si>
    <t>James Cummins</t>
  </si>
  <si>
    <t>703-870-2437</t>
  </si>
  <si>
    <t>Grant Stewart</t>
  </si>
  <si>
    <t>765-653-2040</t>
  </si>
  <si>
    <t>Wealthcare Financial Group, Inc.</t>
  </si>
  <si>
    <t>Wealthcare</t>
  </si>
  <si>
    <t>240-463-1073</t>
  </si>
  <si>
    <t>Mauricio C Trabuco</t>
  </si>
  <si>
    <t>Mauricio</t>
  </si>
  <si>
    <t>203-402-3236</t>
  </si>
  <si>
    <t>OK</t>
  </si>
  <si>
    <t>Beth Lewis</t>
  </si>
  <si>
    <t>Beth</t>
  </si>
  <si>
    <t>405 657-6858</t>
  </si>
  <si>
    <t>Aaron Bockman</t>
  </si>
  <si>
    <t>314-548-4009</t>
  </si>
  <si>
    <t>Matthew Grieb</t>
  </si>
  <si>
    <t>301-642-8527</t>
  </si>
  <si>
    <t>fredric w. miller</t>
  </si>
  <si>
    <t>fredric</t>
  </si>
  <si>
    <t>703-401-3672</t>
  </si>
  <si>
    <t>Peter Richon</t>
  </si>
  <si>
    <t>William Bulluck</t>
  </si>
  <si>
    <t>252-813-6169</t>
  </si>
  <si>
    <t>BRANDON ALLEE</t>
  </si>
  <si>
    <t>BRANDON</t>
  </si>
  <si>
    <t>405-648-7077</t>
  </si>
  <si>
    <t>adv-john-4</t>
  </si>
  <si>
    <t>David L Beerman</t>
  </si>
  <si>
    <t>423-461-0191</t>
  </si>
  <si>
    <t>Shawn Connolly</t>
  </si>
  <si>
    <t>512-419-1893</t>
  </si>
  <si>
    <t>Phimar Patterson</t>
  </si>
  <si>
    <t>Phimar</t>
  </si>
  <si>
    <t>678-595-8682</t>
  </si>
  <si>
    <t>Thomas Casey</t>
  </si>
  <si>
    <t>908-719-6409</t>
  </si>
  <si>
    <t>Steve Cunha</t>
  </si>
  <si>
    <t>781-437-4800</t>
  </si>
  <si>
    <t>adv-wingettwealthmanagement</t>
  </si>
  <si>
    <t>Austin P. Wingett</t>
  </si>
  <si>
    <t>Austin</t>
  </si>
  <si>
    <t>231-722-5607</t>
  </si>
  <si>
    <t>DAWN PARTLOW</t>
  </si>
  <si>
    <t>DAWN</t>
  </si>
  <si>
    <t>321-453-7322</t>
  </si>
  <si>
    <t>James P Urbonas</t>
  </si>
  <si>
    <t>303-284-8053</t>
  </si>
  <si>
    <t>Gerald Smith</t>
  </si>
  <si>
    <t>910-381-6443</t>
  </si>
  <si>
    <t>adv-kevin</t>
  </si>
  <si>
    <t>kevin mathes</t>
  </si>
  <si>
    <t>kevin</t>
  </si>
  <si>
    <t>609-792-8870</t>
  </si>
  <si>
    <t>adv-jim</t>
  </si>
  <si>
    <t>Jim B Pulley</t>
  </si>
  <si>
    <t>940-692-3999</t>
  </si>
  <si>
    <t>Jeremy Torgerson</t>
  </si>
  <si>
    <t>888-852-0702</t>
  </si>
  <si>
    <t>Ruth Ladas</t>
  </si>
  <si>
    <t>Ruth</t>
  </si>
  <si>
    <t>239-269-6945</t>
  </si>
  <si>
    <t>Weslee Trillow</t>
  </si>
  <si>
    <t>Weslee</t>
  </si>
  <si>
    <t>724-570-1251</t>
  </si>
  <si>
    <t>Natalia Ivanova</t>
  </si>
  <si>
    <t>Natalia</t>
  </si>
  <si>
    <t>646-473-2195</t>
  </si>
  <si>
    <t>Francois Bigot</t>
  </si>
  <si>
    <t>Francois</t>
  </si>
  <si>
    <t>678-489-4300</t>
  </si>
  <si>
    <t>Christopher W. Bacon</t>
  </si>
  <si>
    <t>419-214-4000</t>
  </si>
  <si>
    <t>James Spiers</t>
  </si>
  <si>
    <t>303-589-4602</t>
  </si>
  <si>
    <t>Gabriel J Barrantes</t>
  </si>
  <si>
    <t>718-819-8036</t>
  </si>
  <si>
    <t>adv-candido</t>
  </si>
  <si>
    <t>Candido Rodriguez</t>
  </si>
  <si>
    <t>Candido</t>
  </si>
  <si>
    <t>(646) 316-8435</t>
  </si>
  <si>
    <t>Alex Wong</t>
  </si>
  <si>
    <t>614-602-1920</t>
  </si>
  <si>
    <t>adv-kelsey</t>
  </si>
  <si>
    <t>Kelsey Bengoa</t>
  </si>
  <si>
    <t>Kelsey</t>
  </si>
  <si>
    <t>775-530-3369</t>
  </si>
  <si>
    <t>John Glendinning</t>
  </si>
  <si>
    <t>352-360-3698</t>
  </si>
  <si>
    <t>Brian Zusi</t>
  </si>
  <si>
    <t>516-242-4206</t>
  </si>
  <si>
    <t xml:space="preserve">Jeff Smulevitz </t>
  </si>
  <si>
    <t>(973) 921-6541</t>
  </si>
  <si>
    <t>JEFFREY SNODGRASS</t>
  </si>
  <si>
    <t>JEFFREY</t>
  </si>
  <si>
    <t>314-462-2004</t>
  </si>
  <si>
    <t>Mark Boutros</t>
  </si>
  <si>
    <t>732-947-0714</t>
  </si>
  <si>
    <t>TIMOTHY L ROMERO</t>
  </si>
  <si>
    <t>TIMOTHY</t>
  </si>
  <si>
    <t>409-722-6739</t>
  </si>
  <si>
    <t>Alexander S Black</t>
  </si>
  <si>
    <t>419-552-1274</t>
  </si>
  <si>
    <t>Kathleen L Grady</t>
  </si>
  <si>
    <t>Kathleen</t>
  </si>
  <si>
    <t>(847) 788-9061</t>
  </si>
  <si>
    <t>adv-joseph-2</t>
  </si>
  <si>
    <t>joseph sewald</t>
  </si>
  <si>
    <t>joseph</t>
  </si>
  <si>
    <t>904-449-0006</t>
  </si>
  <si>
    <t>Christopher Clepp</t>
  </si>
  <si>
    <t>407-974-3734</t>
  </si>
  <si>
    <t>Dennis J De Kok</t>
  </si>
  <si>
    <t>616-323-0021</t>
  </si>
  <si>
    <t>adv-cheryl</t>
  </si>
  <si>
    <t>Cheryl Boyles</t>
  </si>
  <si>
    <t>Cheryl</t>
  </si>
  <si>
    <t>813 220-1814</t>
  </si>
  <si>
    <t>Isaiah Johnson</t>
  </si>
  <si>
    <t>Isaiah</t>
  </si>
  <si>
    <t>917-334-3568</t>
  </si>
  <si>
    <t>Jackier Hurtado</t>
  </si>
  <si>
    <t>Jackier</t>
  </si>
  <si>
    <t>954-815-2986</t>
  </si>
  <si>
    <t>adv-marques</t>
  </si>
  <si>
    <t>Marques Miles</t>
  </si>
  <si>
    <t>Marques</t>
  </si>
  <si>
    <t>918-212-0078</t>
  </si>
  <si>
    <t>patrick b casey</t>
  </si>
  <si>
    <t>patrick</t>
  </si>
  <si>
    <t>210-417-8945</t>
  </si>
  <si>
    <t>KWOK C CHIU</t>
  </si>
  <si>
    <t>KWOK</t>
  </si>
  <si>
    <t>212-257-5240</t>
  </si>
  <si>
    <t>Isaac Cohen</t>
  </si>
  <si>
    <t>Isaac</t>
  </si>
  <si>
    <t>917-604-5300</t>
  </si>
  <si>
    <t>Jerry Haynes</t>
  </si>
  <si>
    <t>Jerry</t>
  </si>
  <si>
    <t>305-467-4525</t>
  </si>
  <si>
    <t>Michael Klein</t>
  </si>
  <si>
    <t>973-575-4180 ext 335</t>
  </si>
  <si>
    <t>adv-matthew-2</t>
  </si>
  <si>
    <t>Matthew s Saltzgaber</t>
  </si>
  <si>
    <t>248-259-7729</t>
  </si>
  <si>
    <t>Joseph Montalbano</t>
  </si>
  <si>
    <t>845-235-6421</t>
  </si>
  <si>
    <t>Christopher Cybulski</t>
  </si>
  <si>
    <t>512) 527-3467</t>
  </si>
  <si>
    <t>Tracy Gillette</t>
  </si>
  <si>
    <t>Tracy</t>
  </si>
  <si>
    <t>813-914-0440</t>
  </si>
  <si>
    <t>Jeff Kerr</t>
  </si>
  <si>
    <t>616-915-5683</t>
  </si>
  <si>
    <t>adv-luke</t>
  </si>
  <si>
    <t>Luke Meyers</t>
  </si>
  <si>
    <t>Luke</t>
  </si>
  <si>
    <t>718) 318-1346</t>
  </si>
  <si>
    <t>Stephen Plackis</t>
  </si>
  <si>
    <t>631-418-6002</t>
  </si>
  <si>
    <t>Ira Aguado</t>
  </si>
  <si>
    <t>516-316-1214</t>
  </si>
  <si>
    <t>Ben Z Mayo</t>
  </si>
  <si>
    <t>Ben</t>
  </si>
  <si>
    <t>212-272-0445</t>
  </si>
  <si>
    <t>Luis Quilico</t>
  </si>
  <si>
    <t>Luis</t>
  </si>
  <si>
    <t>979-215-7845</t>
  </si>
  <si>
    <t>Robert B Laffen</t>
  </si>
  <si>
    <t>484-319-2240</t>
  </si>
  <si>
    <t>Robert Matricardi Jr</t>
  </si>
  <si>
    <t>303-550-2870</t>
  </si>
  <si>
    <t>Chari Rigby</t>
  </si>
  <si>
    <t>Chari</t>
  </si>
  <si>
    <t>321-394-6539</t>
  </si>
  <si>
    <t>Edward J Golden</t>
  </si>
  <si>
    <t>610-742-5950</t>
  </si>
  <si>
    <t>Kimberey A Allen</t>
  </si>
  <si>
    <t>Kimberey</t>
  </si>
  <si>
    <t>561-537-0041</t>
  </si>
  <si>
    <t>John Mills-Pierre III</t>
  </si>
  <si>
    <t>323-528-7999</t>
  </si>
  <si>
    <t>Joshua Kehm</t>
  </si>
  <si>
    <t>602-507-5991</t>
  </si>
  <si>
    <t>Ryan McColgan</t>
  </si>
  <si>
    <t>516-682-3322</t>
  </si>
  <si>
    <t>Christopher Delaney</t>
  </si>
  <si>
    <t>203-644-3770</t>
  </si>
  <si>
    <t>adv-sean</t>
  </si>
  <si>
    <t>Sean Toomey</t>
  </si>
  <si>
    <t>815-545-0354</t>
  </si>
  <si>
    <t>adv-michael-4</t>
  </si>
  <si>
    <t>Michael J Rafferty</t>
  </si>
  <si>
    <t>610-812-6169</t>
  </si>
  <si>
    <t>Taylor Jessee</t>
  </si>
  <si>
    <t>804-414-0200</t>
  </si>
  <si>
    <t>Timothy C Gonyo</t>
  </si>
  <si>
    <t>518-561-7213</t>
  </si>
  <si>
    <t>David C Bauduy</t>
  </si>
  <si>
    <t>718-749-8806</t>
  </si>
  <si>
    <t>adv-marlon</t>
  </si>
  <si>
    <t>Marlon Altoe</t>
  </si>
  <si>
    <t>Marlon</t>
  </si>
  <si>
    <t>646-761-4372</t>
  </si>
  <si>
    <t>adv-brady</t>
  </si>
  <si>
    <t xml:space="preserve">bhaupt@financialguide.com </t>
  </si>
  <si>
    <t>Brady Haupt</t>
  </si>
  <si>
    <t>Brady</t>
  </si>
  <si>
    <t>570-259-1478</t>
  </si>
  <si>
    <t>Zikun</t>
  </si>
  <si>
    <t>832-600-0555</t>
  </si>
  <si>
    <t>andrew rafal</t>
  </si>
  <si>
    <t>andrew</t>
  </si>
  <si>
    <t>480-494-2750</t>
  </si>
  <si>
    <t>adv-andie</t>
  </si>
  <si>
    <t>Andie M Mimbela</t>
  </si>
  <si>
    <t>Andie</t>
  </si>
  <si>
    <t>915-309-9432</t>
  </si>
  <si>
    <t>adv-chris-mankoff-cfp</t>
  </si>
  <si>
    <t>Chris Mankoff</t>
  </si>
  <si>
    <t>972-752-3148</t>
  </si>
  <si>
    <t>WF-Kristina</t>
  </si>
  <si>
    <t>Christopher Casper</t>
  </si>
  <si>
    <t>630-272-2509</t>
  </si>
  <si>
    <t>Michael B Gluski Jr</t>
  </si>
  <si>
    <t>239-571-4278</t>
  </si>
  <si>
    <t>Jacob Ackerman</t>
  </si>
  <si>
    <t>810-701-4025</t>
  </si>
  <si>
    <t>Vincent Luongo</t>
  </si>
  <si>
    <t>917-916-6946</t>
  </si>
  <si>
    <t>Justin Daley</t>
  </si>
  <si>
    <t>515-612-4791</t>
  </si>
  <si>
    <t>adv-dwight</t>
  </si>
  <si>
    <t>Dwight Harris</t>
  </si>
  <si>
    <t>310-980-2509</t>
  </si>
  <si>
    <t>adv-daniel</t>
  </si>
  <si>
    <t>daniel beheshti</t>
  </si>
  <si>
    <t>daniel</t>
  </si>
  <si>
    <t>702-508-1012</t>
  </si>
  <si>
    <t>adv-dickey</t>
  </si>
  <si>
    <t>Gary Dickey</t>
  </si>
  <si>
    <t>Gary</t>
  </si>
  <si>
    <t>915-591-8279</t>
  </si>
  <si>
    <t>adv-austin</t>
  </si>
  <si>
    <t>Austin Summerlin</t>
  </si>
  <si>
    <t>979-255-4930</t>
  </si>
  <si>
    <t>adv-ng</t>
  </si>
  <si>
    <t>Brandon M Thomas</t>
  </si>
  <si>
    <t>409-654-3233</t>
  </si>
  <si>
    <t>Mitchell Rubin</t>
  </si>
  <si>
    <t>802-343-4892</t>
  </si>
  <si>
    <t>adv-arthur</t>
  </si>
  <si>
    <t>Arthur Grossbard</t>
  </si>
  <si>
    <t>973-493-7152</t>
  </si>
  <si>
    <t>Laurie L Washer</t>
  </si>
  <si>
    <t>817-629-9272</t>
  </si>
  <si>
    <t>Ellen Stewart</t>
  </si>
  <si>
    <t>Ellen</t>
  </si>
  <si>
    <t>561-691-5152</t>
  </si>
  <si>
    <t>Yeet Napole</t>
  </si>
  <si>
    <t>Yeet</t>
  </si>
  <si>
    <t>786-768-3682</t>
  </si>
  <si>
    <t>adv-john</t>
  </si>
  <si>
    <t>Garfield E Como</t>
  </si>
  <si>
    <t>Garfield</t>
  </si>
  <si>
    <t>832-692-3718</t>
  </si>
  <si>
    <t>adv-ken</t>
  </si>
  <si>
    <t>Kenneth Olshein</t>
  </si>
  <si>
    <t>561-809-5642</t>
  </si>
  <si>
    <t>pkmuduli@gmail.com</t>
  </si>
  <si>
    <t>adv-prakash</t>
  </si>
  <si>
    <t>Prakash Muduli</t>
  </si>
  <si>
    <t>Prakash</t>
  </si>
  <si>
    <t>309-532-8338</t>
  </si>
  <si>
    <t>adv-penelope-wimberly</t>
  </si>
  <si>
    <t>Penelope Wimberly</t>
  </si>
  <si>
    <t>Penelope</t>
  </si>
  <si>
    <t>561-859-3476</t>
  </si>
  <si>
    <t>adv-evgeny</t>
  </si>
  <si>
    <t>Evgeny kornilov</t>
  </si>
  <si>
    <t>Evgeny</t>
  </si>
  <si>
    <t>561-568-3112</t>
  </si>
  <si>
    <t>adv-philip</t>
  </si>
  <si>
    <t>Philip Peredo</t>
  </si>
  <si>
    <t>917-880-8086</t>
  </si>
  <si>
    <t>RICARDO J LUDERT</t>
  </si>
  <si>
    <t>RICARDO</t>
  </si>
  <si>
    <t>(786) 226-7881</t>
  </si>
  <si>
    <t>Matthew Vitlin</t>
  </si>
  <si>
    <t>415-793-5432</t>
  </si>
  <si>
    <t>David R Thompson</t>
  </si>
  <si>
    <t>941-296-7218</t>
  </si>
  <si>
    <t>adv-hans</t>
  </si>
  <si>
    <t>Hans Eveillard</t>
  </si>
  <si>
    <t>Hans</t>
  </si>
  <si>
    <t>adv-david</t>
  </si>
  <si>
    <t>David Stoccardo</t>
  </si>
  <si>
    <t>813-263-6695</t>
  </si>
  <si>
    <t>adv-robert</t>
  </si>
  <si>
    <t>robert disomma</t>
  </si>
  <si>
    <t>robert</t>
  </si>
  <si>
    <t>954-573-7558</t>
  </si>
  <si>
    <t>Mateo A Garcia</t>
  </si>
  <si>
    <t>Mateo</t>
  </si>
  <si>
    <t>305-987-7284</t>
  </si>
  <si>
    <t>adv-craig</t>
  </si>
  <si>
    <t>Craig R Eppy</t>
  </si>
  <si>
    <t>561-504-1442</t>
  </si>
  <si>
    <t>Rick Maraj</t>
  </si>
  <si>
    <t>941-330-6610</t>
  </si>
  <si>
    <t>adv-greg</t>
  </si>
  <si>
    <t>Greg Sheppard</t>
  </si>
  <si>
    <t>407-350-7930</t>
  </si>
  <si>
    <t>adv-jonathan</t>
  </si>
  <si>
    <t>Jonathan Kilson</t>
  </si>
  <si>
    <t>949-309-1755</t>
  </si>
  <si>
    <t>Chris Liebum</t>
  </si>
  <si>
    <t>713-773-0100</t>
  </si>
  <si>
    <t>Eric Abbott</t>
  </si>
  <si>
    <t>561-373-7550</t>
  </si>
  <si>
    <t>adv-devin</t>
  </si>
  <si>
    <t>Devin Sunderwirth</t>
  </si>
  <si>
    <t>Devin</t>
  </si>
  <si>
    <t>Raymond E Lancaster</t>
  </si>
  <si>
    <t>361-676-7023</t>
  </si>
  <si>
    <t>adv-rey</t>
  </si>
  <si>
    <t>Rey Descalso</t>
  </si>
  <si>
    <t>321-280-9081</t>
  </si>
  <si>
    <t>Julian Martinez</t>
  </si>
  <si>
    <t>Julian</t>
  </si>
  <si>
    <t>305-690-1467</t>
  </si>
  <si>
    <t>trevor patching</t>
  </si>
  <si>
    <t>trevor</t>
  </si>
  <si>
    <t>561-523-3947</t>
  </si>
  <si>
    <t>adv-thomas</t>
  </si>
  <si>
    <t>thomas panos</t>
  </si>
  <si>
    <t>adv-karl</t>
  </si>
  <si>
    <t>KARL D GRAHAM</t>
  </si>
  <si>
    <t>KARL</t>
  </si>
  <si>
    <t>512-697-9866</t>
  </si>
  <si>
    <t>adv-paulr</t>
  </si>
  <si>
    <t>PaulR vogel</t>
  </si>
  <si>
    <t>PaulR</t>
  </si>
  <si>
    <t>813-868-8786</t>
  </si>
  <si>
    <t>adv-peter</t>
  </si>
  <si>
    <t>peter e piccoli</t>
  </si>
  <si>
    <t>peter</t>
  </si>
  <si>
    <t>321-308-0626</t>
  </si>
  <si>
    <t>adv-wesley</t>
  </si>
  <si>
    <t>Wesley Warren</t>
  </si>
  <si>
    <t>Wesley</t>
  </si>
  <si>
    <t>214-478-3322</t>
  </si>
  <si>
    <t>MITCH@FLUENTFINANCIAL.COM</t>
  </si>
  <si>
    <t>adv-mitchell-2</t>
  </si>
  <si>
    <t>Mitchell S Kramer</t>
  </si>
  <si>
    <t>972.852.4800</t>
  </si>
  <si>
    <t>adv-jason</t>
  </si>
  <si>
    <t>Jason Claycomb</t>
  </si>
  <si>
    <t>407-478-0374</t>
  </si>
  <si>
    <t>adv-grant</t>
  </si>
  <si>
    <t>Grant Boren</t>
  </si>
  <si>
    <t>806-341-6640</t>
  </si>
  <si>
    <t>andrewr@outlookfg.com</t>
  </si>
  <si>
    <t>cus_IAOV9SqKcfHckM</t>
  </si>
  <si>
    <t>CHRISTOPHER S RAMSEY</t>
  </si>
  <si>
    <t>CHRISTOPHER</t>
  </si>
  <si>
    <t>281-681-8585</t>
  </si>
  <si>
    <t>giofernandez@gmail.com</t>
  </si>
  <si>
    <t>cus_IInSFiDJOHNvHl</t>
  </si>
  <si>
    <t>adv-giovanni</t>
  </si>
  <si>
    <t>Giovanni Fernandez</t>
  </si>
  <si>
    <t>Giovanni</t>
  </si>
  <si>
    <t>305-342-7431</t>
  </si>
  <si>
    <t>ammer1807@live.com</t>
  </si>
  <si>
    <t>cus_IA1UzRQvqhsJBD</t>
  </si>
  <si>
    <t>rudolph ammer</t>
  </si>
  <si>
    <t>rudolph</t>
  </si>
  <si>
    <t>832-685-8300</t>
  </si>
  <si>
    <t>adv-michael</t>
  </si>
  <si>
    <t>Michael A Piccoli</t>
  </si>
  <si>
    <t>973-954-7554</t>
  </si>
  <si>
    <t>adv-millard</t>
  </si>
  <si>
    <t>KS</t>
  </si>
  <si>
    <t>Millard Scott Norris</t>
  </si>
  <si>
    <t>Millard</t>
  </si>
  <si>
    <t>913-355-6565</t>
  </si>
  <si>
    <t>adv-freddie</t>
  </si>
  <si>
    <t>freddie e spears</t>
  </si>
  <si>
    <t>freddie</t>
  </si>
  <si>
    <t>850-682-5008</t>
  </si>
  <si>
    <t>Historical Onboarding</t>
  </si>
  <si>
    <t>Import Ref</t>
  </si>
  <si>
    <t>Stripe ID</t>
  </si>
  <si>
    <t>Next User Distribution Date</t>
  </si>
  <si>
    <t>PromoLeads</t>
  </si>
  <si>
    <t>asapLeads</t>
  </si>
  <si>
    <t>State</t>
  </si>
  <si>
    <t>Zipcode</t>
  </si>
  <si>
    <t>Referral Source</t>
  </si>
  <si>
    <t>{active}</t>
  </si>
  <si>
    <t>{canceled}</t>
  </si>
  <si>
    <t>{active,canceled}</t>
  </si>
  <si>
    <t>{past_due}</t>
  </si>
  <si>
    <t>{trialing}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</si>
  <si>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</si>
  <si>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</si>
  <si>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</si>
  <si>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</si>
  <si>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</si>
  <si>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</si>
  <si>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</si>
  <si>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</si>
  <si>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</si>
  <si>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</si>
  <si>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</si>
  <si>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</si>
  <si>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adv-chad</t>
  </si>
  <si>
    <t>green</t>
  </si>
  <si>
    <t>adv-jason-4</t>
  </si>
  <si>
    <t>gold</t>
  </si>
  <si>
    <t>platinum</t>
  </si>
  <si>
    <t>adv-matthew-9</t>
  </si>
  <si>
    <t>adv-brady-2</t>
  </si>
  <si>
    <t>unknown</t>
  </si>
  <si>
    <t>no issue - same</t>
  </si>
  <si>
    <t>adv-j</t>
  </si>
  <si>
    <t>adv-lee</t>
  </si>
  <si>
    <t>adv-mark-3</t>
  </si>
  <si>
    <t>adv-michael-12</t>
  </si>
  <si>
    <t>adv-michael-13</t>
  </si>
  <si>
    <t>adv-michael-14</t>
  </si>
  <si>
    <t>adv-monsoncapital</t>
  </si>
  <si>
    <t>adv-richard-3</t>
  </si>
  <si>
    <t>adv-robert-6</t>
  </si>
  <si>
    <t>adv-robert-7</t>
  </si>
  <si>
    <t>adv-timothy-4</t>
  </si>
  <si>
    <t>adv-tomgiunta</t>
  </si>
  <si>
    <t>no issue - Craig assigning ASAP to fulfil users</t>
  </si>
  <si>
    <t>no issue - Craig assigning day after rebill</t>
  </si>
  <si>
    <t>issue</t>
  </si>
  <si>
    <t>no issue - cancelled</t>
  </si>
  <si>
    <t>no issue - Craig is fulfilling</t>
  </si>
  <si>
    <t>issue - Craig assigning later than script when unfulfilled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</si>
</sst>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21E2-EDDE-4A08-BE8D-5C25C3D1DCEE}">
  <sheetPr filterMode="1"/>
  <dimension ref="A1:S293"/>
  <sheetViews>
    <sheetView tabSelected="1" topLeftCell="A224" workbookViewId="0">
      <selection activeCell="M294" sqref="M294"/>
    </sheetView>
  </sheetViews>
  <sheetFormatPr defaultRowHeight="14.5" x14ac:dyDescent="0.35"/>
  <cols>
    <col min="2" max="2" width="16.6328125" bestFit="1" customWidth="1"/>
    <col min="4" max="4" width="21.1796875" customWidth="1"/>
    <col min="5" max="5" width="10.08984375" style="1" bestFit="1" customWidth="1"/>
    <col min="9" max="9" width="10.08984375" style="1" customWidth="1"/>
    <col min="10" max="10" width="12.6328125" style="1" bestFit="1" customWidth="1"/>
    <col min="12" max="12" width="15.26953125" style="1" bestFit="1" customWidth="1"/>
    <col min="13" max="13" width="26.81640625" customWidth="1"/>
    <col min="14" max="14" width="22.26953125" bestFit="1" customWidth="1"/>
    <col min="15" max="15" width="12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20</v>
      </c>
      <c r="O1" t="s">
        <v>21</v>
      </c>
      <c r="P1" t="s">
        <v>11</v>
      </c>
      <c r="Q1" t="s">
        <v>12</v>
      </c>
      <c r="R1" t="s">
        <v>13</v>
      </c>
      <c r="S1" t="s">
        <v>22</v>
      </c>
    </row>
    <row r="2" spans="1:19" hidden="1" x14ac:dyDescent="0.35">
      <c r="A2">
        <v>10</v>
      </c>
      <c r="B2" s="1">
        <v>44218</v>
      </c>
      <c r="C2" t="s">
        <v>2216</v>
      </c>
      <c r="D2" t="s">
        <v>311</v>
      </c>
      <c r="E2" s="1">
        <f>VLOOKUP(D2,Script!A:D,2,FALSE)</f>
        <v>44218</v>
      </c>
      <c r="F2">
        <f>VLOOKUP(D2,Script!A:D,4,FALSE)</f>
        <v>10</v>
      </c>
      <c r="G2">
        <f>B2-E2</f>
        <v>0</v>
      </c>
      <c r="H2">
        <f>A2-F2</f>
        <v>0</v>
      </c>
      <c r="I2" s="1" t="str">
        <f>IF(VLOOKUP(D2,Sheet2!A:AK,35,FALSE)&gt;0,VLOOKUP(D2,Sheet2!A:AK,35,FALSE),"no date")</f>
        <v>no date</v>
      </c>
      <c r="J2" s="1" t="str">
        <f>IF(VLOOKUP(D2,Sheet2!A:AK,18,FALSE)&gt;0,VLOOKUP(D2,Sheet2!A:AK,18,FALSE),"no date")</f>
        <v>no date</v>
      </c>
      <c r="K2" t="str">
        <f>VLOOKUP(D2,Sheet2!A:AK,12,FALSE)</f>
        <v>Green</v>
      </c>
      <c r="L2" s="1">
        <f>VLOOKUP(D2,'2021-01-12-advisors'!A:M,5,FALSE)</f>
        <v>44186.67465277778</v>
      </c>
      <c r="M2">
        <f>VLOOKUP(D2,'2021-01-12-advisors'!A:M,9,FALSE)</f>
        <v>10</v>
      </c>
      <c r="N2" t="str">
        <f>IF(VLOOKUP(D2,Sheet2!A:AK,34,FALSE)&gt;0,"deferred leads to January","no banked")</f>
        <v>no banked</v>
      </c>
      <c r="O2" t="str">
        <f>VLOOKUP(D2,Sheet2!A:AK,8,FALSE)</f>
        <v>cus_Ic59Vgjmx08LMq</v>
      </c>
      <c r="P2" t="str">
        <f>IF(VLOOKUP(O2,subscriptions!A:G,7,FALSE)&gt;0,VLOOKUP(O2,subscriptions!A:G,7,FALSE),"no date")</f>
        <v>no date</v>
      </c>
      <c r="R2" t="s">
        <v>2223</v>
      </c>
    </row>
    <row r="3" spans="1:19" hidden="1" x14ac:dyDescent="0.35">
      <c r="A3">
        <v>15</v>
      </c>
      <c r="B3" s="1">
        <v>44214</v>
      </c>
      <c r="C3" t="s">
        <v>2218</v>
      </c>
      <c r="D3" t="s">
        <v>241</v>
      </c>
      <c r="E3" s="1">
        <f>VLOOKUP(D3,Script!A:D,2,FALSE)</f>
        <v>44218</v>
      </c>
      <c r="F3">
        <f>VLOOKUP(D3,Script!A:D,4,FALSE)</f>
        <v>10</v>
      </c>
      <c r="G3">
        <f t="shared" ref="G3:G66" si="0">B3-E3</f>
        <v>-4</v>
      </c>
      <c r="H3">
        <f t="shared" ref="H3:H66" si="1">A3-F3</f>
        <v>5</v>
      </c>
      <c r="I3" s="1" t="str">
        <f>IF(VLOOKUP(D3,Sheet2!A:AK,35,FALSE)&gt;0,VLOOKUP(D3,Sheet2!A:AK,35,FALSE),"no date")</f>
        <v>no date</v>
      </c>
      <c r="J3" s="1" t="str">
        <f>IF(VLOOKUP(D3,Sheet2!A:AK,18,FALSE)&gt;0,VLOOKUP(D3,Sheet2!A:AK,18,FALSE),"no date")</f>
        <v>no date</v>
      </c>
      <c r="K3" t="str">
        <f>VLOOKUP(D3,Sheet2!A:AK,12,FALSE)</f>
        <v>Gold</v>
      </c>
      <c r="L3" s="1">
        <f>VLOOKUP(D3,'2021-01-12-advisors'!A:M,5,FALSE)</f>
        <v>44187.054791666669</v>
      </c>
      <c r="M3">
        <f>VLOOKUP(D3,'2021-01-12-advisors'!A:M,9,FALSE)</f>
        <v>10</v>
      </c>
      <c r="N3" t="str">
        <f>IF(VLOOKUP(D3,Sheet2!A:AK,34,FALSE)&gt;0,"deferred leads to January","no banked")</f>
        <v>no banked</v>
      </c>
      <c r="O3" t="str">
        <f>VLOOKUP(D3,Sheet2!A:AK,8,FALSE)</f>
        <v>cus_IcDyYq8szZ7GVB</v>
      </c>
      <c r="P3" t="str">
        <f>IF(VLOOKUP(O3,subscriptions!A:G,7,FALSE)&gt;0,VLOOKUP(O3,subscriptions!A:G,7,FALSE),"no date")</f>
        <v>no date</v>
      </c>
      <c r="R3" t="s">
        <v>2240</v>
      </c>
    </row>
    <row r="4" spans="1:19" hidden="1" x14ac:dyDescent="0.35">
      <c r="A4">
        <v>10</v>
      </c>
      <c r="B4" s="1">
        <v>44218</v>
      </c>
      <c r="C4" t="s">
        <v>2216</v>
      </c>
      <c r="D4" t="s">
        <v>36</v>
      </c>
      <c r="E4" s="1">
        <f>VLOOKUP(D4,Script!A:D,2,FALSE)</f>
        <v>44218</v>
      </c>
      <c r="F4">
        <f>VLOOKUP(D4,Script!A:D,4,FALSE)</f>
        <v>10</v>
      </c>
      <c r="G4">
        <f t="shared" si="0"/>
        <v>0</v>
      </c>
      <c r="H4">
        <f t="shared" si="1"/>
        <v>0</v>
      </c>
      <c r="I4" s="1" t="str">
        <f>IF(VLOOKUP(D4,Sheet2!A:AK,35,FALSE)&gt;0,VLOOKUP(D4,Sheet2!A:AK,35,FALSE),"no date")</f>
        <v>no date</v>
      </c>
      <c r="J4" s="1" t="str">
        <f>IF(VLOOKUP(D4,Sheet2!A:AK,18,FALSE)&gt;0,VLOOKUP(D4,Sheet2!A:AK,18,FALSE),"no date")</f>
        <v>no date</v>
      </c>
      <c r="K4" t="str">
        <f>VLOOKUP(D4,Sheet2!A:AK,12,FALSE)</f>
        <v>Green</v>
      </c>
      <c r="L4" s="1">
        <f>VLOOKUP(D4,'2021-01-12-advisors'!A:M,5,FALSE)</f>
        <v>44186.690706018519</v>
      </c>
      <c r="M4">
        <f>VLOOKUP(D4,'2021-01-12-advisors'!A:M,9,FALSE)</f>
        <v>10</v>
      </c>
      <c r="N4" t="str">
        <f>IF(VLOOKUP(D4,Sheet2!A:AK,34,FALSE)&gt;0,"deferred leads to January","no banked")</f>
        <v>no banked</v>
      </c>
      <c r="O4" t="str">
        <f>VLOOKUP(D4,Sheet2!A:AK,8,FALSE)</f>
        <v>cus_Ic5WZXGAKiHLib</v>
      </c>
      <c r="P4" t="str">
        <f>IF(VLOOKUP(O4,subscriptions!A:G,7,FALSE)&gt;0,VLOOKUP(O4,subscriptions!A:G,7,FALSE),"no date")</f>
        <v>no date</v>
      </c>
      <c r="R4" t="s">
        <v>2223</v>
      </c>
    </row>
    <row r="5" spans="1:19" hidden="1" x14ac:dyDescent="0.35">
      <c r="A5">
        <v>10</v>
      </c>
      <c r="B5" s="1">
        <v>44218</v>
      </c>
      <c r="C5" t="s">
        <v>2216</v>
      </c>
      <c r="D5" t="s">
        <v>179</v>
      </c>
      <c r="E5" s="1">
        <f>VLOOKUP(D5,Script!A:D,2,FALSE)</f>
        <v>44218</v>
      </c>
      <c r="F5">
        <f>VLOOKUP(D5,Script!A:D,4,FALSE)</f>
        <v>10</v>
      </c>
      <c r="G5">
        <f t="shared" si="0"/>
        <v>0</v>
      </c>
      <c r="H5">
        <f t="shared" si="1"/>
        <v>0</v>
      </c>
      <c r="I5" s="1" t="str">
        <f>IF(VLOOKUP(D5,Sheet2!A:AK,35,FALSE)&gt;0,VLOOKUP(D5,Sheet2!A:AK,35,FALSE),"no date")</f>
        <v>no date</v>
      </c>
      <c r="J5" s="1" t="str">
        <f>IF(VLOOKUP(D5,Sheet2!A:AK,18,FALSE)&gt;0,VLOOKUP(D5,Sheet2!A:AK,18,FALSE),"no date")</f>
        <v>no date</v>
      </c>
      <c r="K5" t="str">
        <f>VLOOKUP(D5,Sheet2!A:AK,12,FALSE)</f>
        <v>Green</v>
      </c>
      <c r="L5" s="1">
        <f>VLOOKUP(D5,'2021-01-12-advisors'!A:M,5,FALSE)</f>
        <v>44186.844212962962</v>
      </c>
      <c r="M5">
        <f>VLOOKUP(D5,'2021-01-12-advisors'!A:M,9,FALSE)</f>
        <v>10</v>
      </c>
      <c r="N5" t="str">
        <f>IF(VLOOKUP(D5,Sheet2!A:AK,34,FALSE)&gt;0,"deferred leads to January","no banked")</f>
        <v>no banked</v>
      </c>
      <c r="O5" t="str">
        <f>VLOOKUP(D5,Sheet2!A:AK,8,FALSE)</f>
        <v>cus_Ic95MMywp7NyjM</v>
      </c>
      <c r="P5" t="str">
        <f>IF(VLOOKUP(O5,subscriptions!A:G,7,FALSE)&gt;0,VLOOKUP(O5,subscriptions!A:G,7,FALSE),"no date")</f>
        <v>no date</v>
      </c>
      <c r="R5" t="s">
        <v>2223</v>
      </c>
    </row>
    <row r="6" spans="1:19" hidden="1" x14ac:dyDescent="0.35">
      <c r="A6">
        <v>10</v>
      </c>
      <c r="B6" s="1">
        <v>44218</v>
      </c>
      <c r="C6" t="s">
        <v>2216</v>
      </c>
      <c r="D6" t="s">
        <v>66</v>
      </c>
      <c r="E6" s="1">
        <f>VLOOKUP(D6,Script!A:D,2,FALSE)</f>
        <v>44218</v>
      </c>
      <c r="F6">
        <f>VLOOKUP(D6,Script!A:D,4,FALSE)</f>
        <v>10</v>
      </c>
      <c r="G6">
        <f t="shared" si="0"/>
        <v>0</v>
      </c>
      <c r="H6">
        <f t="shared" si="1"/>
        <v>0</v>
      </c>
      <c r="I6" s="1" t="str">
        <f>IF(VLOOKUP(D6,Sheet2!A:AK,35,FALSE)&gt;0,VLOOKUP(D6,Sheet2!A:AK,35,FALSE),"no date")</f>
        <v>no date</v>
      </c>
      <c r="J6" s="1" t="str">
        <f>IF(VLOOKUP(D6,Sheet2!A:AK,18,FALSE)&gt;0,VLOOKUP(D6,Sheet2!A:AK,18,FALSE),"no date")</f>
        <v>no date</v>
      </c>
      <c r="K6" t="str">
        <f>VLOOKUP(D6,Sheet2!A:AK,12,FALSE)</f>
        <v>Green</v>
      </c>
      <c r="L6" s="1">
        <f>VLOOKUP(D6,'2021-01-12-advisors'!A:M,5,FALSE)</f>
        <v>44186.913240740738</v>
      </c>
      <c r="M6">
        <f>VLOOKUP(D6,'2021-01-12-advisors'!A:M,9,FALSE)</f>
        <v>10</v>
      </c>
      <c r="N6" t="str">
        <f>IF(VLOOKUP(D6,Sheet2!A:AK,34,FALSE)&gt;0,"deferred leads to January","no banked")</f>
        <v>no banked</v>
      </c>
      <c r="O6" t="str">
        <f>VLOOKUP(D6,Sheet2!A:AK,8,FALSE)</f>
        <v>cus_IcAgLOC90a43UD</v>
      </c>
      <c r="P6" t="str">
        <f>IF(VLOOKUP(O6,subscriptions!A:G,7,FALSE)&gt;0,VLOOKUP(O6,subscriptions!A:G,7,FALSE),"no date")</f>
        <v>no date</v>
      </c>
      <c r="R6" t="s">
        <v>2223</v>
      </c>
    </row>
    <row r="7" spans="1:19" hidden="1" x14ac:dyDescent="0.35">
      <c r="A7">
        <v>10</v>
      </c>
      <c r="B7" s="1">
        <v>44218</v>
      </c>
      <c r="C7" t="s">
        <v>2216</v>
      </c>
      <c r="D7" t="s">
        <v>309</v>
      </c>
      <c r="E7" s="1">
        <f>VLOOKUP(D7,Script!A:D,2,FALSE)</f>
        <v>44218</v>
      </c>
      <c r="F7">
        <f>VLOOKUP(D7,Script!A:D,4,FALSE)</f>
        <v>10</v>
      </c>
      <c r="G7">
        <f t="shared" si="0"/>
        <v>0</v>
      </c>
      <c r="H7">
        <f t="shared" si="1"/>
        <v>0</v>
      </c>
      <c r="I7" s="1" t="str">
        <f>IF(VLOOKUP(D7,Sheet2!A:AK,35,FALSE)&gt;0,VLOOKUP(D7,Sheet2!A:AK,35,FALSE),"no date")</f>
        <v>no date</v>
      </c>
      <c r="J7" s="1" t="str">
        <f>IF(VLOOKUP(D7,Sheet2!A:AK,18,FALSE)&gt;0,VLOOKUP(D7,Sheet2!A:AK,18,FALSE),"no date")</f>
        <v>no date</v>
      </c>
      <c r="K7" t="str">
        <f>VLOOKUP(D7,Sheet2!A:AK,12,FALSE)</f>
        <v>Green</v>
      </c>
      <c r="L7" s="1">
        <f>VLOOKUP(D7,'2021-01-12-advisors'!A:M,5,FALSE)</f>
        <v>44186.852071759262</v>
      </c>
      <c r="M7">
        <f>VLOOKUP(D7,'2021-01-12-advisors'!A:M,9,FALSE)</f>
        <v>10</v>
      </c>
      <c r="N7" t="str">
        <f>IF(VLOOKUP(D7,Sheet2!A:AK,34,FALSE)&gt;0,"deferred leads to January","no banked")</f>
        <v>no banked</v>
      </c>
      <c r="O7" t="str">
        <f>VLOOKUP(D7,Sheet2!A:AK,8,FALSE)</f>
        <v>cus_Ic9GMvPiIBv2sW</v>
      </c>
      <c r="P7" t="str">
        <f>IF(VLOOKUP(O7,subscriptions!A:G,7,FALSE)&gt;0,VLOOKUP(O7,subscriptions!A:G,7,FALSE),"no date")</f>
        <v>no date</v>
      </c>
      <c r="R7" t="s">
        <v>2223</v>
      </c>
    </row>
    <row r="8" spans="1:19" x14ac:dyDescent="0.35">
      <c r="A8">
        <v>10</v>
      </c>
      <c r="B8" s="1">
        <v>44208</v>
      </c>
      <c r="C8" t="s">
        <v>2216</v>
      </c>
      <c r="D8" t="s">
        <v>303</v>
      </c>
      <c r="E8" s="1" t="e">
        <f>VLOOKUP(D8,Script!A:D,2,FALSE)</f>
        <v>#N/A</v>
      </c>
      <c r="F8" t="e">
        <f>VLOOKUP(D8,Script!A:D,4,FALSE)</f>
        <v>#N/A</v>
      </c>
      <c r="G8" t="e">
        <f t="shared" si="0"/>
        <v>#N/A</v>
      </c>
      <c r="H8" t="e">
        <f t="shared" si="1"/>
        <v>#N/A</v>
      </c>
      <c r="I8" s="1" t="str">
        <f>IF(VLOOKUP(D8,Sheet2!A:AK,35,FALSE)&gt;0,VLOOKUP(D8,Sheet2!A:AK,35,FALSE),"no date")</f>
        <v>no date</v>
      </c>
      <c r="J8" s="1" t="str">
        <f>IF(VLOOKUP(D8,Sheet2!A:AK,18,FALSE)&gt;0,VLOOKUP(D8,Sheet2!A:AK,18,FALSE),"no date")</f>
        <v>no date</v>
      </c>
      <c r="K8" t="str">
        <f>VLOOKUP(D8,Sheet2!A:AK,12,FALSE)</f>
        <v>Green</v>
      </c>
      <c r="L8" s="1">
        <f>VLOOKUP(D8,'2021-01-12-advisors'!A:M,5,FALSE)</f>
        <v>44201.854664351849</v>
      </c>
      <c r="M8">
        <f>VLOOKUP(D8,'2021-01-12-advisors'!A:M,9,FALSE)</f>
        <v>0</v>
      </c>
      <c r="N8" t="str">
        <f>IF(VLOOKUP(D8,Sheet2!A:AK,34,FALSE)&gt;0,"deferred leads to January","no banked")</f>
        <v>no banked</v>
      </c>
      <c r="O8" t="str">
        <f>VLOOKUP(D8,Sheet2!A:AK,8,FALSE)</f>
        <v>cus_IhlibGnGkjRDRb</v>
      </c>
      <c r="P8" t="str">
        <f>IF(VLOOKUP(O8,subscriptions!A:G,7,FALSE)&gt;0,VLOOKUP(O8,subscriptions!A:G,7,FALSE),"no date")</f>
        <v>no date</v>
      </c>
    </row>
    <row r="9" spans="1:19" hidden="1" x14ac:dyDescent="0.35">
      <c r="A9">
        <v>10</v>
      </c>
      <c r="B9" s="1">
        <v>44219</v>
      </c>
      <c r="C9" t="s">
        <v>2216</v>
      </c>
      <c r="D9" t="s">
        <v>144</v>
      </c>
      <c r="E9" s="1">
        <f>VLOOKUP(D9,Script!A:D,2,FALSE)</f>
        <v>44219</v>
      </c>
      <c r="F9">
        <f>VLOOKUP(D9,Script!A:D,4,FALSE)</f>
        <v>10</v>
      </c>
      <c r="G9">
        <f t="shared" si="0"/>
        <v>0</v>
      </c>
      <c r="H9">
        <f t="shared" si="1"/>
        <v>0</v>
      </c>
      <c r="I9" s="1" t="str">
        <f>IF(VLOOKUP(D9,Sheet2!A:AK,35,FALSE)&gt;0,VLOOKUP(D9,Sheet2!A:AK,35,FALSE),"no date")</f>
        <v>no date</v>
      </c>
      <c r="J9" s="1" t="str">
        <f>IF(VLOOKUP(D9,Sheet2!A:AK,18,FALSE)&gt;0,VLOOKUP(D9,Sheet2!A:AK,18,FALSE),"no date")</f>
        <v>no date</v>
      </c>
      <c r="K9" t="str">
        <f>VLOOKUP(D9,Sheet2!A:AK,12,FALSE)</f>
        <v>Green</v>
      </c>
      <c r="L9" s="1">
        <f>VLOOKUP(D9,'2021-01-12-advisors'!A:M,5,FALSE)</f>
        <v>44187.675937499997</v>
      </c>
      <c r="M9">
        <f>VLOOKUP(D9,'2021-01-12-advisors'!A:M,9,FALSE)</f>
        <v>10</v>
      </c>
      <c r="N9" t="str">
        <f>IF(VLOOKUP(D9,Sheet2!A:AK,34,FALSE)&gt;0,"deferred leads to January","no banked")</f>
        <v>no banked</v>
      </c>
      <c r="O9" t="str">
        <f>VLOOKUP(D9,Sheet2!A:AK,8,FALSE)</f>
        <v>cus_IcSPZDUoggot0P</v>
      </c>
      <c r="P9" t="str">
        <f>IF(VLOOKUP(O9,subscriptions!A:G,7,FALSE)&gt;0,VLOOKUP(O9,subscriptions!A:G,7,FALSE),"no date")</f>
        <v>no date</v>
      </c>
      <c r="R9" t="s">
        <v>2223</v>
      </c>
    </row>
    <row r="10" spans="1:19" hidden="1" x14ac:dyDescent="0.35">
      <c r="A10">
        <v>10</v>
      </c>
      <c r="B10" s="1">
        <v>44219</v>
      </c>
      <c r="C10" t="s">
        <v>2216</v>
      </c>
      <c r="D10" t="s">
        <v>314</v>
      </c>
      <c r="E10" s="1">
        <f>VLOOKUP(D10,Script!A:D,2,FALSE)</f>
        <v>44219</v>
      </c>
      <c r="F10">
        <f>VLOOKUP(D10,Script!A:D,4,FALSE)</f>
        <v>10</v>
      </c>
      <c r="G10">
        <f t="shared" si="0"/>
        <v>0</v>
      </c>
      <c r="H10">
        <f t="shared" si="1"/>
        <v>0</v>
      </c>
      <c r="I10" s="1" t="str">
        <f>IF(VLOOKUP(D10,Sheet2!A:AK,35,FALSE)&gt;0,VLOOKUP(D10,Sheet2!A:AK,35,FALSE),"no date")</f>
        <v>no date</v>
      </c>
      <c r="J10" s="1" t="str">
        <f>IF(VLOOKUP(D10,Sheet2!A:AK,18,FALSE)&gt;0,VLOOKUP(D10,Sheet2!A:AK,18,FALSE),"no date")</f>
        <v>no date</v>
      </c>
      <c r="K10" t="str">
        <f>VLOOKUP(D10,Sheet2!A:AK,12,FALSE)</f>
        <v>Green</v>
      </c>
      <c r="L10" s="1">
        <f>VLOOKUP(D10,'2021-01-12-advisors'!A:M,5,FALSE)</f>
        <v>44187.762928240743</v>
      </c>
      <c r="M10">
        <f>VLOOKUP(D10,'2021-01-12-advisors'!A:M,9,FALSE)</f>
        <v>10</v>
      </c>
      <c r="N10" t="str">
        <f>IF(VLOOKUP(D10,Sheet2!A:AK,34,FALSE)&gt;0,"deferred leads to January","no banked")</f>
        <v>no banked</v>
      </c>
      <c r="O10" t="str">
        <f>VLOOKUP(D10,Sheet2!A:AK,8,FALSE)</f>
        <v>cus_IcUQ3bCPs5laJq</v>
      </c>
      <c r="P10" t="str">
        <f>IF(VLOOKUP(O10,subscriptions!A:G,7,FALSE)&gt;0,VLOOKUP(O10,subscriptions!A:G,7,FALSE),"no date")</f>
        <v>no date</v>
      </c>
      <c r="R10" t="s">
        <v>2223</v>
      </c>
    </row>
    <row r="11" spans="1:19" hidden="1" x14ac:dyDescent="0.35">
      <c r="A11">
        <v>10</v>
      </c>
      <c r="B11" s="1">
        <v>44208</v>
      </c>
      <c r="C11" t="s">
        <v>2216</v>
      </c>
      <c r="D11" t="s">
        <v>218</v>
      </c>
      <c r="E11" s="1">
        <f>VLOOKUP(D11,Script!A:D,2,FALSE)</f>
        <v>44236</v>
      </c>
      <c r="F11">
        <f>VLOOKUP(D11,Script!A:D,4,FALSE)</f>
        <v>10</v>
      </c>
      <c r="G11">
        <f t="shared" si="0"/>
        <v>-28</v>
      </c>
      <c r="H11">
        <f t="shared" si="1"/>
        <v>0</v>
      </c>
      <c r="I11" s="1" t="str">
        <f>IF(VLOOKUP(D11,Sheet2!A:AK,35,FALSE)&gt;0,VLOOKUP(D11,Sheet2!A:AK,35,FALSE),"no date")</f>
        <v>no date</v>
      </c>
      <c r="J11" s="1" t="str">
        <f>IF(VLOOKUP(D11,Sheet2!A:AK,18,FALSE)&gt;0,VLOOKUP(D11,Sheet2!A:AK,18,FALSE),"no date")</f>
        <v>no date</v>
      </c>
      <c r="K11" t="str">
        <f>VLOOKUP(D11,Sheet2!A:AK,12,FALSE)</f>
        <v>Green</v>
      </c>
      <c r="L11" s="1">
        <f>VLOOKUP(D11,'2021-01-12-advisors'!A:M,5,FALSE)</f>
        <v>44205.171331018515</v>
      </c>
      <c r="M11">
        <f>VLOOKUP(D11,'2021-01-12-advisors'!A:M,9,FALSE)</f>
        <v>0</v>
      </c>
      <c r="N11" t="str">
        <f>IF(VLOOKUP(D11,Sheet2!A:AK,34,FALSE)&gt;0,"deferred leads to January","no banked")</f>
        <v>no banked</v>
      </c>
      <c r="O11" t="str">
        <f>VLOOKUP(D11,Sheet2!A:AK,8,FALSE)</f>
        <v>cus_IFdoIUD0JL30nq</v>
      </c>
      <c r="P11" t="str">
        <f>IF(VLOOKUP(O11,subscriptions!A:G,7,FALSE)&gt;0,VLOOKUP(O11,subscriptions!A:G,7,FALSE),"no date")</f>
        <v>no date</v>
      </c>
      <c r="R11" t="s">
        <v>2236</v>
      </c>
    </row>
    <row r="12" spans="1:19" hidden="1" x14ac:dyDescent="0.35">
      <c r="C12" t="s">
        <v>2222</v>
      </c>
      <c r="D12" t="s">
        <v>2104</v>
      </c>
      <c r="E12" s="1" t="e">
        <f>VLOOKUP(D12,Script!A:D,2,FALSE)</f>
        <v>#N/A</v>
      </c>
      <c r="F12" t="e">
        <f>VLOOKUP(D12,Script!A:D,4,FALSE)</f>
        <v>#N/A</v>
      </c>
      <c r="G12" t="e">
        <f t="shared" si="0"/>
        <v>#N/A</v>
      </c>
      <c r="H12" t="e">
        <f t="shared" si="1"/>
        <v>#N/A</v>
      </c>
      <c r="I12" s="1">
        <f>IF(VLOOKUP(D12,Sheet2!A:AK,35,FALSE)&gt;0,VLOOKUP(D12,Sheet2!A:AK,35,FALSE),"no date")</f>
        <v>44202</v>
      </c>
      <c r="J12" s="1" t="str">
        <f>IF(VLOOKUP(D12,Sheet2!A:AK,18,FALSE)&gt;0,VLOOKUP(D12,Sheet2!A:AK,18,FALSE),"no date")</f>
        <v>no date</v>
      </c>
      <c r="K12" t="str">
        <f>VLOOKUP(D12,Sheet2!A:AK,12,FALSE)</f>
        <v>Platform</v>
      </c>
      <c r="L12" s="1" t="e">
        <f>VLOOKUP(D12,'2021-01-12-advisors'!A:M,5,FALSE)</f>
        <v>#N/A</v>
      </c>
      <c r="M12" t="e">
        <f>VLOOKUP(D12,'2021-01-12-advisors'!A:M,9,FALSE)</f>
        <v>#N/A</v>
      </c>
      <c r="N12" t="str">
        <f>IF(VLOOKUP(D12,Sheet2!A:AK,34,FALSE)&gt;0,"deferred leads to January","no banked")</f>
        <v>no banked</v>
      </c>
      <c r="O12" t="str">
        <f>VLOOKUP(D12,Sheet2!A:AK,8,FALSE)</f>
        <v>cus_IFKeOZDPFxt5Un</v>
      </c>
      <c r="P12" t="str">
        <f>IF(VLOOKUP(O12,subscriptions!A:G,7,FALSE)&gt;0,VLOOKUP(O12,subscriptions!A:G,7,FALSE),"no date")</f>
        <v>no date</v>
      </c>
      <c r="R12" t="s">
        <v>2238</v>
      </c>
    </row>
    <row r="13" spans="1:19" x14ac:dyDescent="0.35">
      <c r="A13">
        <v>10</v>
      </c>
      <c r="B13" s="1">
        <v>44239</v>
      </c>
      <c r="C13" t="s">
        <v>2216</v>
      </c>
      <c r="D13" t="s">
        <v>267</v>
      </c>
      <c r="E13" s="1">
        <f>VLOOKUP(D13,Script!A:D,2,FALSE)</f>
        <v>44208</v>
      </c>
      <c r="F13">
        <f>VLOOKUP(D13,Script!A:D,4,FALSE)</f>
        <v>10</v>
      </c>
      <c r="G13">
        <f t="shared" si="0"/>
        <v>31</v>
      </c>
      <c r="H13">
        <f t="shared" si="1"/>
        <v>0</v>
      </c>
      <c r="I13" s="1" t="str">
        <f>IF(VLOOKUP(D13,Sheet2!A:AK,35,FALSE)&gt;0,VLOOKUP(D13,Sheet2!A:AK,35,FALSE),"no date")</f>
        <v>no date</v>
      </c>
      <c r="J13" s="1" t="str">
        <f>IF(VLOOKUP(D13,Sheet2!A:AK,18,FALSE)&gt;0,VLOOKUP(D13,Sheet2!A:AK,18,FALSE),"no date")</f>
        <v>no date</v>
      </c>
      <c r="K13" t="str">
        <f>VLOOKUP(D13,Sheet2!A:AK,12,FALSE)</f>
        <v>Green</v>
      </c>
      <c r="L13" s="1">
        <f>VLOOKUP(D13,'2021-01-12-advisors'!A:M,5,FALSE)</f>
        <v>44207.630335648151</v>
      </c>
      <c r="M13">
        <f>VLOOKUP(D13,'2021-01-12-advisors'!A:M,9,FALSE)</f>
        <v>20</v>
      </c>
      <c r="N13" t="str">
        <f>IF(VLOOKUP(D13,Sheet2!A:AK,34,FALSE)&gt;0,"deferred leads to January","no banked")</f>
        <v>no banked</v>
      </c>
      <c r="O13" t="str">
        <f>VLOOKUP(D13,Sheet2!A:AK,8,FALSE)</f>
        <v>cus_IFGp3uBIQQJZwE</v>
      </c>
      <c r="P13" t="str">
        <f>IF(VLOOKUP(O13,subscriptions!A:G,7,FALSE)&gt;0,VLOOKUP(O13,subscriptions!A:G,7,FALSE),"no date")</f>
        <v>no date</v>
      </c>
    </row>
    <row r="14" spans="1:19" hidden="1" x14ac:dyDescent="0.35">
      <c r="A14">
        <v>10</v>
      </c>
      <c r="B14" s="1">
        <v>44237</v>
      </c>
      <c r="C14" t="s">
        <v>2216</v>
      </c>
      <c r="D14" t="s">
        <v>73</v>
      </c>
      <c r="E14" s="1">
        <f>VLOOKUP(D14,Script!A:D,2,FALSE)</f>
        <v>44236</v>
      </c>
      <c r="F14">
        <f>VLOOKUP(D14,Script!A:D,4,FALSE)</f>
        <v>10</v>
      </c>
      <c r="G14">
        <f t="shared" si="0"/>
        <v>1</v>
      </c>
      <c r="H14">
        <f t="shared" si="1"/>
        <v>0</v>
      </c>
      <c r="I14" s="1" t="str">
        <f>IF(VLOOKUP(D14,Sheet2!A:AK,35,FALSE)&gt;0,VLOOKUP(D14,Sheet2!A:AK,35,FALSE),"no date")</f>
        <v>no date</v>
      </c>
      <c r="J14" s="1" t="str">
        <f>IF(VLOOKUP(D14,Sheet2!A:AK,18,FALSE)&gt;0,VLOOKUP(D14,Sheet2!A:AK,18,FALSE),"no date")</f>
        <v>no date</v>
      </c>
      <c r="K14" t="str">
        <f>VLOOKUP(D14,Sheet2!A:AK,12,FALSE)</f>
        <v>Green</v>
      </c>
      <c r="L14" s="1">
        <f>VLOOKUP(D14,'2021-01-12-advisors'!A:M,5,FALSE)</f>
        <v>44205.16982638889</v>
      </c>
      <c r="M14">
        <f>VLOOKUP(D14,'2021-01-12-advisors'!A:M,9,FALSE)</f>
        <v>10</v>
      </c>
      <c r="N14" t="str">
        <f>IF(VLOOKUP(D14,Sheet2!A:AK,34,FALSE)&gt;0,"deferred leads to January","no banked")</f>
        <v>no banked</v>
      </c>
      <c r="O14" t="str">
        <f>VLOOKUP(D14,Sheet2!A:AK,8,FALSE)</f>
        <v>cus_IErM5CSR0BqUE9</v>
      </c>
      <c r="P14" t="str">
        <f>IF(VLOOKUP(O14,subscriptions!A:G,7,FALSE)&gt;0,VLOOKUP(O14,subscriptions!A:G,7,FALSE),"no date")</f>
        <v>no date</v>
      </c>
      <c r="R14" t="s">
        <v>2237</v>
      </c>
    </row>
    <row r="15" spans="1:19" hidden="1" x14ac:dyDescent="0.35">
      <c r="A15">
        <v>10</v>
      </c>
      <c r="B15" s="1">
        <v>44208</v>
      </c>
      <c r="C15" t="s">
        <v>2216</v>
      </c>
      <c r="D15" t="s">
        <v>264</v>
      </c>
      <c r="E15" s="1">
        <f>VLOOKUP(D15,Script!A:D,2,FALSE)</f>
        <v>44237</v>
      </c>
      <c r="F15">
        <f>VLOOKUP(D15,Script!A:D,4,FALSE)</f>
        <v>10</v>
      </c>
      <c r="G15">
        <f t="shared" si="0"/>
        <v>-29</v>
      </c>
      <c r="H15">
        <f t="shared" si="1"/>
        <v>0</v>
      </c>
      <c r="I15" s="1" t="str">
        <f>IF(VLOOKUP(D15,Sheet2!A:AK,35,FALSE)&gt;0,VLOOKUP(D15,Sheet2!A:AK,35,FALSE),"no date")</f>
        <v>no date</v>
      </c>
      <c r="J15" s="1" t="str">
        <f>IF(VLOOKUP(D15,Sheet2!A:AK,18,FALSE)&gt;0,VLOOKUP(D15,Sheet2!A:AK,18,FALSE),"no date")</f>
        <v>no date</v>
      </c>
      <c r="K15" t="str">
        <f>VLOOKUP(D15,Sheet2!A:AK,12,FALSE)</f>
        <v>Green</v>
      </c>
      <c r="L15" s="1">
        <f>VLOOKUP(D15,'2021-01-12-advisors'!A:M,5,FALSE)</f>
        <v>44206.173090277778</v>
      </c>
      <c r="M15">
        <f>VLOOKUP(D15,'2021-01-12-advisors'!A:M,9,FALSE)</f>
        <v>0</v>
      </c>
      <c r="N15" t="str">
        <f>IF(VLOOKUP(D15,Sheet2!A:AK,34,FALSE)&gt;0,"deferred leads to January","no banked")</f>
        <v>no banked</v>
      </c>
      <c r="O15" t="str">
        <f>VLOOKUP(D15,Sheet2!A:AK,8,FALSE)</f>
        <v>cus_IHZbHurKZTH5rq</v>
      </c>
      <c r="P15" t="str">
        <f>IF(VLOOKUP(O15,subscriptions!A:G,7,FALSE)&gt;0,VLOOKUP(O15,subscriptions!A:G,7,FALSE),"no date")</f>
        <v>no date</v>
      </c>
      <c r="R15" t="s">
        <v>2236</v>
      </c>
    </row>
    <row r="16" spans="1:19" hidden="1" x14ac:dyDescent="0.35">
      <c r="A16">
        <v>10</v>
      </c>
      <c r="B16" s="1">
        <v>44208</v>
      </c>
      <c r="C16" t="s">
        <v>2216</v>
      </c>
      <c r="D16" t="s">
        <v>219</v>
      </c>
      <c r="E16" s="1">
        <f>VLOOKUP(D16,Script!A:D,2,FALSE)</f>
        <v>44237</v>
      </c>
      <c r="F16">
        <f>VLOOKUP(D16,Script!A:D,4,FALSE)</f>
        <v>10</v>
      </c>
      <c r="G16">
        <f t="shared" si="0"/>
        <v>-29</v>
      </c>
      <c r="H16">
        <f t="shared" si="1"/>
        <v>0</v>
      </c>
      <c r="I16" s="1" t="str">
        <f>IF(VLOOKUP(D16,Sheet2!A:AK,35,FALSE)&gt;0,VLOOKUP(D16,Sheet2!A:AK,35,FALSE),"no date")</f>
        <v>no date</v>
      </c>
      <c r="J16" s="1" t="str">
        <f>IF(VLOOKUP(D16,Sheet2!A:AK,18,FALSE)&gt;0,VLOOKUP(D16,Sheet2!A:AK,18,FALSE),"no date")</f>
        <v>no date</v>
      </c>
      <c r="K16" t="str">
        <f>VLOOKUP(D16,Sheet2!A:AK,12,FALSE)</f>
        <v>Green</v>
      </c>
      <c r="L16" s="1">
        <f>VLOOKUP(D16,'2021-01-12-advisors'!A:M,5,FALSE)</f>
        <v>44206.172395833331</v>
      </c>
      <c r="M16">
        <f>VLOOKUP(D16,'2021-01-12-advisors'!A:M,9,FALSE)</f>
        <v>0</v>
      </c>
      <c r="N16" t="str">
        <f>IF(VLOOKUP(D16,Sheet2!A:AK,34,FALSE)&gt;0,"deferred leads to January","no banked")</f>
        <v>no banked</v>
      </c>
      <c r="O16" t="str">
        <f>VLOOKUP(D16,Sheet2!A:AK,8,FALSE)</f>
        <v>cus_IHZEqpsNlJyqzG</v>
      </c>
      <c r="P16" t="str">
        <f>IF(VLOOKUP(O16,subscriptions!A:G,7,FALSE)&gt;0,VLOOKUP(O16,subscriptions!A:G,7,FALSE),"no date")</f>
        <v>no date</v>
      </c>
      <c r="R16" t="s">
        <v>2236</v>
      </c>
    </row>
    <row r="17" spans="1:18" hidden="1" x14ac:dyDescent="0.35">
      <c r="A17">
        <v>10</v>
      </c>
      <c r="B17" s="1">
        <v>44208</v>
      </c>
      <c r="C17" t="s">
        <v>2216</v>
      </c>
      <c r="D17" t="s">
        <v>109</v>
      </c>
      <c r="E17" s="1">
        <f>VLOOKUP(D17,Script!A:D,2,FALSE)</f>
        <v>44236</v>
      </c>
      <c r="F17">
        <f>VLOOKUP(D17,Script!A:D,4,FALSE)</f>
        <v>10</v>
      </c>
      <c r="G17">
        <f t="shared" si="0"/>
        <v>-28</v>
      </c>
      <c r="H17">
        <f t="shared" si="1"/>
        <v>0</v>
      </c>
      <c r="I17" s="1" t="str">
        <f>IF(VLOOKUP(D17,Sheet2!A:AK,35,FALSE)&gt;0,VLOOKUP(D17,Sheet2!A:AK,35,FALSE),"no date")</f>
        <v>no date</v>
      </c>
      <c r="J17" s="1" t="str">
        <f>IF(VLOOKUP(D17,Sheet2!A:AK,18,FALSE)&gt;0,VLOOKUP(D17,Sheet2!A:AK,18,FALSE),"no date")</f>
        <v>no date</v>
      </c>
      <c r="K17" t="str">
        <f>VLOOKUP(D17,Sheet2!A:AK,12,FALSE)</f>
        <v>Green</v>
      </c>
      <c r="L17" s="1">
        <f>VLOOKUP(D17,'2021-01-12-advisors'!A:M,5,FALSE)</f>
        <v>44205.169502314813</v>
      </c>
      <c r="M17">
        <f>VLOOKUP(D17,'2021-01-12-advisors'!A:M,9,FALSE)</f>
        <v>0</v>
      </c>
      <c r="N17" t="str">
        <f>IF(VLOOKUP(D17,Sheet2!A:AK,34,FALSE)&gt;0,"deferred leads to January","no banked")</f>
        <v>no banked</v>
      </c>
      <c r="O17" t="str">
        <f>VLOOKUP(D17,Sheet2!A:AK,8,FALSE)</f>
        <v>cus_IEUnZE4YcjfdZ9</v>
      </c>
      <c r="P17" t="str">
        <f>IF(VLOOKUP(O17,subscriptions!A:G,7,FALSE)&gt;0,VLOOKUP(O17,subscriptions!A:G,7,FALSE),"no date")</f>
        <v>no date</v>
      </c>
      <c r="R17" t="s">
        <v>2236</v>
      </c>
    </row>
    <row r="18" spans="1:18" hidden="1" x14ac:dyDescent="0.35">
      <c r="A18">
        <v>10</v>
      </c>
      <c r="B18" s="1">
        <v>44235</v>
      </c>
      <c r="C18" t="s">
        <v>2216</v>
      </c>
      <c r="D18" t="s">
        <v>260</v>
      </c>
      <c r="E18" s="1">
        <f>VLOOKUP(D18,Script!A:D,2,FALSE)</f>
        <v>44235</v>
      </c>
      <c r="F18">
        <f>VLOOKUP(D18,Script!A:D,4,FALSE)</f>
        <v>10</v>
      </c>
      <c r="G18">
        <f t="shared" si="0"/>
        <v>0</v>
      </c>
      <c r="H18">
        <f t="shared" si="1"/>
        <v>0</v>
      </c>
      <c r="I18" s="1" t="str">
        <f>IF(VLOOKUP(D18,Sheet2!A:AK,35,FALSE)&gt;0,VLOOKUP(D18,Sheet2!A:AK,35,FALSE),"no date")</f>
        <v>no date</v>
      </c>
      <c r="J18" s="1" t="str">
        <f>IF(VLOOKUP(D18,Sheet2!A:AK,18,FALSE)&gt;0,VLOOKUP(D18,Sheet2!A:AK,18,FALSE),"no date")</f>
        <v>no date</v>
      </c>
      <c r="K18" t="str">
        <f>VLOOKUP(D18,Sheet2!A:AK,12,FALSE)</f>
        <v>Green</v>
      </c>
      <c r="L18" s="1">
        <f>VLOOKUP(D18,'2021-01-12-advisors'!A:M,5,FALSE)</f>
        <v>44203.946030092593</v>
      </c>
      <c r="M18">
        <f>VLOOKUP(D18,'2021-01-12-advisors'!A:M,9,FALSE)</f>
        <v>10</v>
      </c>
      <c r="N18" t="str">
        <f>IF(VLOOKUP(D18,Sheet2!A:AK,34,FALSE)&gt;0,"deferred leads to January","no banked")</f>
        <v>no banked</v>
      </c>
      <c r="O18" t="str">
        <f>VLOOKUP(D18,Sheet2!A:AK,8,FALSE)</f>
        <v>cus_IDQJzIwf8pfOg2</v>
      </c>
      <c r="P18" t="str">
        <f>IF(VLOOKUP(O18,subscriptions!A:G,7,FALSE)&gt;0,VLOOKUP(O18,subscriptions!A:G,7,FALSE),"no date")</f>
        <v>no date</v>
      </c>
      <c r="R18" t="s">
        <v>2223</v>
      </c>
    </row>
    <row r="19" spans="1:18" hidden="1" x14ac:dyDescent="0.35">
      <c r="A19">
        <v>10</v>
      </c>
      <c r="B19" s="1">
        <v>44235</v>
      </c>
      <c r="C19" t="s">
        <v>2216</v>
      </c>
      <c r="D19" t="s">
        <v>177</v>
      </c>
      <c r="E19" s="1">
        <f>VLOOKUP(D19,Script!A:D,2,FALSE)</f>
        <v>44235</v>
      </c>
      <c r="F19">
        <f>VLOOKUP(D19,Script!A:D,4,FALSE)</f>
        <v>10</v>
      </c>
      <c r="G19">
        <f t="shared" si="0"/>
        <v>0</v>
      </c>
      <c r="H19">
        <f t="shared" si="1"/>
        <v>0</v>
      </c>
      <c r="I19" s="1" t="str">
        <f>IF(VLOOKUP(D19,Sheet2!A:AK,35,FALSE)&gt;0,VLOOKUP(D19,Sheet2!A:AK,35,FALSE),"no date")</f>
        <v>no date</v>
      </c>
      <c r="J19" s="1" t="str">
        <f>IF(VLOOKUP(D19,Sheet2!A:AK,18,FALSE)&gt;0,VLOOKUP(D19,Sheet2!A:AK,18,FALSE),"no date")</f>
        <v>no date</v>
      </c>
      <c r="K19" t="str">
        <f>VLOOKUP(D19,Sheet2!A:AK,12,FALSE)</f>
        <v>Green</v>
      </c>
      <c r="L19" s="1">
        <f>VLOOKUP(D19,'2021-01-12-advisors'!A:M,5,FALSE)</f>
        <v>44203.94699074074</v>
      </c>
      <c r="M19">
        <f>VLOOKUP(D19,'2021-01-12-advisors'!A:M,9,FALSE)</f>
        <v>10</v>
      </c>
      <c r="N19" t="str">
        <f>IF(VLOOKUP(D19,Sheet2!A:AK,34,FALSE)&gt;0,"deferred leads to January","no banked")</f>
        <v>no banked</v>
      </c>
      <c r="O19" t="str">
        <f>VLOOKUP(D19,Sheet2!A:AK,8,FALSE)</f>
        <v>cus_IDL3e6M5u71XPu</v>
      </c>
      <c r="P19" t="str">
        <f>IF(VLOOKUP(O19,subscriptions!A:G,7,FALSE)&gt;0,VLOOKUP(O19,subscriptions!A:G,7,FALSE),"no date")</f>
        <v>no date</v>
      </c>
      <c r="R19" t="s">
        <v>2223</v>
      </c>
    </row>
    <row r="20" spans="1:18" hidden="1" x14ac:dyDescent="0.35">
      <c r="A20">
        <v>10</v>
      </c>
      <c r="B20" s="1">
        <v>44235</v>
      </c>
      <c r="C20" t="s">
        <v>2216</v>
      </c>
      <c r="D20" t="s">
        <v>49</v>
      </c>
      <c r="E20" s="1">
        <f>VLOOKUP(D20,Script!A:D,2,FALSE)</f>
        <v>44235</v>
      </c>
      <c r="F20">
        <f>VLOOKUP(D20,Script!A:D,4,FALSE)</f>
        <v>10</v>
      </c>
      <c r="G20">
        <f t="shared" si="0"/>
        <v>0</v>
      </c>
      <c r="H20">
        <f t="shared" si="1"/>
        <v>0</v>
      </c>
      <c r="I20" s="1" t="str">
        <f>IF(VLOOKUP(D20,Sheet2!A:AK,35,FALSE)&gt;0,VLOOKUP(D20,Sheet2!A:AK,35,FALSE),"no date")</f>
        <v>no date</v>
      </c>
      <c r="J20" s="1" t="str">
        <f>IF(VLOOKUP(D20,Sheet2!A:AK,18,FALSE)&gt;0,VLOOKUP(D20,Sheet2!A:AK,18,FALSE),"no date")</f>
        <v>no date</v>
      </c>
      <c r="K20" t="str">
        <f>VLOOKUP(D20,Sheet2!A:AK,12,FALSE)</f>
        <v>Green</v>
      </c>
      <c r="L20" s="1">
        <f>VLOOKUP(D20,'2021-01-12-advisors'!A:M,5,FALSE)</f>
        <v>44203.947268518517</v>
      </c>
      <c r="M20">
        <f>VLOOKUP(D20,'2021-01-12-advisors'!A:M,9,FALSE)</f>
        <v>10</v>
      </c>
      <c r="N20" t="str">
        <f>IF(VLOOKUP(D20,Sheet2!A:AK,34,FALSE)&gt;0,"deferred leads to January","no banked")</f>
        <v>no banked</v>
      </c>
      <c r="O20" t="str">
        <f>VLOOKUP(D20,Sheet2!A:AK,8,FALSE)</f>
        <v>cus_IDKmwq7RvTurmz</v>
      </c>
      <c r="P20" t="str">
        <f>IF(VLOOKUP(O20,subscriptions!A:G,7,FALSE)&gt;0,VLOOKUP(O20,subscriptions!A:G,7,FALSE),"no date")</f>
        <v>no date</v>
      </c>
      <c r="R20" t="s">
        <v>2223</v>
      </c>
    </row>
    <row r="21" spans="1:18" hidden="1" x14ac:dyDescent="0.35">
      <c r="A21">
        <v>10</v>
      </c>
      <c r="B21" s="1">
        <v>44208</v>
      </c>
      <c r="C21" t="s">
        <v>2216</v>
      </c>
      <c r="D21" t="s">
        <v>155</v>
      </c>
      <c r="E21" s="1">
        <f>VLOOKUP(D21,Script!A:D,2,FALSE)</f>
        <v>44237</v>
      </c>
      <c r="F21">
        <f>VLOOKUP(D21,Script!A:D,4,FALSE)</f>
        <v>10</v>
      </c>
      <c r="G21">
        <f t="shared" si="0"/>
        <v>-29</v>
      </c>
      <c r="H21">
        <f t="shared" si="1"/>
        <v>0</v>
      </c>
      <c r="I21" s="1" t="str">
        <f>IF(VLOOKUP(D21,Sheet2!A:AK,35,FALSE)&gt;0,VLOOKUP(D21,Sheet2!A:AK,35,FALSE),"no date")</f>
        <v>no date</v>
      </c>
      <c r="J21" s="1" t="str">
        <f>IF(VLOOKUP(D21,Sheet2!A:AK,18,FALSE)&gt;0,VLOOKUP(D21,Sheet2!A:AK,18,FALSE),"no date")</f>
        <v>no date</v>
      </c>
      <c r="K21" t="str">
        <f>VLOOKUP(D21,Sheet2!A:AK,12,FALSE)</f>
        <v>Green</v>
      </c>
      <c r="L21" s="1">
        <f>VLOOKUP(D21,'2021-01-12-advisors'!A:M,5,FALSE)</f>
        <v>44206.1721412037</v>
      </c>
      <c r="M21">
        <f>VLOOKUP(D21,'2021-01-12-advisors'!A:M,9,FALSE)</f>
        <v>0</v>
      </c>
      <c r="N21" t="str">
        <f>IF(VLOOKUP(D21,Sheet2!A:AK,34,FALSE)&gt;0,"deferred leads to January","no banked")</f>
        <v>no banked</v>
      </c>
      <c r="O21" t="str">
        <f>VLOOKUP(D21,Sheet2!A:AK,8,FALSE)</f>
        <v>cus_IHRRoUWEvniwxo</v>
      </c>
      <c r="P21" t="str">
        <f>IF(VLOOKUP(O21,subscriptions!A:G,7,FALSE)&gt;0,VLOOKUP(O21,subscriptions!A:G,7,FALSE),"no date")</f>
        <v>no date</v>
      </c>
      <c r="R21" t="s">
        <v>2236</v>
      </c>
    </row>
    <row r="22" spans="1:18" hidden="1" x14ac:dyDescent="0.35">
      <c r="A22">
        <v>10</v>
      </c>
      <c r="B22" s="1">
        <v>44232</v>
      </c>
      <c r="C22" t="s">
        <v>2216</v>
      </c>
      <c r="D22" t="s">
        <v>234</v>
      </c>
      <c r="E22" s="1">
        <f>VLOOKUP(D22,Script!A:D,2,FALSE)</f>
        <v>44232</v>
      </c>
      <c r="F22">
        <f>VLOOKUP(D22,Script!A:D,4,FALSE)</f>
        <v>10</v>
      </c>
      <c r="G22">
        <f t="shared" si="0"/>
        <v>0</v>
      </c>
      <c r="H22">
        <f t="shared" si="1"/>
        <v>0</v>
      </c>
      <c r="I22" s="1" t="str">
        <f>IF(VLOOKUP(D22,Sheet2!A:AK,35,FALSE)&gt;0,VLOOKUP(D22,Sheet2!A:AK,35,FALSE),"no date")</f>
        <v>no date</v>
      </c>
      <c r="J22" s="1" t="str">
        <f>IF(VLOOKUP(D22,Sheet2!A:AK,18,FALSE)&gt;0,VLOOKUP(D22,Sheet2!A:AK,18,FALSE),"no date")</f>
        <v>no date</v>
      </c>
      <c r="K22" t="str">
        <f>VLOOKUP(D22,Sheet2!A:AK,12,FALSE)</f>
        <v>Green</v>
      </c>
      <c r="L22" s="1">
        <f>VLOOKUP(D22,'2021-01-12-advisors'!A:M,5,FALSE)</f>
        <v>44200.615486111114</v>
      </c>
      <c r="M22">
        <f>VLOOKUP(D22,'2021-01-12-advisors'!A:M,9,FALSE)</f>
        <v>10</v>
      </c>
      <c r="N22" t="str">
        <f>IF(VLOOKUP(D22,Sheet2!A:AK,34,FALSE)&gt;0,"deferred leads to January","no banked")</f>
        <v>no banked</v>
      </c>
      <c r="O22" t="str">
        <f>VLOOKUP(D22,Sheet2!A:AK,8,FALSE)</f>
        <v>cus_IKS9ciUsxFQKgu</v>
      </c>
      <c r="P22" t="str">
        <f>IF(VLOOKUP(O22,subscriptions!A:G,7,FALSE)&gt;0,VLOOKUP(O22,subscriptions!A:G,7,FALSE),"no date")</f>
        <v>no date</v>
      </c>
      <c r="R22" t="s">
        <v>2223</v>
      </c>
    </row>
    <row r="23" spans="1:18" hidden="1" x14ac:dyDescent="0.35">
      <c r="A23">
        <v>10</v>
      </c>
      <c r="B23" s="1">
        <v>44231</v>
      </c>
      <c r="C23" t="s">
        <v>2216</v>
      </c>
      <c r="D23" t="s">
        <v>25</v>
      </c>
      <c r="E23" s="1">
        <f>VLOOKUP(D23,Script!A:D,2,FALSE)</f>
        <v>44231</v>
      </c>
      <c r="F23">
        <f>VLOOKUP(D23,Script!A:D,4,FALSE)</f>
        <v>10</v>
      </c>
      <c r="G23">
        <f t="shared" si="0"/>
        <v>0</v>
      </c>
      <c r="H23">
        <f t="shared" si="1"/>
        <v>0</v>
      </c>
      <c r="I23" s="1" t="str">
        <f>IF(VLOOKUP(D23,Sheet2!A:AK,35,FALSE)&gt;0,VLOOKUP(D23,Sheet2!A:AK,35,FALSE),"no date")</f>
        <v>no date</v>
      </c>
      <c r="J23" s="1" t="str">
        <f>IF(VLOOKUP(D23,Sheet2!A:AK,18,FALSE)&gt;0,VLOOKUP(D23,Sheet2!A:AK,18,FALSE),"no date")</f>
        <v>no date</v>
      </c>
      <c r="K23" t="str">
        <f>VLOOKUP(D23,Sheet2!A:AK,12,FALSE)</f>
        <v>Green</v>
      </c>
      <c r="L23" s="1">
        <f>VLOOKUP(D23,'2021-01-12-advisors'!A:M,5,FALSE)</f>
        <v>44199.94127314815</v>
      </c>
      <c r="M23">
        <f>VLOOKUP(D23,'2021-01-12-advisors'!A:M,9,FALSE)</f>
        <v>10</v>
      </c>
      <c r="N23" t="str">
        <f>IF(VLOOKUP(D23,Sheet2!A:AK,34,FALSE)&gt;0,"deferred leads to January","no banked")</f>
        <v>no banked</v>
      </c>
      <c r="O23" t="str">
        <f>VLOOKUP(D23,Sheet2!A:AK,8,FALSE)</f>
        <v>cus_IVRHGsdToyg1Rl</v>
      </c>
      <c r="P23" t="str">
        <f>IF(VLOOKUP(O23,subscriptions!A:G,7,FALSE)&gt;0,VLOOKUP(O23,subscriptions!A:G,7,FALSE),"no date")</f>
        <v>no date</v>
      </c>
      <c r="R23" t="s">
        <v>2223</v>
      </c>
    </row>
    <row r="24" spans="1:18" hidden="1" x14ac:dyDescent="0.35">
      <c r="A24">
        <v>10</v>
      </c>
      <c r="B24" s="1">
        <v>44208</v>
      </c>
      <c r="C24" t="s">
        <v>2216</v>
      </c>
      <c r="D24" t="s">
        <v>228</v>
      </c>
      <c r="E24" s="1">
        <f>VLOOKUP(D24,Script!A:D,2,FALSE)</f>
        <v>44237</v>
      </c>
      <c r="F24">
        <f>VLOOKUP(D24,Script!A:D,4,FALSE)</f>
        <v>10</v>
      </c>
      <c r="G24">
        <f t="shared" si="0"/>
        <v>-29</v>
      </c>
      <c r="H24">
        <f t="shared" si="1"/>
        <v>0</v>
      </c>
      <c r="I24" s="1" t="str">
        <f>IF(VLOOKUP(D24,Sheet2!A:AK,35,FALSE)&gt;0,VLOOKUP(D24,Sheet2!A:AK,35,FALSE),"no date")</f>
        <v>no date</v>
      </c>
      <c r="J24" s="1" t="str">
        <f>IF(VLOOKUP(D24,Sheet2!A:AK,18,FALSE)&gt;0,VLOOKUP(D24,Sheet2!A:AK,18,FALSE),"no date")</f>
        <v>no date</v>
      </c>
      <c r="K24" t="str">
        <f>VLOOKUP(D24,Sheet2!A:AK,12,FALSE)</f>
        <v>Green</v>
      </c>
      <c r="L24" s="1">
        <f>VLOOKUP(D24,'2021-01-12-advisors'!A:M,5,FALSE)</f>
        <v>44205.808067129627</v>
      </c>
      <c r="M24">
        <f>VLOOKUP(D24,'2021-01-12-advisors'!A:M,9,FALSE)</f>
        <v>0</v>
      </c>
      <c r="N24" t="str">
        <f>IF(VLOOKUP(D24,Sheet2!A:AK,34,FALSE)&gt;0,"deferred leads to January","no banked")</f>
        <v>no banked</v>
      </c>
      <c r="O24" t="str">
        <f>VLOOKUP(D24,Sheet2!A:AK,8,FALSE)</f>
        <v>cus_IMOlWHp10WNdfa</v>
      </c>
      <c r="P24" t="str">
        <f>IF(VLOOKUP(O24,subscriptions!A:G,7,FALSE)&gt;0,VLOOKUP(O24,subscriptions!A:G,7,FALSE),"no date")</f>
        <v>no date</v>
      </c>
      <c r="R24" t="s">
        <v>2236</v>
      </c>
    </row>
    <row r="25" spans="1:18" hidden="1" x14ac:dyDescent="0.35">
      <c r="A25">
        <v>10</v>
      </c>
      <c r="B25" s="1">
        <v>44221</v>
      </c>
      <c r="C25" t="s">
        <v>2216</v>
      </c>
      <c r="D25" t="s">
        <v>115</v>
      </c>
      <c r="E25" s="1">
        <f>VLOOKUP(D25,Script!A:D,2,FALSE)</f>
        <v>44221</v>
      </c>
      <c r="F25">
        <f>VLOOKUP(D25,Script!A:D,4,FALSE)</f>
        <v>10</v>
      </c>
      <c r="G25">
        <f t="shared" si="0"/>
        <v>0</v>
      </c>
      <c r="H25">
        <f t="shared" si="1"/>
        <v>0</v>
      </c>
      <c r="I25" s="1" t="str">
        <f>IF(VLOOKUP(D25,Sheet2!A:AK,35,FALSE)&gt;0,VLOOKUP(D25,Sheet2!A:AK,35,FALSE),"no date")</f>
        <v>no date</v>
      </c>
      <c r="J25" s="1" t="str">
        <f>IF(VLOOKUP(D25,Sheet2!A:AK,18,FALSE)&gt;0,VLOOKUP(D25,Sheet2!A:AK,18,FALSE),"no date")</f>
        <v>no date</v>
      </c>
      <c r="K25" t="str">
        <f>VLOOKUP(D25,Sheet2!A:AK,12,FALSE)</f>
        <v>Green</v>
      </c>
      <c r="L25" s="1">
        <f>VLOOKUP(D25,'2021-01-12-advisors'!A:M,5,FALSE)</f>
        <v>44189.986666666664</v>
      </c>
      <c r="M25">
        <f>VLOOKUP(D25,'2021-01-12-advisors'!A:M,9,FALSE)</f>
        <v>11</v>
      </c>
      <c r="N25" t="str">
        <f>IF(VLOOKUP(D25,Sheet2!A:AK,34,FALSE)&gt;0,"deferred leads to January","no banked")</f>
        <v>no banked</v>
      </c>
      <c r="O25" t="str">
        <f>VLOOKUP(D25,Sheet2!A:AK,8,FALSE)</f>
        <v>cus_IS5I6dwGCrYr5B</v>
      </c>
      <c r="P25" t="str">
        <f>IF(VLOOKUP(O25,subscriptions!A:G,7,FALSE)&gt;0,VLOOKUP(O25,subscriptions!A:G,7,FALSE),"no date")</f>
        <v>no date</v>
      </c>
      <c r="R25" t="s">
        <v>2223</v>
      </c>
    </row>
    <row r="26" spans="1:18" hidden="1" x14ac:dyDescent="0.35">
      <c r="C26" t="s">
        <v>2222</v>
      </c>
      <c r="D26" t="s">
        <v>2003</v>
      </c>
      <c r="E26" s="1" t="e">
        <f>VLOOKUP(D26,Script!A:D,2,FALSE)</f>
        <v>#N/A</v>
      </c>
      <c r="F26" t="e">
        <f>VLOOKUP(D26,Script!A:D,4,FALSE)</f>
        <v>#N/A</v>
      </c>
      <c r="G26" t="e">
        <f t="shared" si="0"/>
        <v>#N/A</v>
      </c>
      <c r="H26" t="e">
        <f t="shared" si="1"/>
        <v>#N/A</v>
      </c>
      <c r="I26" s="1" t="str">
        <f>IF(VLOOKUP(D26,Sheet2!A:AK,35,FALSE)&gt;0,VLOOKUP(D26,Sheet2!A:AK,35,FALSE),"no date")</f>
        <v>no date</v>
      </c>
      <c r="J26" s="1" t="str">
        <f>IF(VLOOKUP(D26,Sheet2!A:AK,18,FALSE)&gt;0,VLOOKUP(D26,Sheet2!A:AK,18,FALSE),"no date")</f>
        <v>no date</v>
      </c>
      <c r="K26" t="str">
        <f>VLOOKUP(D26,Sheet2!A:AK,12,FALSE)</f>
        <v>Platform</v>
      </c>
      <c r="L26" s="1" t="e">
        <f>VLOOKUP(D26,'2021-01-12-advisors'!A:M,5,FALSE)</f>
        <v>#N/A</v>
      </c>
      <c r="M26" t="e">
        <f>VLOOKUP(D26,'2021-01-12-advisors'!A:M,9,FALSE)</f>
        <v>#N/A</v>
      </c>
      <c r="N26" t="str">
        <f>IF(VLOOKUP(D26,Sheet2!A:AK,34,FALSE)&gt;0,"deferred leads to January","no banked")</f>
        <v>no banked</v>
      </c>
      <c r="O26" t="str">
        <f>VLOOKUP(D26,Sheet2!A:AK,8,FALSE)</f>
        <v>cus_INB4x1EumEEGi9</v>
      </c>
      <c r="P26" t="str">
        <f>IF(VLOOKUP(O26,subscriptions!A:G,7,FALSE)&gt;0,VLOOKUP(O26,subscriptions!A:G,7,FALSE),"no date")</f>
        <v>no date</v>
      </c>
      <c r="R26" t="s">
        <v>2238</v>
      </c>
    </row>
    <row r="27" spans="1:18" hidden="1" x14ac:dyDescent="0.35">
      <c r="A27">
        <v>10</v>
      </c>
      <c r="B27" s="1">
        <v>44208</v>
      </c>
      <c r="C27" t="s">
        <v>2216</v>
      </c>
      <c r="D27" t="s">
        <v>294</v>
      </c>
      <c r="E27" s="1">
        <f>VLOOKUP(D27,Script!A:D,2,FALSE)</f>
        <v>44217</v>
      </c>
      <c r="F27">
        <f>VLOOKUP(D27,Script!A:D,4,FALSE)</f>
        <v>10</v>
      </c>
      <c r="G27">
        <f t="shared" si="0"/>
        <v>-9</v>
      </c>
      <c r="H27">
        <f t="shared" si="1"/>
        <v>0</v>
      </c>
      <c r="I27" s="1" t="str">
        <f>IF(VLOOKUP(D27,Sheet2!A:AK,35,FALSE)&gt;0,VLOOKUP(D27,Sheet2!A:AK,35,FALSE),"no date")</f>
        <v>no date</v>
      </c>
      <c r="J27" s="1" t="str">
        <f>IF(VLOOKUP(D27,Sheet2!A:AK,18,FALSE)&gt;0,VLOOKUP(D27,Sheet2!A:AK,18,FALSE),"no date")</f>
        <v>no date</v>
      </c>
      <c r="K27" t="str">
        <f>VLOOKUP(D27,Sheet2!A:AK,12,FALSE)</f>
        <v>Green</v>
      </c>
      <c r="L27" s="1">
        <f>VLOOKUP(D27,'2021-01-12-advisors'!A:M,5,FALSE)</f>
        <v>44185.712025462963</v>
      </c>
      <c r="M27">
        <f>VLOOKUP(D27,'2021-01-12-advisors'!A:M,9,FALSE)</f>
        <v>0</v>
      </c>
      <c r="N27" t="str">
        <f>IF(VLOOKUP(D27,Sheet2!A:AK,34,FALSE)&gt;0,"deferred leads to January","no banked")</f>
        <v>no banked</v>
      </c>
      <c r="O27" t="str">
        <f>VLOOKUP(D27,Sheet2!A:AK,8,FALSE)</f>
        <v>cus_IQU0I7eWjcTz90</v>
      </c>
      <c r="P27" t="str">
        <f>IF(VLOOKUP(O27,subscriptions!A:G,7,FALSE)&gt;0,VLOOKUP(O27,subscriptions!A:G,7,FALSE),"no date")</f>
        <v>no date</v>
      </c>
      <c r="R27" t="s">
        <v>2236</v>
      </c>
    </row>
    <row r="28" spans="1:18" hidden="1" x14ac:dyDescent="0.35">
      <c r="C28" t="s">
        <v>2216</v>
      </c>
      <c r="D28" t="s">
        <v>300</v>
      </c>
      <c r="E28" s="1">
        <f>VLOOKUP(D28,Script!A:D,2,FALSE)</f>
        <v>44215</v>
      </c>
      <c r="F28">
        <f>VLOOKUP(D28,Script!A:D,4,FALSE)</f>
        <v>10</v>
      </c>
      <c r="G28">
        <f t="shared" si="0"/>
        <v>-44215</v>
      </c>
      <c r="H28">
        <f t="shared" si="1"/>
        <v>-10</v>
      </c>
      <c r="I28" s="1">
        <f>IF(VLOOKUP(D28,Sheet2!A:AK,35,FALSE)&gt;0,VLOOKUP(D28,Sheet2!A:AK,35,FALSE),"no date")</f>
        <v>44203</v>
      </c>
      <c r="J28" s="1">
        <f>IF(VLOOKUP(D28,Sheet2!A:AK,18,FALSE)&gt;0,VLOOKUP(D28,Sheet2!A:AK,18,FALSE),"no date")</f>
        <v>44214</v>
      </c>
      <c r="K28" t="str">
        <f>VLOOKUP(D28,Sheet2!A:AK,12,FALSE)</f>
        <v>Green</v>
      </c>
      <c r="L28" s="1">
        <f>VLOOKUP(D28,'2021-01-12-advisors'!A:M,5,FALSE)</f>
        <v>44183.643530092595</v>
      </c>
      <c r="M28">
        <f>VLOOKUP(D28,'2021-01-12-advisors'!A:M,9,FALSE)</f>
        <v>10</v>
      </c>
      <c r="N28" t="str">
        <f>IF(VLOOKUP(D28,Sheet2!A:AK,34,FALSE)&gt;0,"deferred leads to January","no banked")</f>
        <v>no banked</v>
      </c>
      <c r="O28" t="str">
        <f>VLOOKUP(D28,Sheet2!A:AK,8,FALSE)</f>
        <v>cus_IPhyvwQ9ZeNU0j</v>
      </c>
      <c r="P28" t="str">
        <f>IF(VLOOKUP(O28,subscriptions!A:G,7,FALSE)&gt;0,VLOOKUP(O28,subscriptions!A:G,7,FALSE),"no date")</f>
        <v>no date</v>
      </c>
      <c r="R28" t="s">
        <v>2239</v>
      </c>
    </row>
    <row r="29" spans="1:18" hidden="1" x14ac:dyDescent="0.35">
      <c r="A29">
        <v>10</v>
      </c>
      <c r="B29" s="1">
        <v>44218</v>
      </c>
      <c r="C29" t="s">
        <v>2218</v>
      </c>
      <c r="D29" t="s">
        <v>214</v>
      </c>
      <c r="E29" s="1">
        <f>VLOOKUP(D29,Script!A:D,2,FALSE)</f>
        <v>44218</v>
      </c>
      <c r="F29">
        <f>VLOOKUP(D29,Script!A:D,4,FALSE)</f>
        <v>10</v>
      </c>
      <c r="G29">
        <f t="shared" si="0"/>
        <v>0</v>
      </c>
      <c r="H29">
        <f t="shared" si="1"/>
        <v>0</v>
      </c>
      <c r="I29" s="1" t="str">
        <f>IF(VLOOKUP(D29,Sheet2!A:AK,35,FALSE)&gt;0,VLOOKUP(D29,Sheet2!A:AK,35,FALSE),"no date")</f>
        <v>no date</v>
      </c>
      <c r="J29" s="1" t="str">
        <f>IF(VLOOKUP(D29,Sheet2!A:AK,18,FALSE)&gt;0,VLOOKUP(D29,Sheet2!A:AK,18,FALSE),"no date")</f>
        <v>no date</v>
      </c>
      <c r="K29" t="str">
        <f>VLOOKUP(D29,Sheet2!A:AK,12,FALSE)</f>
        <v>Gold</v>
      </c>
      <c r="L29" s="1">
        <f>VLOOKUP(D29,'2021-01-12-advisors'!A:M,5,FALSE)</f>
        <v>44186.821481481478</v>
      </c>
      <c r="M29">
        <f>VLOOKUP(D29,'2021-01-12-advisors'!A:M,9,FALSE)</f>
        <v>26</v>
      </c>
      <c r="N29" t="str">
        <f>IF(VLOOKUP(D29,Sheet2!A:AK,34,FALSE)&gt;0,"deferred leads to January","no banked")</f>
        <v>no banked</v>
      </c>
      <c r="O29" t="str">
        <f>VLOOKUP(D29,Sheet2!A:AK,8,FALSE)</f>
        <v>cus_IRe3kFA5xPbPGD</v>
      </c>
      <c r="P29" t="str">
        <f>IF(VLOOKUP(O29,subscriptions!A:G,7,FALSE)&gt;0,VLOOKUP(O29,subscriptions!A:G,7,FALSE),"no date")</f>
        <v>no date</v>
      </c>
      <c r="R29" t="s">
        <v>2223</v>
      </c>
    </row>
    <row r="30" spans="1:18" hidden="1" x14ac:dyDescent="0.35">
      <c r="A30">
        <v>10</v>
      </c>
      <c r="B30" s="1">
        <v>44208</v>
      </c>
      <c r="C30" t="s">
        <v>2216</v>
      </c>
      <c r="D30" t="s">
        <v>147</v>
      </c>
      <c r="E30" s="1">
        <f>VLOOKUP(D30,Script!A:D,2,FALSE)</f>
        <v>44217</v>
      </c>
      <c r="F30">
        <f>VLOOKUP(D30,Script!A:D,4,FALSE)</f>
        <v>10</v>
      </c>
      <c r="G30">
        <f t="shared" si="0"/>
        <v>-9</v>
      </c>
      <c r="H30">
        <f t="shared" si="1"/>
        <v>0</v>
      </c>
      <c r="I30" s="1" t="str">
        <f>IF(VLOOKUP(D30,Sheet2!A:AK,35,FALSE)&gt;0,VLOOKUP(D30,Sheet2!A:AK,35,FALSE),"no date")</f>
        <v>no date</v>
      </c>
      <c r="J30" s="1" t="str">
        <f>IF(VLOOKUP(D30,Sheet2!A:AK,18,FALSE)&gt;0,VLOOKUP(D30,Sheet2!A:AK,18,FALSE),"no date")</f>
        <v>no date</v>
      </c>
      <c r="K30" t="str">
        <f>VLOOKUP(D30,Sheet2!A:AK,12,FALSE)</f>
        <v>Green</v>
      </c>
      <c r="L30" s="1">
        <f>VLOOKUP(D30,'2021-01-12-advisors'!A:M,5,FALSE)</f>
        <v>44185.730254629627</v>
      </c>
      <c r="M30">
        <f>VLOOKUP(D30,'2021-01-12-advisors'!A:M,9,FALSE)</f>
        <v>0</v>
      </c>
      <c r="N30" t="str">
        <f>IF(VLOOKUP(D30,Sheet2!A:AK,34,FALSE)&gt;0,"deferred leads to January","no banked")</f>
        <v>no banked</v>
      </c>
      <c r="O30" t="str">
        <f>VLOOKUP(D30,Sheet2!A:AK,8,FALSE)</f>
        <v>cus_IQURh5Wc5HnCjN</v>
      </c>
      <c r="P30" t="str">
        <f>IF(VLOOKUP(O30,subscriptions!A:G,7,FALSE)&gt;0,VLOOKUP(O30,subscriptions!A:G,7,FALSE),"no date")</f>
        <v>no date</v>
      </c>
      <c r="R30" t="s">
        <v>2236</v>
      </c>
    </row>
    <row r="31" spans="1:18" hidden="1" x14ac:dyDescent="0.35">
      <c r="A31">
        <v>10</v>
      </c>
      <c r="B31" s="1">
        <v>44218</v>
      </c>
      <c r="C31" t="s">
        <v>2216</v>
      </c>
      <c r="D31" t="s">
        <v>199</v>
      </c>
      <c r="E31" s="1">
        <f>VLOOKUP(D31,Script!A:D,2,FALSE)</f>
        <v>44218</v>
      </c>
      <c r="F31">
        <f>VLOOKUP(D31,Script!A:D,4,FALSE)</f>
        <v>10</v>
      </c>
      <c r="G31">
        <f t="shared" si="0"/>
        <v>0</v>
      </c>
      <c r="H31">
        <f t="shared" si="1"/>
        <v>0</v>
      </c>
      <c r="I31" s="1" t="str">
        <f>IF(VLOOKUP(D31,Sheet2!A:AK,35,FALSE)&gt;0,VLOOKUP(D31,Sheet2!A:AK,35,FALSE),"no date")</f>
        <v>no date</v>
      </c>
      <c r="J31" s="1" t="str">
        <f>IF(VLOOKUP(D31,Sheet2!A:AK,18,FALSE)&gt;0,VLOOKUP(D31,Sheet2!A:AK,18,FALSE),"no date")</f>
        <v>no date</v>
      </c>
      <c r="K31" t="str">
        <f>VLOOKUP(D31,Sheet2!A:AK,12,FALSE)</f>
        <v>Green</v>
      </c>
      <c r="L31" s="1">
        <f>VLOOKUP(D31,'2021-01-12-advisors'!A:M,5,FALSE)</f>
        <v>44186.676689814813</v>
      </c>
      <c r="M31">
        <f>VLOOKUP(D31,'2021-01-12-advisors'!A:M,9,FALSE)</f>
        <v>10</v>
      </c>
      <c r="N31" t="str">
        <f>IF(VLOOKUP(D31,Sheet2!A:AK,34,FALSE)&gt;0,"deferred leads to January","no banked")</f>
        <v>no banked</v>
      </c>
      <c r="O31" t="str">
        <f>VLOOKUP(D31,Sheet2!A:AK,8,FALSE)</f>
        <v>cus_Ic5CWSFZNH1xNK</v>
      </c>
      <c r="P31" t="str">
        <f>IF(VLOOKUP(O31,subscriptions!A:G,7,FALSE)&gt;0,VLOOKUP(O31,subscriptions!A:G,7,FALSE),"no date")</f>
        <v>no date</v>
      </c>
      <c r="R31" t="s">
        <v>2223</v>
      </c>
    </row>
    <row r="32" spans="1:18" hidden="1" x14ac:dyDescent="0.35">
      <c r="A32">
        <v>10</v>
      </c>
      <c r="B32" s="1">
        <v>44215</v>
      </c>
      <c r="C32" t="s">
        <v>2216</v>
      </c>
      <c r="D32" t="s">
        <v>173</v>
      </c>
      <c r="E32" s="1">
        <f>VLOOKUP(D32,Script!A:D,2,FALSE)</f>
        <v>44215</v>
      </c>
      <c r="F32">
        <f>VLOOKUP(D32,Script!A:D,4,FALSE)</f>
        <v>10</v>
      </c>
      <c r="G32">
        <f t="shared" si="0"/>
        <v>0</v>
      </c>
      <c r="H32">
        <f t="shared" si="1"/>
        <v>0</v>
      </c>
      <c r="I32" s="1" t="str">
        <f>IF(VLOOKUP(D32,Sheet2!A:AK,35,FALSE)&gt;0,VLOOKUP(D32,Sheet2!A:AK,35,FALSE),"no date")</f>
        <v>no date</v>
      </c>
      <c r="J32" s="1" t="str">
        <f>IF(VLOOKUP(D32,Sheet2!A:AK,18,FALSE)&gt;0,VLOOKUP(D32,Sheet2!A:AK,18,FALSE),"no date")</f>
        <v>no date</v>
      </c>
      <c r="K32" t="str">
        <f>VLOOKUP(D32,Sheet2!A:AK,12,FALSE)</f>
        <v>Green</v>
      </c>
      <c r="L32" s="1">
        <f>VLOOKUP(D32,'2021-01-12-advisors'!A:M,5,FALSE)</f>
        <v>44183.923182870371</v>
      </c>
      <c r="M32">
        <f>VLOOKUP(D32,'2021-01-12-advisors'!A:M,9,FALSE)</f>
        <v>10</v>
      </c>
      <c r="N32" t="str">
        <f>IF(VLOOKUP(D32,Sheet2!A:AK,34,FALSE)&gt;0,"deferred leads to January","no banked")</f>
        <v>no banked</v>
      </c>
      <c r="O32" t="str">
        <f>VLOOKUP(D32,Sheet2!A:AK,8,FALSE)</f>
        <v>cus_IPoTTQmdYFrso2</v>
      </c>
      <c r="P32" t="str">
        <f>IF(VLOOKUP(O32,subscriptions!A:G,7,FALSE)&gt;0,VLOOKUP(O32,subscriptions!A:G,7,FALSE),"no date")</f>
        <v>no date</v>
      </c>
      <c r="R32" t="s">
        <v>2223</v>
      </c>
    </row>
    <row r="33" spans="1:18" hidden="1" x14ac:dyDescent="0.35">
      <c r="A33">
        <v>10</v>
      </c>
      <c r="B33" s="1">
        <v>44208</v>
      </c>
      <c r="C33" t="s">
        <v>2216</v>
      </c>
      <c r="D33" t="s">
        <v>310</v>
      </c>
      <c r="E33" s="1">
        <f>VLOOKUP(D33,Script!A:D,2,FALSE)</f>
        <v>44217</v>
      </c>
      <c r="F33">
        <f>VLOOKUP(D33,Script!A:D,4,FALSE)</f>
        <v>10</v>
      </c>
      <c r="G33">
        <f t="shared" si="0"/>
        <v>-9</v>
      </c>
      <c r="H33">
        <f t="shared" si="1"/>
        <v>0</v>
      </c>
      <c r="I33" s="1" t="str">
        <f>IF(VLOOKUP(D33,Sheet2!A:AK,35,FALSE)&gt;0,VLOOKUP(D33,Sheet2!A:AK,35,FALSE),"no date")</f>
        <v>no date</v>
      </c>
      <c r="J33" s="1" t="str">
        <f>IF(VLOOKUP(D33,Sheet2!A:AK,18,FALSE)&gt;0,VLOOKUP(D33,Sheet2!A:AK,18,FALSE),"no date")</f>
        <v>no date</v>
      </c>
      <c r="K33" t="str">
        <f>VLOOKUP(D33,Sheet2!A:AK,12,FALSE)</f>
        <v>Green</v>
      </c>
      <c r="L33" s="1">
        <f>VLOOKUP(D33,'2021-01-12-advisors'!A:M,5,FALSE)</f>
        <v>44185.823587962965</v>
      </c>
      <c r="M33">
        <f>VLOOKUP(D33,'2021-01-12-advisors'!A:M,9,FALSE)</f>
        <v>0</v>
      </c>
      <c r="N33" t="str">
        <f>IF(VLOOKUP(D33,Sheet2!A:AK,34,FALSE)&gt;0,"deferred leads to January","no banked")</f>
        <v>no banked</v>
      </c>
      <c r="O33" t="str">
        <f>VLOOKUP(D33,Sheet2!A:AK,8,FALSE)</f>
        <v>cus_IQWb6CUsczmMV0</v>
      </c>
      <c r="P33" t="str">
        <f>IF(VLOOKUP(O33,subscriptions!A:G,7,FALSE)&gt;0,VLOOKUP(O33,subscriptions!A:G,7,FALSE),"no date")</f>
        <v>no date</v>
      </c>
      <c r="R33" t="s">
        <v>2236</v>
      </c>
    </row>
    <row r="34" spans="1:18" hidden="1" x14ac:dyDescent="0.35">
      <c r="A34">
        <v>10</v>
      </c>
      <c r="B34" s="1">
        <v>44216</v>
      </c>
      <c r="C34" t="s">
        <v>2216</v>
      </c>
      <c r="D34" t="s">
        <v>193</v>
      </c>
      <c r="E34" s="1">
        <f>VLOOKUP(D34,Script!A:D,2,FALSE)</f>
        <v>44216</v>
      </c>
      <c r="F34">
        <f>VLOOKUP(D34,Script!A:D,4,FALSE)</f>
        <v>10</v>
      </c>
      <c r="G34">
        <f t="shared" si="0"/>
        <v>0</v>
      </c>
      <c r="H34">
        <f t="shared" si="1"/>
        <v>0</v>
      </c>
      <c r="I34" s="1" t="str">
        <f>IF(VLOOKUP(D34,Sheet2!A:AK,35,FALSE)&gt;0,VLOOKUP(D34,Sheet2!A:AK,35,FALSE),"no date")</f>
        <v>no date</v>
      </c>
      <c r="J34" s="1" t="str">
        <f>IF(VLOOKUP(D34,Sheet2!A:AK,18,FALSE)&gt;0,VLOOKUP(D34,Sheet2!A:AK,18,FALSE),"no date")</f>
        <v>no date</v>
      </c>
      <c r="K34" t="str">
        <f>VLOOKUP(D34,Sheet2!A:AK,12,FALSE)</f>
        <v>Green</v>
      </c>
      <c r="L34" s="1">
        <f>VLOOKUP(D34,'2021-01-12-advisors'!A:M,5,FALSE)</f>
        <v>44184.626655092594</v>
      </c>
      <c r="M34">
        <f>VLOOKUP(D34,'2021-01-12-advisors'!A:M,9,FALSE)</f>
        <v>10</v>
      </c>
      <c r="N34" t="str">
        <f>IF(VLOOKUP(D34,Sheet2!A:AK,34,FALSE)&gt;0,"deferred leads to January","no banked")</f>
        <v>no banked</v>
      </c>
      <c r="O34" t="str">
        <f>VLOOKUP(D34,Sheet2!A:AK,8,FALSE)</f>
        <v>cus_IQ4ouQxBlbzokd</v>
      </c>
      <c r="P34" t="str">
        <f>IF(VLOOKUP(O34,subscriptions!A:G,7,FALSE)&gt;0,VLOOKUP(O34,subscriptions!A:G,7,FALSE),"no date")</f>
        <v>no date</v>
      </c>
      <c r="R34" t="s">
        <v>2223</v>
      </c>
    </row>
    <row r="35" spans="1:18" hidden="1" x14ac:dyDescent="0.35">
      <c r="A35">
        <v>10</v>
      </c>
      <c r="B35" s="1">
        <v>44217</v>
      </c>
      <c r="C35" t="s">
        <v>2216</v>
      </c>
      <c r="D35" t="s">
        <v>76</v>
      </c>
      <c r="E35" s="1">
        <f>VLOOKUP(D35,Script!A:D,2,FALSE)</f>
        <v>44217</v>
      </c>
      <c r="F35">
        <f>VLOOKUP(D35,Script!A:D,4,FALSE)</f>
        <v>10</v>
      </c>
      <c r="G35">
        <f t="shared" si="0"/>
        <v>0</v>
      </c>
      <c r="H35">
        <f t="shared" si="1"/>
        <v>0</v>
      </c>
      <c r="I35" s="1" t="str">
        <f>IF(VLOOKUP(D35,Sheet2!A:AK,35,FALSE)&gt;0,VLOOKUP(D35,Sheet2!A:AK,35,FALSE),"no date")</f>
        <v>no date</v>
      </c>
      <c r="J35" s="1" t="str">
        <f>IF(VLOOKUP(D35,Sheet2!A:AK,18,FALSE)&gt;0,VLOOKUP(D35,Sheet2!A:AK,18,FALSE),"no date")</f>
        <v>no date</v>
      </c>
      <c r="K35" t="str">
        <f>VLOOKUP(D35,Sheet2!A:AK,12,FALSE)</f>
        <v>Green</v>
      </c>
      <c r="L35" s="1">
        <f>VLOOKUP(D35,'2021-01-12-advisors'!A:M,5,FALSE)</f>
        <v>44185.843460648146</v>
      </c>
      <c r="M35">
        <f>VLOOKUP(D35,'2021-01-12-advisors'!A:M,9,FALSE)</f>
        <v>10</v>
      </c>
      <c r="N35" t="str">
        <f>IF(VLOOKUP(D35,Sheet2!A:AK,34,FALSE)&gt;0,"deferred leads to January","no banked")</f>
        <v>no banked</v>
      </c>
      <c r="O35" t="str">
        <f>VLOOKUP(D35,Sheet2!A:AK,8,FALSE)</f>
        <v>cus_IQX45scgoyNIBR</v>
      </c>
      <c r="P35" t="str">
        <f>IF(VLOOKUP(O35,subscriptions!A:G,7,FALSE)&gt;0,VLOOKUP(O35,subscriptions!A:G,7,FALSE),"no date")</f>
        <v>no date</v>
      </c>
      <c r="R35" t="s">
        <v>2223</v>
      </c>
    </row>
    <row r="36" spans="1:18" hidden="1" x14ac:dyDescent="0.35">
      <c r="A36">
        <v>10</v>
      </c>
      <c r="B36" s="1">
        <v>44216</v>
      </c>
      <c r="C36" t="s">
        <v>2216</v>
      </c>
      <c r="D36" t="s">
        <v>106</v>
      </c>
      <c r="E36" s="1">
        <f>VLOOKUP(D36,Script!A:D,2,FALSE)</f>
        <v>44216</v>
      </c>
      <c r="F36">
        <f>VLOOKUP(D36,Script!A:D,4,FALSE)</f>
        <v>10</v>
      </c>
      <c r="G36">
        <f t="shared" si="0"/>
        <v>0</v>
      </c>
      <c r="H36">
        <f t="shared" si="1"/>
        <v>0</v>
      </c>
      <c r="I36" s="1" t="str">
        <f>IF(VLOOKUP(D36,Sheet2!A:AK,35,FALSE)&gt;0,VLOOKUP(D36,Sheet2!A:AK,35,FALSE),"no date")</f>
        <v>no date</v>
      </c>
      <c r="J36" s="1" t="str">
        <f>IF(VLOOKUP(D36,Sheet2!A:AK,18,FALSE)&gt;0,VLOOKUP(D36,Sheet2!A:AK,18,FALSE),"no date")</f>
        <v>no date</v>
      </c>
      <c r="K36" t="str">
        <f>VLOOKUP(D36,Sheet2!A:AK,12,FALSE)</f>
        <v>Green</v>
      </c>
      <c r="L36" s="1">
        <f>VLOOKUP(D36,'2021-01-12-advisors'!A:M,5,FALSE)</f>
        <v>44184.722719907404</v>
      </c>
      <c r="M36">
        <f>VLOOKUP(D36,'2021-01-12-advisors'!A:M,9,FALSE)</f>
        <v>12</v>
      </c>
      <c r="N36" t="str">
        <f>IF(VLOOKUP(D36,Sheet2!A:AK,34,FALSE)&gt;0,"deferred leads to January","no banked")</f>
        <v>no banked</v>
      </c>
      <c r="O36" t="str">
        <f>VLOOKUP(D36,Sheet2!A:AK,8,FALSE)</f>
        <v>cus_IQ72y82fiBR6AG</v>
      </c>
      <c r="P36" t="str">
        <f>IF(VLOOKUP(O36,subscriptions!A:G,7,FALSE)&gt;0,VLOOKUP(O36,subscriptions!A:G,7,FALSE),"no date")</f>
        <v>no date</v>
      </c>
      <c r="R36" t="s">
        <v>2223</v>
      </c>
    </row>
    <row r="37" spans="1:18" hidden="1" x14ac:dyDescent="0.35">
      <c r="A37">
        <v>10</v>
      </c>
      <c r="B37" s="1">
        <v>44235</v>
      </c>
      <c r="C37" t="s">
        <v>2216</v>
      </c>
      <c r="D37" t="s">
        <v>150</v>
      </c>
      <c r="E37" s="1">
        <f>VLOOKUP(D37,Script!A:D,2,FALSE)</f>
        <v>44235</v>
      </c>
      <c r="F37">
        <f>VLOOKUP(D37,Script!A:D,4,FALSE)</f>
        <v>10</v>
      </c>
      <c r="G37">
        <f t="shared" si="0"/>
        <v>0</v>
      </c>
      <c r="H37">
        <f t="shared" si="1"/>
        <v>0</v>
      </c>
      <c r="I37" s="1" t="str">
        <f>IF(VLOOKUP(D37,Sheet2!A:AK,35,FALSE)&gt;0,VLOOKUP(D37,Sheet2!A:AK,35,FALSE),"no date")</f>
        <v>no date</v>
      </c>
      <c r="J37" s="1" t="str">
        <f>IF(VLOOKUP(D37,Sheet2!A:AK,18,FALSE)&gt;0,VLOOKUP(D37,Sheet2!A:AK,18,FALSE),"no date")</f>
        <v>no date</v>
      </c>
      <c r="K37" t="str">
        <f>VLOOKUP(D37,Sheet2!A:AK,12,FALSE)</f>
        <v>Green</v>
      </c>
      <c r="L37" s="1">
        <f>VLOOKUP(D37,'2021-01-12-advisors'!A:M,5,FALSE)</f>
        <v>44203.987743055557</v>
      </c>
      <c r="M37">
        <f>VLOOKUP(D37,'2021-01-12-advisors'!A:M,9,FALSE)</f>
        <v>10</v>
      </c>
      <c r="N37" t="str">
        <f>IF(VLOOKUP(D37,Sheet2!A:AK,34,FALSE)&gt;0,"deferred leads to January","no banked")</f>
        <v>no banked</v>
      </c>
      <c r="O37" t="str">
        <f>VLOOKUP(D37,Sheet2!A:AK,8,FALSE)</f>
        <v>cus_IWxGWVzP0V40aF</v>
      </c>
      <c r="P37" t="str">
        <f>IF(VLOOKUP(O37,subscriptions!A:G,7,FALSE)&gt;0,VLOOKUP(O37,subscriptions!A:G,7,FALSE),"no date")</f>
        <v>no date</v>
      </c>
      <c r="R37" t="s">
        <v>2223</v>
      </c>
    </row>
    <row r="38" spans="1:18" hidden="1" x14ac:dyDescent="0.35">
      <c r="A38">
        <v>10</v>
      </c>
      <c r="B38" s="1">
        <v>44208</v>
      </c>
      <c r="C38" t="s">
        <v>2216</v>
      </c>
      <c r="D38" t="s">
        <v>166</v>
      </c>
      <c r="E38" s="1">
        <f>VLOOKUP(D38,Script!A:D,2,FALSE)</f>
        <v>44217</v>
      </c>
      <c r="F38">
        <f>VLOOKUP(D38,Script!A:D,4,FALSE)</f>
        <v>10</v>
      </c>
      <c r="G38">
        <f t="shared" si="0"/>
        <v>-9</v>
      </c>
      <c r="H38">
        <f t="shared" si="1"/>
        <v>0</v>
      </c>
      <c r="I38" s="1" t="str">
        <f>IF(VLOOKUP(D38,Sheet2!A:AK,35,FALSE)&gt;0,VLOOKUP(D38,Sheet2!A:AK,35,FALSE),"no date")</f>
        <v>no date</v>
      </c>
      <c r="J38" s="1" t="str">
        <f>IF(VLOOKUP(D38,Sheet2!A:AK,18,FALSE)&gt;0,VLOOKUP(D38,Sheet2!A:AK,18,FALSE),"no date")</f>
        <v>no date</v>
      </c>
      <c r="K38" t="str">
        <f>VLOOKUP(D38,Sheet2!A:AK,12,FALSE)</f>
        <v>Green</v>
      </c>
      <c r="L38" s="1">
        <f>VLOOKUP(D38,'2021-01-12-advisors'!A:M,5,FALSE)</f>
        <v>44185.860081018516</v>
      </c>
      <c r="M38">
        <f>VLOOKUP(D38,'2021-01-12-advisors'!A:M,9,FALSE)</f>
        <v>0</v>
      </c>
      <c r="N38" t="str">
        <f>IF(VLOOKUP(D38,Sheet2!A:AK,34,FALSE)&gt;0,"deferred leads to January","no banked")</f>
        <v>no banked</v>
      </c>
      <c r="O38" t="str">
        <f>VLOOKUP(D38,Sheet2!A:AK,8,FALSE)</f>
        <v>cus_IQXSCiy4AfIZMW</v>
      </c>
      <c r="P38" t="str">
        <f>IF(VLOOKUP(O38,subscriptions!A:G,7,FALSE)&gt;0,VLOOKUP(O38,subscriptions!A:G,7,FALSE),"no date")</f>
        <v>no date</v>
      </c>
      <c r="R38" t="s">
        <v>2236</v>
      </c>
    </row>
    <row r="39" spans="1:18" hidden="1" x14ac:dyDescent="0.35">
      <c r="A39">
        <v>9</v>
      </c>
      <c r="B39" s="1">
        <v>44208</v>
      </c>
      <c r="C39" t="s">
        <v>2216</v>
      </c>
      <c r="D39" t="s">
        <v>229</v>
      </c>
      <c r="E39" s="1">
        <f>VLOOKUP(D39,Script!A:D,2,FALSE)</f>
        <v>44217</v>
      </c>
      <c r="F39">
        <f>VLOOKUP(D39,Script!A:D,4,FALSE)</f>
        <v>10</v>
      </c>
      <c r="G39">
        <f t="shared" si="0"/>
        <v>-9</v>
      </c>
      <c r="H39">
        <f t="shared" si="1"/>
        <v>-1</v>
      </c>
      <c r="I39" s="1" t="str">
        <f>IF(VLOOKUP(D39,Sheet2!A:AK,35,FALSE)&gt;0,VLOOKUP(D39,Sheet2!A:AK,35,FALSE),"no date")</f>
        <v>no date</v>
      </c>
      <c r="J39" s="1" t="str">
        <f>IF(VLOOKUP(D39,Sheet2!A:AK,18,FALSE)&gt;0,VLOOKUP(D39,Sheet2!A:AK,18,FALSE),"no date")</f>
        <v>no date</v>
      </c>
      <c r="K39" t="str">
        <f>VLOOKUP(D39,Sheet2!A:AK,12,FALSE)</f>
        <v>Green</v>
      </c>
      <c r="L39" s="1">
        <f>VLOOKUP(D39,'2021-01-12-advisors'!A:M,5,FALSE)</f>
        <v>44185.875034722223</v>
      </c>
      <c r="M39">
        <f>VLOOKUP(D39,'2021-01-12-advisors'!A:M,9,FALSE)</f>
        <v>1</v>
      </c>
      <c r="N39" t="str">
        <f>IF(VLOOKUP(D39,Sheet2!A:AK,34,FALSE)&gt;0,"deferred leads to January","no banked")</f>
        <v>no banked</v>
      </c>
      <c r="O39" t="str">
        <f>VLOOKUP(D39,Sheet2!A:AK,8,FALSE)</f>
        <v>cus_IQXnq6f489P9kY</v>
      </c>
      <c r="P39" t="str">
        <f>IF(VLOOKUP(O39,subscriptions!A:G,7,FALSE)&gt;0,VLOOKUP(O39,subscriptions!A:G,7,FALSE),"no date")</f>
        <v>no date</v>
      </c>
      <c r="R39" t="s">
        <v>2240</v>
      </c>
    </row>
    <row r="40" spans="1:18" hidden="1" x14ac:dyDescent="0.35">
      <c r="A40">
        <v>10</v>
      </c>
      <c r="B40" s="1">
        <v>44220</v>
      </c>
      <c r="C40" t="s">
        <v>2216</v>
      </c>
      <c r="D40" t="s">
        <v>64</v>
      </c>
      <c r="E40" s="1">
        <f>VLOOKUP(D40,Script!A:D,2,FALSE)</f>
        <v>44220</v>
      </c>
      <c r="F40">
        <f>VLOOKUP(D40,Script!A:D,4,FALSE)</f>
        <v>10</v>
      </c>
      <c r="G40">
        <f t="shared" si="0"/>
        <v>0</v>
      </c>
      <c r="H40">
        <f t="shared" si="1"/>
        <v>0</v>
      </c>
      <c r="I40" s="1" t="str">
        <f>IF(VLOOKUP(D40,Sheet2!A:AK,35,FALSE)&gt;0,VLOOKUP(D40,Sheet2!A:AK,35,FALSE),"no date")</f>
        <v>no date</v>
      </c>
      <c r="J40" s="1" t="str">
        <f>IF(VLOOKUP(D40,Sheet2!A:AK,18,FALSE)&gt;0,VLOOKUP(D40,Sheet2!A:AK,18,FALSE),"no date")</f>
        <v>no date</v>
      </c>
      <c r="K40" t="str">
        <f>VLOOKUP(D40,Sheet2!A:AK,12,FALSE)</f>
        <v>Green</v>
      </c>
      <c r="L40" s="1">
        <f>VLOOKUP(D40,'2021-01-12-advisors'!A:M,5,FALSE)</f>
        <v>44188.998113425929</v>
      </c>
      <c r="M40">
        <f>VLOOKUP(D40,'2021-01-12-advisors'!A:M,9,FALSE)</f>
        <v>10</v>
      </c>
      <c r="N40" t="str">
        <f>IF(VLOOKUP(D40,Sheet2!A:AK,34,FALSE)&gt;0,"deferred leads to January","no banked")</f>
        <v>no banked</v>
      </c>
      <c r="O40" t="str">
        <f>VLOOKUP(D40,Sheet2!A:AK,8,FALSE)</f>
        <v>cus_IRiKrhnCkhySBm</v>
      </c>
      <c r="P40" t="str">
        <f>IF(VLOOKUP(O40,subscriptions!A:G,7,FALSE)&gt;0,VLOOKUP(O40,subscriptions!A:G,7,FALSE),"no date")</f>
        <v>no date</v>
      </c>
      <c r="R40" t="s">
        <v>2223</v>
      </c>
    </row>
    <row r="41" spans="1:18" hidden="1" x14ac:dyDescent="0.35">
      <c r="A41">
        <v>10</v>
      </c>
      <c r="B41" s="1">
        <v>44217</v>
      </c>
      <c r="C41" t="s">
        <v>2216</v>
      </c>
      <c r="D41" t="s">
        <v>195</v>
      </c>
      <c r="E41" s="1">
        <f>VLOOKUP(D41,Script!A:D,2,FALSE)</f>
        <v>44217</v>
      </c>
      <c r="F41">
        <f>VLOOKUP(D41,Script!A:D,4,FALSE)</f>
        <v>10</v>
      </c>
      <c r="G41">
        <f t="shared" si="0"/>
        <v>0</v>
      </c>
      <c r="H41">
        <f t="shared" si="1"/>
        <v>0</v>
      </c>
      <c r="I41" s="1" t="str">
        <f>IF(VLOOKUP(D41,Sheet2!A:AK,35,FALSE)&gt;0,VLOOKUP(D41,Sheet2!A:AK,35,FALSE),"no date")</f>
        <v>no date</v>
      </c>
      <c r="J41" s="1" t="str">
        <f>IF(VLOOKUP(D41,Sheet2!A:AK,18,FALSE)&gt;0,VLOOKUP(D41,Sheet2!A:AK,18,FALSE),"no date")</f>
        <v>no date</v>
      </c>
      <c r="K41" t="str">
        <f>VLOOKUP(D41,Sheet2!A:AK,12,FALSE)</f>
        <v>Green</v>
      </c>
      <c r="L41" s="1">
        <f>VLOOKUP(D41,'2021-01-12-advisors'!A:M,5,FALSE)</f>
        <v>44185.909479166665</v>
      </c>
      <c r="M41">
        <f>VLOOKUP(D41,'2021-01-12-advisors'!A:M,9,FALSE)</f>
        <v>10</v>
      </c>
      <c r="N41" t="str">
        <f>IF(VLOOKUP(D41,Sheet2!A:AK,34,FALSE)&gt;0,"deferred leads to January","no banked")</f>
        <v>no banked</v>
      </c>
      <c r="O41" t="str">
        <f>VLOOKUP(D41,Sheet2!A:AK,8,FALSE)</f>
        <v>cus_IQYbA1q3Ht1JGR</v>
      </c>
      <c r="P41" t="str">
        <f>IF(VLOOKUP(O41,subscriptions!A:G,7,FALSE)&gt;0,VLOOKUP(O41,subscriptions!A:G,7,FALSE),"no date")</f>
        <v>no date</v>
      </c>
      <c r="R41" t="s">
        <v>2223</v>
      </c>
    </row>
    <row r="42" spans="1:18" hidden="1" x14ac:dyDescent="0.35">
      <c r="A42">
        <v>10</v>
      </c>
      <c r="B42" s="1">
        <v>44208</v>
      </c>
      <c r="C42" t="s">
        <v>2216</v>
      </c>
      <c r="D42" t="s">
        <v>208</v>
      </c>
      <c r="E42" s="1">
        <f>VLOOKUP(D42,Script!A:D,2,FALSE)</f>
        <v>44216</v>
      </c>
      <c r="F42">
        <f>VLOOKUP(D42,Script!A:D,4,FALSE)</f>
        <v>10</v>
      </c>
      <c r="G42">
        <f t="shared" si="0"/>
        <v>-8</v>
      </c>
      <c r="H42">
        <f t="shared" si="1"/>
        <v>0</v>
      </c>
      <c r="I42" s="1" t="str">
        <f>IF(VLOOKUP(D42,Sheet2!A:AK,35,FALSE)&gt;0,VLOOKUP(D42,Sheet2!A:AK,35,FALSE),"no date")</f>
        <v>no date</v>
      </c>
      <c r="J42" s="1" t="str">
        <f>IF(VLOOKUP(D42,Sheet2!A:AK,18,FALSE)&gt;0,VLOOKUP(D42,Sheet2!A:AK,18,FALSE),"no date")</f>
        <v>no date</v>
      </c>
      <c r="K42" t="str">
        <f>VLOOKUP(D42,Sheet2!A:AK,12,FALSE)</f>
        <v>Green</v>
      </c>
      <c r="L42" s="1">
        <f>VLOOKUP(D42,'2021-01-12-advisors'!A:M,5,FALSE)</f>
        <v>44184.829976851855</v>
      </c>
      <c r="M42">
        <f>VLOOKUP(D42,'2021-01-12-advisors'!A:M,9,FALSE)</f>
        <v>0</v>
      </c>
      <c r="N42" t="str">
        <f>IF(VLOOKUP(D42,Sheet2!A:AK,34,FALSE)&gt;0,"deferred leads to January","no banked")</f>
        <v>no banked</v>
      </c>
      <c r="O42" t="str">
        <f>VLOOKUP(D42,Sheet2!A:AK,8,FALSE)</f>
        <v>cus_IQ9WgsV808sBfU</v>
      </c>
      <c r="P42" t="str">
        <f>IF(VLOOKUP(O42,subscriptions!A:G,7,FALSE)&gt;0,VLOOKUP(O42,subscriptions!A:G,7,FALSE),"no date")</f>
        <v>no date</v>
      </c>
      <c r="R42" t="s">
        <v>2236</v>
      </c>
    </row>
    <row r="43" spans="1:18" hidden="1" x14ac:dyDescent="0.35">
      <c r="A43">
        <v>10</v>
      </c>
      <c r="B43" s="1">
        <v>44227</v>
      </c>
      <c r="C43" t="s">
        <v>2216</v>
      </c>
      <c r="D43" t="s">
        <v>134</v>
      </c>
      <c r="E43" s="1">
        <f>VLOOKUP(D43,Script!A:D,2,FALSE)</f>
        <v>44227</v>
      </c>
      <c r="F43">
        <f>VLOOKUP(D43,Script!A:D,4,FALSE)</f>
        <v>10</v>
      </c>
      <c r="G43">
        <f t="shared" si="0"/>
        <v>0</v>
      </c>
      <c r="H43">
        <f t="shared" si="1"/>
        <v>0</v>
      </c>
      <c r="I43" s="1" t="str">
        <f>IF(VLOOKUP(D43,Sheet2!A:AK,35,FALSE)&gt;0,VLOOKUP(D43,Sheet2!A:AK,35,FALSE),"no date")</f>
        <v>no date</v>
      </c>
      <c r="J43" s="1" t="str">
        <f>IF(VLOOKUP(D43,Sheet2!A:AK,18,FALSE)&gt;0,VLOOKUP(D43,Sheet2!A:AK,18,FALSE),"no date")</f>
        <v>no date</v>
      </c>
      <c r="K43" t="str">
        <f>VLOOKUP(D43,Sheet2!A:AK,12,FALSE)</f>
        <v>Green</v>
      </c>
      <c r="L43" s="1">
        <f>VLOOKUP(D43,'2021-01-12-advisors'!A:M,5,FALSE)</f>
        <v>44195.5</v>
      </c>
      <c r="M43">
        <f>VLOOKUP(D43,'2021-01-12-advisors'!A:M,9,FALSE)</f>
        <v>10</v>
      </c>
      <c r="N43" t="str">
        <f>IF(VLOOKUP(D43,Sheet2!A:AK,34,FALSE)&gt;0,"deferred leads to January","no banked")</f>
        <v>no banked</v>
      </c>
      <c r="O43" t="str">
        <f>VLOOKUP(D43,Sheet2!A:AK,8,FALSE)</f>
        <v>cus_IQa3E0YGYWNiae</v>
      </c>
      <c r="P43" t="str">
        <f>IF(VLOOKUP(O43,subscriptions!A:G,7,FALSE)&gt;0,VLOOKUP(O43,subscriptions!A:G,7,FALSE),"no date")</f>
        <v>no date</v>
      </c>
      <c r="R43" t="s">
        <v>2223</v>
      </c>
    </row>
    <row r="44" spans="1:18" hidden="1" x14ac:dyDescent="0.35">
      <c r="A44">
        <v>10</v>
      </c>
      <c r="B44" s="1">
        <v>44227</v>
      </c>
      <c r="C44" t="s">
        <v>2216</v>
      </c>
      <c r="D44" t="s">
        <v>247</v>
      </c>
      <c r="E44" s="1">
        <f>VLOOKUP(D44,Script!A:D,2,FALSE)</f>
        <v>44227</v>
      </c>
      <c r="F44">
        <f>VLOOKUP(D44,Script!A:D,4,FALSE)</f>
        <v>10</v>
      </c>
      <c r="G44">
        <f t="shared" si="0"/>
        <v>0</v>
      </c>
      <c r="H44">
        <f t="shared" si="1"/>
        <v>0</v>
      </c>
      <c r="I44" s="1" t="str">
        <f>IF(VLOOKUP(D44,Sheet2!A:AK,35,FALSE)&gt;0,VLOOKUP(D44,Sheet2!A:AK,35,FALSE),"no date")</f>
        <v>no date</v>
      </c>
      <c r="J44" s="1" t="str">
        <f>IF(VLOOKUP(D44,Sheet2!A:AK,18,FALSE)&gt;0,VLOOKUP(D44,Sheet2!A:AK,18,FALSE),"no date")</f>
        <v>no date</v>
      </c>
      <c r="K44" t="str">
        <f>VLOOKUP(D44,Sheet2!A:AK,12,FALSE)</f>
        <v>Green</v>
      </c>
      <c r="L44" s="1">
        <f>VLOOKUP(D44,'2021-01-12-advisors'!A:M,5,FALSE)</f>
        <v>44195.639618055553</v>
      </c>
      <c r="M44">
        <f>VLOOKUP(D44,'2021-01-12-advisors'!A:M,9,FALSE)</f>
        <v>10</v>
      </c>
      <c r="N44" t="str">
        <f>IF(VLOOKUP(D44,Sheet2!A:AK,34,FALSE)&gt;0,"deferred leads to January","no banked")</f>
        <v>no banked</v>
      </c>
      <c r="O44" t="str">
        <f>VLOOKUP(D44,Sheet2!A:AK,8,FALSE)</f>
        <v>cus_IUCaxJD4BQHK0E</v>
      </c>
      <c r="P44" t="str">
        <f>IF(VLOOKUP(O44,subscriptions!A:G,7,FALSE)&gt;0,VLOOKUP(O44,subscriptions!A:G,7,FALSE),"no date")</f>
        <v>no date</v>
      </c>
      <c r="R44" t="s">
        <v>2223</v>
      </c>
    </row>
    <row r="45" spans="1:18" hidden="1" x14ac:dyDescent="0.35">
      <c r="A45">
        <v>10</v>
      </c>
      <c r="B45" s="1">
        <v>44216</v>
      </c>
      <c r="C45" t="s">
        <v>2216</v>
      </c>
      <c r="D45" t="s">
        <v>48</v>
      </c>
      <c r="E45" s="1">
        <f>VLOOKUP(D45,Script!A:D,2,FALSE)</f>
        <v>44216</v>
      </c>
      <c r="F45">
        <f>VLOOKUP(D45,Script!A:D,4,FALSE)</f>
        <v>10</v>
      </c>
      <c r="G45">
        <f t="shared" si="0"/>
        <v>0</v>
      </c>
      <c r="H45">
        <f t="shared" si="1"/>
        <v>0</v>
      </c>
      <c r="I45" s="1" t="str">
        <f>IF(VLOOKUP(D45,Sheet2!A:AK,35,FALSE)&gt;0,VLOOKUP(D45,Sheet2!A:AK,35,FALSE),"no date")</f>
        <v>no date</v>
      </c>
      <c r="J45" s="1" t="str">
        <f>IF(VLOOKUP(D45,Sheet2!A:AK,18,FALSE)&gt;0,VLOOKUP(D45,Sheet2!A:AK,18,FALSE),"no date")</f>
        <v>no date</v>
      </c>
      <c r="K45" t="str">
        <f>VLOOKUP(D45,Sheet2!A:AK,12,FALSE)</f>
        <v>Green</v>
      </c>
      <c r="L45" s="1">
        <f>VLOOKUP(D45,'2021-01-12-advisors'!A:M,5,FALSE)</f>
        <v>44184.775393518517</v>
      </c>
      <c r="M45">
        <f>VLOOKUP(D45,'2021-01-12-advisors'!A:M,9,FALSE)</f>
        <v>10</v>
      </c>
      <c r="N45" t="str">
        <f>IF(VLOOKUP(D45,Sheet2!A:AK,34,FALSE)&gt;0,"deferred leads to January","no banked")</f>
        <v>no banked</v>
      </c>
      <c r="O45" t="str">
        <f>VLOOKUP(D45,Sheet2!A:AK,8,FALSE)</f>
        <v>cus_IQ8Gi2vAmmocT0</v>
      </c>
      <c r="P45" t="str">
        <f>IF(VLOOKUP(O45,subscriptions!A:G,7,FALSE)&gt;0,VLOOKUP(O45,subscriptions!A:G,7,FALSE),"no date")</f>
        <v>no date</v>
      </c>
      <c r="R45" t="s">
        <v>2223</v>
      </c>
    </row>
    <row r="46" spans="1:18" hidden="1" x14ac:dyDescent="0.35">
      <c r="A46">
        <v>10</v>
      </c>
      <c r="B46" s="1">
        <v>44229</v>
      </c>
      <c r="C46" t="s">
        <v>2216</v>
      </c>
      <c r="D46" t="s">
        <v>261</v>
      </c>
      <c r="E46" s="1">
        <f>VLOOKUP(D46,Script!A:D,2,FALSE)</f>
        <v>44228</v>
      </c>
      <c r="F46">
        <f>VLOOKUP(D46,Script!A:D,4,FALSE)</f>
        <v>10</v>
      </c>
      <c r="G46">
        <f t="shared" si="0"/>
        <v>1</v>
      </c>
      <c r="H46">
        <f t="shared" si="1"/>
        <v>0</v>
      </c>
      <c r="I46" s="1" t="str">
        <f>IF(VLOOKUP(D46,Sheet2!A:AK,35,FALSE)&gt;0,VLOOKUP(D46,Sheet2!A:AK,35,FALSE),"no date")</f>
        <v>no date</v>
      </c>
      <c r="J46" s="1" t="str">
        <f>IF(VLOOKUP(D46,Sheet2!A:AK,18,FALSE)&gt;0,VLOOKUP(D46,Sheet2!A:AK,18,FALSE),"no date")</f>
        <v>no date</v>
      </c>
      <c r="K46" t="str">
        <f>VLOOKUP(D46,Sheet2!A:AK,12,FALSE)</f>
        <v>Green</v>
      </c>
      <c r="L46" s="1">
        <f>VLOOKUP(D46,'2021-01-12-advisors'!A:M,5,FALSE)</f>
        <v>44197.064398148148</v>
      </c>
      <c r="M46">
        <f>VLOOKUP(D46,'2021-01-12-advisors'!A:M,9,FALSE)</f>
        <v>10</v>
      </c>
      <c r="N46" t="str">
        <f>IF(VLOOKUP(D46,Sheet2!A:AK,34,FALSE)&gt;0,"deferred leads to January","no banked")</f>
        <v>no banked</v>
      </c>
      <c r="O46" t="str">
        <f>VLOOKUP(D46,Sheet2!A:AK,8,FALSE)</f>
        <v>cus_IUMSnMLWDOED7d</v>
      </c>
      <c r="P46" t="str">
        <f>IF(VLOOKUP(O46,subscriptions!A:G,7,FALSE)&gt;0,VLOOKUP(O46,subscriptions!A:G,7,FALSE),"no date")</f>
        <v>no date</v>
      </c>
      <c r="R46" t="s">
        <v>2237</v>
      </c>
    </row>
    <row r="47" spans="1:18" hidden="1" x14ac:dyDescent="0.35">
      <c r="A47">
        <v>10</v>
      </c>
      <c r="B47" s="1">
        <v>44220</v>
      </c>
      <c r="C47" t="s">
        <v>2216</v>
      </c>
      <c r="D47" t="s">
        <v>77</v>
      </c>
      <c r="E47" s="1">
        <f>VLOOKUP(D47,Script!A:D,2,FALSE)</f>
        <v>44220</v>
      </c>
      <c r="F47">
        <f>VLOOKUP(D47,Script!A:D,4,FALSE)</f>
        <v>10</v>
      </c>
      <c r="G47">
        <f t="shared" si="0"/>
        <v>0</v>
      </c>
      <c r="H47">
        <f t="shared" si="1"/>
        <v>0</v>
      </c>
      <c r="I47" s="1" t="str">
        <f>IF(VLOOKUP(D47,Sheet2!A:AK,35,FALSE)&gt;0,VLOOKUP(D47,Sheet2!A:AK,35,FALSE),"no date")</f>
        <v>no date</v>
      </c>
      <c r="J47" s="1" t="str">
        <f>IF(VLOOKUP(D47,Sheet2!A:AK,18,FALSE)&gt;0,VLOOKUP(D47,Sheet2!A:AK,18,FALSE),"no date")</f>
        <v>no date</v>
      </c>
      <c r="K47" t="str">
        <f>VLOOKUP(D47,Sheet2!A:AK,12,FALSE)</f>
        <v>Green</v>
      </c>
      <c r="L47" s="1">
        <f>VLOOKUP(D47,'2021-01-12-advisors'!A:M,5,FALSE)</f>
        <v>44188.692754629628</v>
      </c>
      <c r="M47">
        <f>VLOOKUP(D47,'2021-01-12-advisors'!A:M,9,FALSE)</f>
        <v>11</v>
      </c>
      <c r="N47" t="str">
        <f>IF(VLOOKUP(D47,Sheet2!A:AK,34,FALSE)&gt;0,"deferred leads to January","no banked")</f>
        <v>no banked</v>
      </c>
      <c r="O47" t="str">
        <f>VLOOKUP(D47,Sheet2!A:AK,8,FALSE)</f>
        <v>cus_IRbFap7Aba1bVT</v>
      </c>
      <c r="P47" t="str">
        <f>IF(VLOOKUP(O47,subscriptions!A:G,7,FALSE)&gt;0,VLOOKUP(O47,subscriptions!A:G,7,FALSE),"no date")</f>
        <v>no date</v>
      </c>
      <c r="R47" t="s">
        <v>2223</v>
      </c>
    </row>
    <row r="48" spans="1:18" hidden="1" x14ac:dyDescent="0.35">
      <c r="A48">
        <v>10</v>
      </c>
      <c r="B48" s="1">
        <v>44220</v>
      </c>
      <c r="C48" t="s">
        <v>2216</v>
      </c>
      <c r="D48" t="s">
        <v>101</v>
      </c>
      <c r="E48" s="1">
        <f>VLOOKUP(D48,Script!A:D,2,FALSE)</f>
        <v>44220</v>
      </c>
      <c r="F48">
        <f>VLOOKUP(D48,Script!A:D,4,FALSE)</f>
        <v>10</v>
      </c>
      <c r="G48">
        <f t="shared" si="0"/>
        <v>0</v>
      </c>
      <c r="H48">
        <f t="shared" si="1"/>
        <v>0</v>
      </c>
      <c r="I48" s="1" t="str">
        <f>IF(VLOOKUP(D48,Sheet2!A:AK,35,FALSE)&gt;0,VLOOKUP(D48,Sheet2!A:AK,35,FALSE),"no date")</f>
        <v>no date</v>
      </c>
      <c r="J48" s="1" t="str">
        <f>IF(VLOOKUP(D48,Sheet2!A:AK,18,FALSE)&gt;0,VLOOKUP(D48,Sheet2!A:AK,18,FALSE),"no date")</f>
        <v>no date</v>
      </c>
      <c r="K48" t="str">
        <f>VLOOKUP(D48,Sheet2!A:AK,12,FALSE)</f>
        <v>Green</v>
      </c>
      <c r="L48" s="1">
        <f>VLOOKUP(D48,'2021-01-12-advisors'!A:M,5,FALSE)</f>
        <v>44188.674791666665</v>
      </c>
      <c r="M48">
        <f>VLOOKUP(D48,'2021-01-12-advisors'!A:M,9,FALSE)</f>
        <v>10</v>
      </c>
      <c r="N48" t="str">
        <f>IF(VLOOKUP(D48,Sheet2!A:AK,34,FALSE)&gt;0,"deferred leads to January","no banked")</f>
        <v>no banked</v>
      </c>
      <c r="O48" t="str">
        <f>VLOOKUP(D48,Sheet2!A:AK,8,FALSE)</f>
        <v>cus_IRapsU1cx5mJdP</v>
      </c>
      <c r="P48" t="str">
        <f>IF(VLOOKUP(O48,subscriptions!A:G,7,FALSE)&gt;0,VLOOKUP(O48,subscriptions!A:G,7,FALSE),"no date")</f>
        <v>no date</v>
      </c>
      <c r="R48" t="s">
        <v>2223</v>
      </c>
    </row>
    <row r="49" spans="1:18" hidden="1" x14ac:dyDescent="0.35">
      <c r="A49">
        <v>10</v>
      </c>
      <c r="B49" s="1">
        <v>44231</v>
      </c>
      <c r="C49" t="s">
        <v>2216</v>
      </c>
      <c r="D49" t="s">
        <v>57</v>
      </c>
      <c r="E49" s="1">
        <f>VLOOKUP(D49,Script!A:D,2,FALSE)</f>
        <v>44231</v>
      </c>
      <c r="F49">
        <f>VLOOKUP(D49,Script!A:D,4,FALSE)</f>
        <v>10</v>
      </c>
      <c r="G49">
        <f t="shared" si="0"/>
        <v>0</v>
      </c>
      <c r="H49">
        <f t="shared" si="1"/>
        <v>0</v>
      </c>
      <c r="I49" s="1" t="str">
        <f>IF(VLOOKUP(D49,Sheet2!A:AK,35,FALSE)&gt;0,VLOOKUP(D49,Sheet2!A:AK,35,FALSE),"no date")</f>
        <v>no date</v>
      </c>
      <c r="J49" s="1" t="str">
        <f>IF(VLOOKUP(D49,Sheet2!A:AK,18,FALSE)&gt;0,VLOOKUP(D49,Sheet2!A:AK,18,FALSE),"no date")</f>
        <v>no date</v>
      </c>
      <c r="K49" t="str">
        <f>VLOOKUP(D49,Sheet2!A:AK,12,FALSE)</f>
        <v>Green</v>
      </c>
      <c r="L49" s="1">
        <f>VLOOKUP(D49,'2021-01-12-advisors'!A:M,5,FALSE)</f>
        <v>44199.753645833334</v>
      </c>
      <c r="M49">
        <f>VLOOKUP(D49,'2021-01-12-advisors'!A:M,9,FALSE)</f>
        <v>10</v>
      </c>
      <c r="N49" t="str">
        <f>IF(VLOOKUP(D49,Sheet2!A:AK,34,FALSE)&gt;0,"deferred leads to January","no banked")</f>
        <v>no banked</v>
      </c>
      <c r="O49" t="str">
        <f>VLOOKUP(D49,Sheet2!A:AK,8,FALSE)</f>
        <v>cus_IVMuqEL7ZvZPu3</v>
      </c>
      <c r="P49" t="str">
        <f>IF(VLOOKUP(O49,subscriptions!A:G,7,FALSE)&gt;0,VLOOKUP(O49,subscriptions!A:G,7,FALSE),"no date")</f>
        <v>no date</v>
      </c>
      <c r="R49" t="s">
        <v>2223</v>
      </c>
    </row>
    <row r="50" spans="1:18" hidden="1" x14ac:dyDescent="0.35">
      <c r="A50">
        <v>10</v>
      </c>
      <c r="B50" s="1">
        <v>44224</v>
      </c>
      <c r="C50" t="s">
        <v>2216</v>
      </c>
      <c r="D50" t="s">
        <v>278</v>
      </c>
      <c r="E50" s="1">
        <f>VLOOKUP(D50,Script!A:D,2,FALSE)</f>
        <v>44223</v>
      </c>
      <c r="F50">
        <f>VLOOKUP(D50,Script!A:D,4,FALSE)</f>
        <v>10</v>
      </c>
      <c r="G50">
        <f t="shared" si="0"/>
        <v>1</v>
      </c>
      <c r="H50">
        <f t="shared" si="1"/>
        <v>0</v>
      </c>
      <c r="I50" s="1" t="str">
        <f>IF(VLOOKUP(D50,Sheet2!A:AK,35,FALSE)&gt;0,VLOOKUP(D50,Sheet2!A:AK,35,FALSE),"no date")</f>
        <v>no date</v>
      </c>
      <c r="J50" s="1" t="str">
        <f>IF(VLOOKUP(D50,Sheet2!A:AK,18,FALSE)&gt;0,VLOOKUP(D50,Sheet2!A:AK,18,FALSE),"no date")</f>
        <v>no date</v>
      </c>
      <c r="K50" t="str">
        <f>VLOOKUP(D50,Sheet2!A:AK,12,FALSE)</f>
        <v>Green</v>
      </c>
      <c r="L50" s="1">
        <f>VLOOKUP(D50,'2021-01-12-advisors'!A:M,5,FALSE)</f>
        <v>44192.17465277778</v>
      </c>
      <c r="M50">
        <f>VLOOKUP(D50,'2021-01-12-advisors'!A:M,9,FALSE)</f>
        <v>10</v>
      </c>
      <c r="N50" t="str">
        <f>IF(VLOOKUP(D50,Sheet2!A:AK,34,FALSE)&gt;0,"deferred leads to January","no banked")</f>
        <v>no banked</v>
      </c>
      <c r="O50" t="str">
        <f>VLOOKUP(D50,Sheet2!A:AK,8,FALSE)</f>
        <v>cus_ISu74LHlf4niug</v>
      </c>
      <c r="P50" t="str">
        <f>IF(VLOOKUP(O50,subscriptions!A:G,7,FALSE)&gt;0,VLOOKUP(O50,subscriptions!A:G,7,FALSE),"no date")</f>
        <v>no date</v>
      </c>
      <c r="R50" t="s">
        <v>2237</v>
      </c>
    </row>
    <row r="51" spans="1:18" hidden="1" x14ac:dyDescent="0.35">
      <c r="C51" t="s">
        <v>2216</v>
      </c>
      <c r="D51" t="s">
        <v>158</v>
      </c>
      <c r="E51" s="1">
        <f>VLOOKUP(D51,Script!A:D,2,FALSE)</f>
        <v>44220</v>
      </c>
      <c r="F51">
        <f>VLOOKUP(D51,Script!A:D,4,FALSE)</f>
        <v>10</v>
      </c>
      <c r="G51">
        <f t="shared" si="0"/>
        <v>-44220</v>
      </c>
      <c r="H51">
        <f t="shared" si="1"/>
        <v>-10</v>
      </c>
      <c r="I51" s="1">
        <f>IF(VLOOKUP(D51,Sheet2!A:AK,35,FALSE)&gt;0,VLOOKUP(D51,Sheet2!A:AK,35,FALSE),"no date")</f>
        <v>44208</v>
      </c>
      <c r="J51" s="1">
        <f>IF(VLOOKUP(D51,Sheet2!A:AK,18,FALSE)&gt;0,VLOOKUP(D51,Sheet2!A:AK,18,FALSE),"no date")</f>
        <v>44219</v>
      </c>
      <c r="K51" t="str">
        <f>VLOOKUP(D51,Sheet2!A:AK,12,FALSE)</f>
        <v>Green</v>
      </c>
      <c r="L51" s="1">
        <f>VLOOKUP(D51,'2021-01-12-advisors'!A:M,5,FALSE)</f>
        <v>44189.02076388889</v>
      </c>
      <c r="M51">
        <f>VLOOKUP(D51,'2021-01-12-advisors'!A:M,9,FALSE)</f>
        <v>10</v>
      </c>
      <c r="N51" t="str">
        <f>IF(VLOOKUP(D51,Sheet2!A:AK,34,FALSE)&gt;0,"deferred leads to January","no banked")</f>
        <v>no banked</v>
      </c>
      <c r="O51" t="str">
        <f>VLOOKUP(D51,Sheet2!A:AK,8,FALSE)</f>
        <v>cus_IRirMfEos6efBw</v>
      </c>
      <c r="P51" t="str">
        <f>IF(VLOOKUP(O51,subscriptions!A:G,7,FALSE)&gt;0,VLOOKUP(O51,subscriptions!A:G,7,FALSE),"no date")</f>
        <v>no date</v>
      </c>
      <c r="R51" t="s">
        <v>2239</v>
      </c>
    </row>
    <row r="52" spans="1:18" hidden="1" x14ac:dyDescent="0.35">
      <c r="A52">
        <v>10</v>
      </c>
      <c r="B52" s="1">
        <v>44229</v>
      </c>
      <c r="C52" t="s">
        <v>2216</v>
      </c>
      <c r="D52" t="s">
        <v>302</v>
      </c>
      <c r="E52" s="1">
        <f>VLOOKUP(D52,Script!A:D,2,FALSE)</f>
        <v>44229</v>
      </c>
      <c r="F52">
        <f>VLOOKUP(D52,Script!A:D,4,FALSE)</f>
        <v>10</v>
      </c>
      <c r="G52">
        <f t="shared" si="0"/>
        <v>0</v>
      </c>
      <c r="H52">
        <f t="shared" si="1"/>
        <v>0</v>
      </c>
      <c r="I52" s="1" t="str">
        <f>IF(VLOOKUP(D52,Sheet2!A:AK,35,FALSE)&gt;0,VLOOKUP(D52,Sheet2!A:AK,35,FALSE),"no date")</f>
        <v>no date</v>
      </c>
      <c r="J52" s="1" t="str">
        <f>IF(VLOOKUP(D52,Sheet2!A:AK,18,FALSE)&gt;0,VLOOKUP(D52,Sheet2!A:AK,18,FALSE),"no date")</f>
        <v>no date</v>
      </c>
      <c r="K52" t="str">
        <f>VLOOKUP(D52,Sheet2!A:AK,12,FALSE)</f>
        <v>Green</v>
      </c>
      <c r="L52" s="1">
        <f>VLOOKUP(D52,'2021-01-12-advisors'!A:M,5,FALSE)</f>
        <v>44197.769548611112</v>
      </c>
      <c r="M52">
        <f>VLOOKUP(D52,'2021-01-12-advisors'!A:M,9,FALSE)</f>
        <v>10</v>
      </c>
      <c r="N52" t="str">
        <f>IF(VLOOKUP(D52,Sheet2!A:AK,34,FALSE)&gt;0,"deferred leads to January","no banked")</f>
        <v>deferred leads to January</v>
      </c>
      <c r="O52" t="str">
        <f>VLOOKUP(D52,Sheet2!A:AK,8,FALSE)</f>
        <v>cus_IUcp5Ff6AX3A20</v>
      </c>
      <c r="P52" t="str">
        <f>IF(VLOOKUP(O52,subscriptions!A:G,7,FALSE)&gt;0,VLOOKUP(O52,subscriptions!A:G,7,FALSE),"no date")</f>
        <v>no date</v>
      </c>
      <c r="R52" t="s">
        <v>2223</v>
      </c>
    </row>
    <row r="53" spans="1:18" hidden="1" x14ac:dyDescent="0.35">
      <c r="A53">
        <v>10</v>
      </c>
      <c r="B53" s="1">
        <v>44237</v>
      </c>
      <c r="C53" t="s">
        <v>2216</v>
      </c>
      <c r="D53" t="s">
        <v>200</v>
      </c>
      <c r="E53" s="1">
        <f>VLOOKUP(D53,Script!A:D,2,FALSE)</f>
        <v>44237</v>
      </c>
      <c r="F53">
        <f>VLOOKUP(D53,Script!A:D,4,FALSE)</f>
        <v>10</v>
      </c>
      <c r="G53">
        <f t="shared" si="0"/>
        <v>0</v>
      </c>
      <c r="H53">
        <f t="shared" si="1"/>
        <v>0</v>
      </c>
      <c r="I53" s="1" t="str">
        <f>IF(VLOOKUP(D53,Sheet2!A:AK,35,FALSE)&gt;0,VLOOKUP(D53,Sheet2!A:AK,35,FALSE),"no date")</f>
        <v>no date</v>
      </c>
      <c r="J53" s="1" t="str">
        <f>IF(VLOOKUP(D53,Sheet2!A:AK,18,FALSE)&gt;0,VLOOKUP(D53,Sheet2!A:AK,18,FALSE),"no date")</f>
        <v>no date</v>
      </c>
      <c r="K53" t="str">
        <f>VLOOKUP(D53,Sheet2!A:AK,12,FALSE)</f>
        <v>Green</v>
      </c>
      <c r="L53" s="1">
        <f>VLOOKUP(D53,'2021-01-12-advisors'!A:M,5,FALSE)</f>
        <v>44205.632118055553</v>
      </c>
      <c r="M53">
        <f>VLOOKUP(D53,'2021-01-12-advisors'!A:M,9,FALSE)</f>
        <v>10</v>
      </c>
      <c r="N53" t="str">
        <f>IF(VLOOKUP(D53,Sheet2!A:AK,34,FALSE)&gt;0,"deferred leads to January","no banked")</f>
        <v>no banked</v>
      </c>
      <c r="O53" t="str">
        <f>VLOOKUP(D53,Sheet2!A:AK,8,FALSE)</f>
        <v>cus_IXZRzpfOqjA0FK</v>
      </c>
      <c r="P53" t="str">
        <f>IF(VLOOKUP(O53,subscriptions!A:G,7,FALSE)&gt;0,VLOOKUP(O53,subscriptions!A:G,7,FALSE),"no date")</f>
        <v>no date</v>
      </c>
      <c r="R53" t="s">
        <v>2223</v>
      </c>
    </row>
    <row r="54" spans="1:18" hidden="1" x14ac:dyDescent="0.35">
      <c r="A54">
        <v>10</v>
      </c>
      <c r="B54" s="1">
        <v>44221</v>
      </c>
      <c r="C54" t="s">
        <v>2216</v>
      </c>
      <c r="D54" t="s">
        <v>119</v>
      </c>
      <c r="E54" s="1">
        <f>VLOOKUP(D54,Script!A:D,2,FALSE)</f>
        <v>44221</v>
      </c>
      <c r="F54">
        <f>VLOOKUP(D54,Script!A:D,4,FALSE)</f>
        <v>10</v>
      </c>
      <c r="G54">
        <f t="shared" si="0"/>
        <v>0</v>
      </c>
      <c r="H54">
        <f t="shared" si="1"/>
        <v>0</v>
      </c>
      <c r="I54" s="1">
        <f>IF(VLOOKUP(D54,Sheet2!A:AK,35,FALSE)&gt;0,VLOOKUP(D54,Sheet2!A:AK,35,FALSE),"no date")</f>
        <v>44199</v>
      </c>
      <c r="J54" s="1" t="str">
        <f>IF(VLOOKUP(D54,Sheet2!A:AK,18,FALSE)&gt;0,VLOOKUP(D54,Sheet2!A:AK,18,FALSE),"no date")</f>
        <v>no date</v>
      </c>
      <c r="K54" t="str">
        <f>VLOOKUP(D54,Sheet2!A:AK,12,FALSE)</f>
        <v>Green</v>
      </c>
      <c r="L54" s="1">
        <f>VLOOKUP(D54,'2021-01-12-advisors'!A:M,5,FALSE)</f>
        <v>44189.807002314818</v>
      </c>
      <c r="M54">
        <f>VLOOKUP(D54,'2021-01-12-advisors'!A:M,9,FALSE)</f>
        <v>10</v>
      </c>
      <c r="N54" t="str">
        <f>IF(VLOOKUP(D54,Sheet2!A:AK,34,FALSE)&gt;0,"deferred leads to January","no banked")</f>
        <v>no banked</v>
      </c>
      <c r="O54" t="str">
        <f>VLOOKUP(D54,Sheet2!A:AK,8,FALSE)</f>
        <v>cus_IS1730M8DpG5il</v>
      </c>
      <c r="P54" t="str">
        <f>IF(VLOOKUP(O54,subscriptions!A:G,7,FALSE)&gt;0,VLOOKUP(O54,subscriptions!A:G,7,FALSE),"no date")</f>
        <v>no date</v>
      </c>
      <c r="R54" t="s">
        <v>2223</v>
      </c>
    </row>
    <row r="55" spans="1:18" hidden="1" x14ac:dyDescent="0.35">
      <c r="A55">
        <v>10</v>
      </c>
      <c r="B55" s="1">
        <v>44231</v>
      </c>
      <c r="C55" t="s">
        <v>2216</v>
      </c>
      <c r="D55" t="s">
        <v>23</v>
      </c>
      <c r="E55" s="1">
        <f>VLOOKUP(D55,Script!A:D,2,FALSE)</f>
        <v>44231</v>
      </c>
      <c r="F55">
        <f>VLOOKUP(D55,Script!A:D,4,FALSE)</f>
        <v>10</v>
      </c>
      <c r="G55">
        <f t="shared" si="0"/>
        <v>0</v>
      </c>
      <c r="H55">
        <f t="shared" si="1"/>
        <v>0</v>
      </c>
      <c r="I55" s="1" t="str">
        <f>IF(VLOOKUP(D55,Sheet2!A:AK,35,FALSE)&gt;0,VLOOKUP(D55,Sheet2!A:AK,35,FALSE),"no date")</f>
        <v>no date</v>
      </c>
      <c r="J55" s="1" t="str">
        <f>IF(VLOOKUP(D55,Sheet2!A:AK,18,FALSE)&gt;0,VLOOKUP(D55,Sheet2!A:AK,18,FALSE),"no date")</f>
        <v>no date</v>
      </c>
      <c r="K55" t="str">
        <f>VLOOKUP(D55,Sheet2!A:AK,12,FALSE)</f>
        <v>Green</v>
      </c>
      <c r="L55" s="1">
        <f>VLOOKUP(D55,'2021-01-12-advisors'!A:M,5,FALSE)</f>
        <v>44199.705046296294</v>
      </c>
      <c r="M55">
        <f>VLOOKUP(D55,'2021-01-12-advisors'!A:M,9,FALSE)</f>
        <v>10</v>
      </c>
      <c r="N55" t="str">
        <f>IF(VLOOKUP(D55,Sheet2!A:AK,34,FALSE)&gt;0,"deferred leads to January","no banked")</f>
        <v>no banked</v>
      </c>
      <c r="O55" t="str">
        <f>VLOOKUP(D55,Sheet2!A:AK,8,FALSE)</f>
        <v>cus_IVLm9eoIFLPPHu</v>
      </c>
      <c r="P55" t="str">
        <f>IF(VLOOKUP(O55,subscriptions!A:G,7,FALSE)&gt;0,VLOOKUP(O55,subscriptions!A:G,7,FALSE),"no date")</f>
        <v>no date</v>
      </c>
      <c r="R55" t="s">
        <v>2223</v>
      </c>
    </row>
    <row r="56" spans="1:18" hidden="1" x14ac:dyDescent="0.35">
      <c r="A56">
        <v>10</v>
      </c>
      <c r="B56" s="1">
        <v>44231</v>
      </c>
      <c r="C56" t="s">
        <v>2216</v>
      </c>
      <c r="D56" t="s">
        <v>124</v>
      </c>
      <c r="E56" s="1">
        <f>VLOOKUP(D56,Script!A:D,2,FALSE)</f>
        <v>44231</v>
      </c>
      <c r="F56">
        <f>VLOOKUP(D56,Script!A:D,4,FALSE)</f>
        <v>10</v>
      </c>
      <c r="G56">
        <f t="shared" si="0"/>
        <v>0</v>
      </c>
      <c r="H56">
        <f t="shared" si="1"/>
        <v>0</v>
      </c>
      <c r="I56" s="1" t="str">
        <f>IF(VLOOKUP(D56,Sheet2!A:AK,35,FALSE)&gt;0,VLOOKUP(D56,Sheet2!A:AK,35,FALSE),"no date")</f>
        <v>no date</v>
      </c>
      <c r="J56" s="1" t="str">
        <f>IF(VLOOKUP(D56,Sheet2!A:AK,18,FALSE)&gt;0,VLOOKUP(D56,Sheet2!A:AK,18,FALSE),"no date")</f>
        <v>no date</v>
      </c>
      <c r="K56" t="str">
        <f>VLOOKUP(D56,Sheet2!A:AK,12,FALSE)</f>
        <v>Green</v>
      </c>
      <c r="L56" s="1">
        <f>VLOOKUP(D56,'2021-01-12-advisors'!A:M,5,FALSE)</f>
        <v>44199.859826388885</v>
      </c>
      <c r="M56">
        <f>VLOOKUP(D56,'2021-01-12-advisors'!A:M,9,FALSE)</f>
        <v>10</v>
      </c>
      <c r="N56" t="str">
        <f>IF(VLOOKUP(D56,Sheet2!A:AK,34,FALSE)&gt;0,"deferred leads to January","no banked")</f>
        <v>deferred leads to January</v>
      </c>
      <c r="O56" t="str">
        <f>VLOOKUP(D56,Sheet2!A:AK,8,FALSE)</f>
        <v>cus_IVPNveYntpGcZ0</v>
      </c>
      <c r="P56" t="str">
        <f>IF(VLOOKUP(O56,subscriptions!A:G,7,FALSE)&gt;0,VLOOKUP(O56,subscriptions!A:G,7,FALSE),"no date")</f>
        <v>no date</v>
      </c>
      <c r="R56" t="s">
        <v>2223</v>
      </c>
    </row>
    <row r="57" spans="1:18" x14ac:dyDescent="0.35">
      <c r="A57">
        <v>10</v>
      </c>
      <c r="B57" s="1">
        <v>44214</v>
      </c>
      <c r="C57" t="s">
        <v>2216</v>
      </c>
      <c r="D57" t="s">
        <v>110</v>
      </c>
      <c r="E57" s="1">
        <f>VLOOKUP(D57,Script!A:D,2,FALSE)</f>
        <v>44237</v>
      </c>
      <c r="F57">
        <f>VLOOKUP(D57,Script!A:D,4,FALSE)</f>
        <v>10</v>
      </c>
      <c r="G57">
        <f t="shared" si="0"/>
        <v>-23</v>
      </c>
      <c r="H57">
        <f t="shared" si="1"/>
        <v>0</v>
      </c>
      <c r="I57" s="1" t="str">
        <f>IF(VLOOKUP(D57,Sheet2!A:AK,35,FALSE)&gt;0,VLOOKUP(D57,Sheet2!A:AK,35,FALSE),"no date")</f>
        <v>no date</v>
      </c>
      <c r="J57" s="1" t="str">
        <f>IF(VLOOKUP(D57,Sheet2!A:AK,18,FALSE)&gt;0,VLOOKUP(D57,Sheet2!A:AK,18,FALSE),"no date")</f>
        <v>no date</v>
      </c>
      <c r="K57" t="str">
        <f>VLOOKUP(D57,Sheet2!A:AK,12,FALSE)</f>
        <v>Green</v>
      </c>
      <c r="L57" s="1">
        <f>VLOOKUP(D57,'2021-01-12-advisors'!A:M,5,FALSE)</f>
        <v>44206.001319444447</v>
      </c>
      <c r="M57">
        <f>VLOOKUP(D57,'2021-01-12-advisors'!A:M,9,FALSE)</f>
        <v>0</v>
      </c>
      <c r="N57" t="str">
        <f>IF(VLOOKUP(D57,Sheet2!A:AK,34,FALSE)&gt;0,"deferred leads to January","no banked")</f>
        <v>no banked</v>
      </c>
      <c r="O57" t="str">
        <f>VLOOKUP(D57,Sheet2!A:AK,8,FALSE)</f>
        <v>cus_IXi1oGV4XVzgyJ</v>
      </c>
      <c r="P57" t="str">
        <f>IF(VLOOKUP(O57,subscriptions!A:G,7,FALSE)&gt;0,VLOOKUP(O57,subscriptions!A:G,7,FALSE),"no date")</f>
        <v>no date</v>
      </c>
    </row>
    <row r="58" spans="1:18" hidden="1" x14ac:dyDescent="0.35">
      <c r="A58">
        <v>10</v>
      </c>
      <c r="B58" s="1">
        <v>44217</v>
      </c>
      <c r="C58" t="s">
        <v>2216</v>
      </c>
      <c r="D58" t="s">
        <v>132</v>
      </c>
      <c r="E58" s="1">
        <f>VLOOKUP(D58,Script!A:D,2,FALSE)</f>
        <v>44217</v>
      </c>
      <c r="F58">
        <f>VLOOKUP(D58,Script!A:D,4,FALSE)</f>
        <v>10</v>
      </c>
      <c r="G58">
        <f t="shared" si="0"/>
        <v>0</v>
      </c>
      <c r="H58">
        <f t="shared" si="1"/>
        <v>0</v>
      </c>
      <c r="I58" s="1" t="str">
        <f>IF(VLOOKUP(D58,Sheet2!A:AK,35,FALSE)&gt;0,VLOOKUP(D58,Sheet2!A:AK,35,FALSE),"no date")</f>
        <v>no date</v>
      </c>
      <c r="J58" s="1" t="str">
        <f>IF(VLOOKUP(D58,Sheet2!A:AK,18,FALSE)&gt;0,VLOOKUP(D58,Sheet2!A:AK,18,FALSE),"no date")</f>
        <v>no date</v>
      </c>
      <c r="K58" t="str">
        <f>VLOOKUP(D58,Sheet2!A:AK,12,FALSE)</f>
        <v>Green</v>
      </c>
      <c r="L58" s="1">
        <f>VLOOKUP(D58,'2021-01-12-advisors'!A:M,5,FALSE)</f>
        <v>44185.687638888892</v>
      </c>
      <c r="M58">
        <f>VLOOKUP(D58,'2021-01-12-advisors'!A:M,9,FALSE)</f>
        <v>10</v>
      </c>
      <c r="N58" t="str">
        <f>IF(VLOOKUP(D58,Sheet2!A:AK,34,FALSE)&gt;0,"deferred leads to January","no banked")</f>
        <v>no banked</v>
      </c>
      <c r="O58" t="str">
        <f>VLOOKUP(D58,Sheet2!A:AK,8,FALSE)</f>
        <v>cus_IQTRBcVJkEiVic</v>
      </c>
      <c r="P58" t="str">
        <f>IF(VLOOKUP(O58,subscriptions!A:G,7,FALSE)&gt;0,VLOOKUP(O58,subscriptions!A:G,7,FALSE),"no date")</f>
        <v>no date</v>
      </c>
      <c r="R58" t="s">
        <v>2223</v>
      </c>
    </row>
    <row r="59" spans="1:18" hidden="1" x14ac:dyDescent="0.35">
      <c r="A59">
        <v>10</v>
      </c>
      <c r="B59" s="1">
        <v>44234</v>
      </c>
      <c r="C59" t="s">
        <v>2216</v>
      </c>
      <c r="D59" t="s">
        <v>178</v>
      </c>
      <c r="E59" s="1">
        <f>VLOOKUP(D59,Script!A:D,2,FALSE)</f>
        <v>44234</v>
      </c>
      <c r="F59">
        <f>VLOOKUP(D59,Script!A:D,4,FALSE)</f>
        <v>10</v>
      </c>
      <c r="G59">
        <f t="shared" si="0"/>
        <v>0</v>
      </c>
      <c r="H59">
        <f t="shared" si="1"/>
        <v>0</v>
      </c>
      <c r="I59" s="1" t="str">
        <f>IF(VLOOKUP(D59,Sheet2!A:AK,35,FALSE)&gt;0,VLOOKUP(D59,Sheet2!A:AK,35,FALSE),"no date")</f>
        <v>no date</v>
      </c>
      <c r="J59" s="1" t="str">
        <f>IF(VLOOKUP(D59,Sheet2!A:AK,18,FALSE)&gt;0,VLOOKUP(D59,Sheet2!A:AK,18,FALSE),"no date")</f>
        <v>no date</v>
      </c>
      <c r="K59" t="str">
        <f>VLOOKUP(D59,Sheet2!A:AK,12,FALSE)</f>
        <v>Green</v>
      </c>
      <c r="L59" s="1">
        <f>VLOOKUP(D59,'2021-01-12-advisors'!A:M,5,FALSE)</f>
        <v>44202.609201388892</v>
      </c>
      <c r="M59">
        <f>VLOOKUP(D59,'2021-01-12-advisors'!A:M,9,FALSE)</f>
        <v>10</v>
      </c>
      <c r="N59" t="str">
        <f>IF(VLOOKUP(D59,Sheet2!A:AK,34,FALSE)&gt;0,"deferred leads to January","no banked")</f>
        <v>no banked</v>
      </c>
      <c r="O59" t="str">
        <f>VLOOKUP(D59,Sheet2!A:AK,8,FALSE)</f>
        <v>cus_ILCS6QtQFKXd19</v>
      </c>
      <c r="P59" t="str">
        <f>IF(VLOOKUP(O59,subscriptions!A:G,7,FALSE)&gt;0,VLOOKUP(O59,subscriptions!A:G,7,FALSE),"no date")</f>
        <v>no date</v>
      </c>
      <c r="R59" t="s">
        <v>2223</v>
      </c>
    </row>
    <row r="60" spans="1:18" hidden="1" x14ac:dyDescent="0.35">
      <c r="A60">
        <v>10</v>
      </c>
      <c r="B60" s="1">
        <v>44231</v>
      </c>
      <c r="C60" t="s">
        <v>2216</v>
      </c>
      <c r="D60" t="s">
        <v>263</v>
      </c>
      <c r="E60" s="1">
        <f>VLOOKUP(D60,Script!A:D,2,FALSE)</f>
        <v>44231</v>
      </c>
      <c r="F60">
        <f>VLOOKUP(D60,Script!A:D,4,FALSE)</f>
        <v>10</v>
      </c>
      <c r="G60">
        <f t="shared" si="0"/>
        <v>0</v>
      </c>
      <c r="H60">
        <f t="shared" si="1"/>
        <v>0</v>
      </c>
      <c r="I60" s="1" t="str">
        <f>IF(VLOOKUP(D60,Sheet2!A:AK,35,FALSE)&gt;0,VLOOKUP(D60,Sheet2!A:AK,35,FALSE),"no date")</f>
        <v>no date</v>
      </c>
      <c r="J60" s="1" t="str">
        <f>IF(VLOOKUP(D60,Sheet2!A:AK,18,FALSE)&gt;0,VLOOKUP(D60,Sheet2!A:AK,18,FALSE),"no date")</f>
        <v>no date</v>
      </c>
      <c r="K60" t="str">
        <f>VLOOKUP(D60,Sheet2!A:AK,12,FALSE)</f>
        <v>Green</v>
      </c>
      <c r="L60" s="1">
        <f>VLOOKUP(D60,'2021-01-12-advisors'!A:M,5,FALSE)</f>
        <v>44199.618657407409</v>
      </c>
      <c r="M60">
        <f>VLOOKUP(D60,'2021-01-12-advisors'!A:M,9,FALSE)</f>
        <v>10</v>
      </c>
      <c r="N60" t="str">
        <f>IF(VLOOKUP(D60,Sheet2!A:AK,34,FALSE)&gt;0,"deferred leads to January","no banked")</f>
        <v>no banked</v>
      </c>
      <c r="O60" t="str">
        <f>VLOOKUP(D60,Sheet2!A:AK,8,FALSE)</f>
        <v>cus_IK50G4DcIK5u56</v>
      </c>
      <c r="P60" t="str">
        <f>IF(VLOOKUP(O60,subscriptions!A:G,7,FALSE)&gt;0,VLOOKUP(O60,subscriptions!A:G,7,FALSE),"no date")</f>
        <v>no date</v>
      </c>
      <c r="R60" t="s">
        <v>2223</v>
      </c>
    </row>
    <row r="61" spans="1:18" hidden="1" x14ac:dyDescent="0.35">
      <c r="C61" t="s">
        <v>2216</v>
      </c>
      <c r="D61" t="s">
        <v>317</v>
      </c>
      <c r="E61" s="1">
        <f>VLOOKUP(D61,Script!A:D,2,FALSE)</f>
        <v>44234</v>
      </c>
      <c r="F61">
        <f>VLOOKUP(D61,Script!A:D,4,FALSE)</f>
        <v>10</v>
      </c>
      <c r="G61">
        <f t="shared" si="0"/>
        <v>-44234</v>
      </c>
      <c r="H61">
        <f t="shared" si="1"/>
        <v>-10</v>
      </c>
      <c r="I61" s="1" t="str">
        <f>IF(VLOOKUP(D61,Sheet2!A:AK,35,FALSE)&gt;0,VLOOKUP(D61,Sheet2!A:AK,35,FALSE),"no date")</f>
        <v>no date</v>
      </c>
      <c r="J61" s="1" t="str">
        <f>IF(VLOOKUP(D61,Sheet2!A:AK,18,FALSE)&gt;0,VLOOKUP(D61,Sheet2!A:AK,18,FALSE),"no date")</f>
        <v>no date</v>
      </c>
      <c r="K61" t="str">
        <f>VLOOKUP(D61,Sheet2!A:AK,12,FALSE)</f>
        <v>Green</v>
      </c>
      <c r="L61" s="1">
        <f>VLOOKUP(D61,'2021-01-12-advisors'!A:M,5,FALSE)</f>
        <v>44202.785543981481</v>
      </c>
      <c r="M61">
        <f>VLOOKUP(D61,'2021-01-12-advisors'!A:M,9,FALSE)</f>
        <v>10</v>
      </c>
      <c r="N61" t="str">
        <f>IF(VLOOKUP(D61,Sheet2!A:AK,34,FALSE)&gt;0,"deferred leads to January","no banked")</f>
        <v>no banked</v>
      </c>
      <c r="O61" t="str">
        <f>VLOOKUP(D61,Sheet2!A:AK,8,FALSE)</f>
        <v>cus_ILGYD7GyJGTnkV</v>
      </c>
      <c r="P61" t="str">
        <f>IF(VLOOKUP(O61,subscriptions!A:G,7,FALSE)&gt;0,VLOOKUP(O61,subscriptions!A:G,7,FALSE),"no date")</f>
        <v>no date</v>
      </c>
      <c r="R61" t="s">
        <v>2238</v>
      </c>
    </row>
    <row r="62" spans="1:18" hidden="1" x14ac:dyDescent="0.35">
      <c r="A62">
        <v>10</v>
      </c>
      <c r="B62" s="1">
        <v>44222</v>
      </c>
      <c r="C62" t="s">
        <v>2216</v>
      </c>
      <c r="D62" t="s">
        <v>237</v>
      </c>
      <c r="E62" s="1">
        <f>VLOOKUP(D62,Script!A:D,2,FALSE)</f>
        <v>44222</v>
      </c>
      <c r="F62">
        <f>VLOOKUP(D62,Script!A:D,4,FALSE)</f>
        <v>10</v>
      </c>
      <c r="G62">
        <f t="shared" si="0"/>
        <v>0</v>
      </c>
      <c r="H62">
        <f t="shared" si="1"/>
        <v>0</v>
      </c>
      <c r="I62" s="1" t="str">
        <f>IF(VLOOKUP(D62,Sheet2!A:AK,35,FALSE)&gt;0,VLOOKUP(D62,Sheet2!A:AK,35,FALSE),"no date")</f>
        <v>no date</v>
      </c>
      <c r="J62" s="1" t="str">
        <f>IF(VLOOKUP(D62,Sheet2!A:AK,18,FALSE)&gt;0,VLOOKUP(D62,Sheet2!A:AK,18,FALSE),"no date")</f>
        <v>no date</v>
      </c>
      <c r="K62" t="str">
        <f>VLOOKUP(D62,Sheet2!A:AK,12,FALSE)</f>
        <v>Green</v>
      </c>
      <c r="L62" s="1">
        <f>VLOOKUP(D62,'2021-01-12-advisors'!A:M,5,FALSE)</f>
        <v>44190.718298611115</v>
      </c>
      <c r="M62">
        <f>VLOOKUP(D62,'2021-01-12-advisors'!A:M,9,FALSE)</f>
        <v>10</v>
      </c>
      <c r="N62" t="str">
        <f>IF(VLOOKUP(D62,Sheet2!A:AK,34,FALSE)&gt;0,"deferred leads to January","no banked")</f>
        <v>no banked</v>
      </c>
      <c r="O62" t="str">
        <f>VLOOKUP(D62,Sheet2!A:AK,8,FALSE)</f>
        <v>cus_ISMI4zwHgKWJ8P</v>
      </c>
      <c r="P62" t="str">
        <f>IF(VLOOKUP(O62,subscriptions!A:G,7,FALSE)&gt;0,VLOOKUP(O62,subscriptions!A:G,7,FALSE),"no date")</f>
        <v>no date</v>
      </c>
      <c r="R62" t="s">
        <v>2223</v>
      </c>
    </row>
    <row r="63" spans="1:18" hidden="1" x14ac:dyDescent="0.35">
      <c r="A63">
        <v>10</v>
      </c>
      <c r="B63" s="1">
        <v>44208</v>
      </c>
      <c r="C63" t="s">
        <v>2216</v>
      </c>
      <c r="D63" t="s">
        <v>69</v>
      </c>
      <c r="E63" s="1">
        <f>VLOOKUP(D63,Script!A:D,2,FALSE)</f>
        <v>44237</v>
      </c>
      <c r="F63">
        <f>VLOOKUP(D63,Script!A:D,4,FALSE)</f>
        <v>10</v>
      </c>
      <c r="G63">
        <f t="shared" si="0"/>
        <v>-29</v>
      </c>
      <c r="H63">
        <f t="shared" si="1"/>
        <v>0</v>
      </c>
      <c r="I63" s="1" t="str">
        <f>IF(VLOOKUP(D63,Sheet2!A:AK,35,FALSE)&gt;0,VLOOKUP(D63,Sheet2!A:AK,35,FALSE),"no date")</f>
        <v>no date</v>
      </c>
      <c r="J63" s="1" t="str">
        <f>IF(VLOOKUP(D63,Sheet2!A:AK,18,FALSE)&gt;0,VLOOKUP(D63,Sheet2!A:AK,18,FALSE),"no date")</f>
        <v>no date</v>
      </c>
      <c r="K63" t="str">
        <f>VLOOKUP(D63,Sheet2!A:AK,12,FALSE)</f>
        <v>Green</v>
      </c>
      <c r="L63" s="1">
        <f>VLOOKUP(D63,'2021-01-12-advisors'!A:M,5,FALSE)</f>
        <v>44206.199224537035</v>
      </c>
      <c r="M63">
        <f>VLOOKUP(D63,'2021-01-12-advisors'!A:M,9,FALSE)</f>
        <v>0</v>
      </c>
      <c r="N63" t="str">
        <f>IF(VLOOKUP(D63,Sheet2!A:AK,34,FALSE)&gt;0,"deferred leads to January","no banked")</f>
        <v>no banked</v>
      </c>
      <c r="O63" t="str">
        <f>VLOOKUP(D63,Sheet2!A:AK,8,FALSE)</f>
        <v>cus_IMXqOQpuLBHe71</v>
      </c>
      <c r="P63" t="str">
        <f>IF(VLOOKUP(O63,subscriptions!A:G,7,FALSE)&gt;0,VLOOKUP(O63,subscriptions!A:G,7,FALSE),"no date")</f>
        <v>no date</v>
      </c>
      <c r="R63" t="s">
        <v>2236</v>
      </c>
    </row>
    <row r="64" spans="1:18" x14ac:dyDescent="0.35">
      <c r="A64">
        <v>10</v>
      </c>
      <c r="B64" s="1">
        <v>44239</v>
      </c>
      <c r="C64" t="s">
        <v>2216</v>
      </c>
      <c r="D64" t="s">
        <v>326</v>
      </c>
      <c r="E64" s="1">
        <f>VLOOKUP(D64,Script!A:D,2,FALSE)</f>
        <v>44208</v>
      </c>
      <c r="F64">
        <f>VLOOKUP(D64,Script!A:D,4,FALSE)</f>
        <v>10</v>
      </c>
      <c r="G64">
        <f t="shared" si="0"/>
        <v>31</v>
      </c>
      <c r="H64">
        <f t="shared" si="1"/>
        <v>0</v>
      </c>
      <c r="I64" s="1" t="str">
        <f>IF(VLOOKUP(D64,Sheet2!A:AK,35,FALSE)&gt;0,VLOOKUP(D64,Sheet2!A:AK,35,FALSE),"no date")</f>
        <v>no date</v>
      </c>
      <c r="J64" s="1" t="str">
        <f>IF(VLOOKUP(D64,Sheet2!A:AK,18,FALSE)&gt;0,VLOOKUP(D64,Sheet2!A:AK,18,FALSE),"no date")</f>
        <v>no date</v>
      </c>
      <c r="K64" t="str">
        <f>VLOOKUP(D64,Sheet2!A:AK,12,FALSE)</f>
        <v>Green</v>
      </c>
      <c r="L64" s="1">
        <f>VLOOKUP(D64,'2021-01-12-advisors'!A:M,5,FALSE)</f>
        <v>44207.854513888888</v>
      </c>
      <c r="M64">
        <f>VLOOKUP(D64,'2021-01-12-advisors'!A:M,9,FALSE)</f>
        <v>10</v>
      </c>
      <c r="N64" t="str">
        <f>IF(VLOOKUP(D64,Sheet2!A:AK,34,FALSE)&gt;0,"deferred leads to January","no banked")</f>
        <v>no banked</v>
      </c>
      <c r="O64" t="str">
        <f>VLOOKUP(D64,Sheet2!A:AK,8,FALSE)</f>
        <v>cus_INAI9sRkh9i1FW</v>
      </c>
      <c r="P64" t="str">
        <f>IF(VLOOKUP(O64,subscriptions!A:G,7,FALSE)&gt;0,VLOOKUP(O64,subscriptions!A:G,7,FALSE),"no date")</f>
        <v>no date</v>
      </c>
    </row>
    <row r="65" spans="1:18" hidden="1" x14ac:dyDescent="0.35">
      <c r="A65">
        <v>10</v>
      </c>
      <c r="B65" s="1">
        <v>44222</v>
      </c>
      <c r="C65" t="s">
        <v>2216</v>
      </c>
      <c r="D65" t="s">
        <v>322</v>
      </c>
      <c r="E65" s="1">
        <f>VLOOKUP(D65,Script!A:D,2,FALSE)</f>
        <v>44222</v>
      </c>
      <c r="F65">
        <f>VLOOKUP(D65,Script!A:D,4,FALSE)</f>
        <v>10</v>
      </c>
      <c r="G65">
        <f t="shared" si="0"/>
        <v>0</v>
      </c>
      <c r="H65">
        <f t="shared" si="1"/>
        <v>0</v>
      </c>
      <c r="I65" s="1" t="str">
        <f>IF(VLOOKUP(D65,Sheet2!A:AK,35,FALSE)&gt;0,VLOOKUP(D65,Sheet2!A:AK,35,FALSE),"no date")</f>
        <v>no date</v>
      </c>
      <c r="J65" s="1" t="str">
        <f>IF(VLOOKUP(D65,Sheet2!A:AK,18,FALSE)&gt;0,VLOOKUP(D65,Sheet2!A:AK,18,FALSE),"no date")</f>
        <v>no date</v>
      </c>
      <c r="K65" t="str">
        <f>VLOOKUP(D65,Sheet2!A:AK,12,FALSE)</f>
        <v>Green</v>
      </c>
      <c r="L65" s="1">
        <f>VLOOKUP(D65,'2021-01-12-advisors'!A:M,5,FALSE)</f>
        <v>44190.847349537034</v>
      </c>
      <c r="M65">
        <f>VLOOKUP(D65,'2021-01-12-advisors'!A:M,9,FALSE)</f>
        <v>10</v>
      </c>
      <c r="N65" t="str">
        <f>IF(VLOOKUP(D65,Sheet2!A:AK,34,FALSE)&gt;0,"deferred leads to January","no banked")</f>
        <v>no banked</v>
      </c>
      <c r="O65" t="str">
        <f>VLOOKUP(D65,Sheet2!A:AK,8,FALSE)</f>
        <v>cus_ISPHLm652xWT2t</v>
      </c>
      <c r="P65" t="str">
        <f>IF(VLOOKUP(O65,subscriptions!A:G,7,FALSE)&gt;0,VLOOKUP(O65,subscriptions!A:G,7,FALSE),"no date")</f>
        <v>no date</v>
      </c>
      <c r="R65" t="s">
        <v>2223</v>
      </c>
    </row>
    <row r="66" spans="1:18" hidden="1" x14ac:dyDescent="0.35">
      <c r="A66">
        <v>10</v>
      </c>
      <c r="B66" s="1">
        <v>44231</v>
      </c>
      <c r="C66" t="s">
        <v>2216</v>
      </c>
      <c r="D66" t="s">
        <v>220</v>
      </c>
      <c r="E66" s="1">
        <f>VLOOKUP(D66,Script!A:D,2,FALSE)</f>
        <v>44231</v>
      </c>
      <c r="F66">
        <f>VLOOKUP(D66,Script!A:D,4,FALSE)</f>
        <v>10</v>
      </c>
      <c r="G66">
        <f t="shared" si="0"/>
        <v>0</v>
      </c>
      <c r="H66">
        <f t="shared" si="1"/>
        <v>0</v>
      </c>
      <c r="I66" s="1" t="str">
        <f>IF(VLOOKUP(D66,Sheet2!A:AK,35,FALSE)&gt;0,VLOOKUP(D66,Sheet2!A:AK,35,FALSE),"no date")</f>
        <v>no date</v>
      </c>
      <c r="J66" s="1" t="str">
        <f>IF(VLOOKUP(D66,Sheet2!A:AK,18,FALSE)&gt;0,VLOOKUP(D66,Sheet2!A:AK,18,FALSE),"no date")</f>
        <v>no date</v>
      </c>
      <c r="K66" t="str">
        <f>VLOOKUP(D66,Sheet2!A:AK,12,FALSE)</f>
        <v>Green</v>
      </c>
      <c r="L66" s="1">
        <f>VLOOKUP(D66,'2021-01-12-advisors'!A:M,5,FALSE)</f>
        <v>44199.681122685186</v>
      </c>
      <c r="M66">
        <f>VLOOKUP(D66,'2021-01-12-advisors'!A:M,9,FALSE)</f>
        <v>20</v>
      </c>
      <c r="N66" t="str">
        <f>IF(VLOOKUP(D66,Sheet2!A:AK,34,FALSE)&gt;0,"deferred leads to January","no banked")</f>
        <v>deferred leads to January</v>
      </c>
      <c r="O66" t="str">
        <f>VLOOKUP(D66,Sheet2!A:AK,8,FALSE)</f>
        <v>cus_IVLEAckeLa1FHO</v>
      </c>
      <c r="P66" t="str">
        <f>IF(VLOOKUP(O66,subscriptions!A:G,7,FALSE)&gt;0,VLOOKUP(O66,subscriptions!A:G,7,FALSE),"no date")</f>
        <v>no date</v>
      </c>
      <c r="R66" t="s">
        <v>2223</v>
      </c>
    </row>
    <row r="67" spans="1:18" hidden="1" x14ac:dyDescent="0.35">
      <c r="A67">
        <v>10</v>
      </c>
      <c r="B67" s="1">
        <v>44217</v>
      </c>
      <c r="C67" t="s">
        <v>2216</v>
      </c>
      <c r="D67" t="s">
        <v>152</v>
      </c>
      <c r="E67" s="1">
        <f>VLOOKUP(D67,Script!A:D,2,FALSE)</f>
        <v>44217</v>
      </c>
      <c r="F67">
        <f>VLOOKUP(D67,Script!A:D,4,FALSE)</f>
        <v>10</v>
      </c>
      <c r="G67">
        <f t="shared" ref="G67:G130" si="2">B67-E67</f>
        <v>0</v>
      </c>
      <c r="H67">
        <f t="shared" ref="H67:H130" si="3">A67-F67</f>
        <v>0</v>
      </c>
      <c r="I67" s="1">
        <f>IF(VLOOKUP(D67,Sheet2!A:AK,35,FALSE)&gt;0,VLOOKUP(D67,Sheet2!A:AK,35,FALSE),"no date")</f>
        <v>44203</v>
      </c>
      <c r="J67" s="1" t="str">
        <f>IF(VLOOKUP(D67,Sheet2!A:AK,18,FALSE)&gt;0,VLOOKUP(D67,Sheet2!A:AK,18,FALSE),"no date")</f>
        <v>no date</v>
      </c>
      <c r="K67" t="str">
        <f>VLOOKUP(D67,Sheet2!A:AK,12,FALSE)</f>
        <v>Green</v>
      </c>
      <c r="L67" s="1">
        <f>VLOOKUP(D67,'2021-01-12-advisors'!A:M,5,FALSE)</f>
        <v>44185.878958333335</v>
      </c>
      <c r="M67">
        <f>VLOOKUP(D67,'2021-01-12-advisors'!A:M,9,FALSE)</f>
        <v>10</v>
      </c>
      <c r="N67" t="str">
        <f>IF(VLOOKUP(D67,Sheet2!A:AK,34,FALSE)&gt;0,"deferred leads to January","no banked")</f>
        <v>no banked</v>
      </c>
      <c r="O67" t="str">
        <f>VLOOKUP(D67,Sheet2!A:AK,8,FALSE)</f>
        <v>cus_IQXtH7jgBzN8Aj</v>
      </c>
      <c r="P67" t="str">
        <f>IF(VLOOKUP(O67,subscriptions!A:G,7,FALSE)&gt;0,VLOOKUP(O67,subscriptions!A:G,7,FALSE),"no date")</f>
        <v>no date</v>
      </c>
      <c r="R67" t="s">
        <v>2223</v>
      </c>
    </row>
    <row r="68" spans="1:18" hidden="1" x14ac:dyDescent="0.35">
      <c r="A68">
        <v>10</v>
      </c>
      <c r="B68" s="1">
        <v>44220</v>
      </c>
      <c r="C68" t="s">
        <v>2216</v>
      </c>
      <c r="D68" t="s">
        <v>148</v>
      </c>
      <c r="E68" s="1">
        <f>VLOOKUP(D68,Script!A:D,2,FALSE)</f>
        <v>44220</v>
      </c>
      <c r="F68">
        <f>VLOOKUP(D68,Script!A:D,4,FALSE)</f>
        <v>10</v>
      </c>
      <c r="G68">
        <f t="shared" si="2"/>
        <v>0</v>
      </c>
      <c r="H68">
        <f t="shared" si="3"/>
        <v>0</v>
      </c>
      <c r="I68" s="1" t="str">
        <f>IF(VLOOKUP(D68,Sheet2!A:AK,35,FALSE)&gt;0,VLOOKUP(D68,Sheet2!A:AK,35,FALSE),"no date")</f>
        <v>no date</v>
      </c>
      <c r="J68" s="1" t="str">
        <f>IF(VLOOKUP(D68,Sheet2!A:AK,18,FALSE)&gt;0,VLOOKUP(D68,Sheet2!A:AK,18,FALSE),"no date")</f>
        <v>no date</v>
      </c>
      <c r="K68" t="str">
        <f>VLOOKUP(D68,Sheet2!A:AK,12,FALSE)</f>
        <v>Green</v>
      </c>
      <c r="L68" s="1">
        <f>VLOOKUP(D68,'2021-01-12-advisors'!A:M,5,FALSE)</f>
        <v>44188.833171296297</v>
      </c>
      <c r="M68">
        <f>VLOOKUP(D68,'2021-01-12-advisors'!A:M,9,FALSE)</f>
        <v>10</v>
      </c>
      <c r="N68" t="str">
        <f>IF(VLOOKUP(D68,Sheet2!A:AK,34,FALSE)&gt;0,"deferred leads to January","no banked")</f>
        <v>no banked</v>
      </c>
      <c r="O68" t="str">
        <f>VLOOKUP(D68,Sheet2!A:AK,8,FALSE)</f>
        <v>cus_IReV6zI3ZieiuD</v>
      </c>
      <c r="P68" t="str">
        <f>IF(VLOOKUP(O68,subscriptions!A:G,7,FALSE)&gt;0,VLOOKUP(O68,subscriptions!A:G,7,FALSE),"no date")</f>
        <v>no date</v>
      </c>
      <c r="R68" t="s">
        <v>2223</v>
      </c>
    </row>
    <row r="69" spans="1:18" x14ac:dyDescent="0.35">
      <c r="A69">
        <v>10</v>
      </c>
      <c r="B69" s="1">
        <v>44239</v>
      </c>
      <c r="C69" t="s">
        <v>2216</v>
      </c>
      <c r="D69" t="s">
        <v>52</v>
      </c>
      <c r="E69" s="1">
        <f>VLOOKUP(D69,Script!A:D,2,FALSE)</f>
        <v>44208</v>
      </c>
      <c r="F69">
        <f>VLOOKUP(D69,Script!A:D,4,FALSE)</f>
        <v>10</v>
      </c>
      <c r="G69">
        <f t="shared" si="2"/>
        <v>31</v>
      </c>
      <c r="H69">
        <f t="shared" si="3"/>
        <v>0</v>
      </c>
      <c r="I69" s="1" t="str">
        <f>IF(VLOOKUP(D69,Sheet2!A:AK,35,FALSE)&gt;0,VLOOKUP(D69,Sheet2!A:AK,35,FALSE),"no date")</f>
        <v>no date</v>
      </c>
      <c r="J69" s="1" t="str">
        <f>IF(VLOOKUP(D69,Sheet2!A:AK,18,FALSE)&gt;0,VLOOKUP(D69,Sheet2!A:AK,18,FALSE),"no date")</f>
        <v>no date</v>
      </c>
      <c r="K69" t="str">
        <f>VLOOKUP(D69,Sheet2!A:AK,12,FALSE)</f>
        <v>Green</v>
      </c>
      <c r="L69" s="1">
        <f>VLOOKUP(D69,'2021-01-12-advisors'!A:M,5,FALSE)</f>
        <v>44207.745925925927</v>
      </c>
      <c r="M69">
        <f>VLOOKUP(D69,'2021-01-12-advisors'!A:M,9,FALSE)</f>
        <v>10</v>
      </c>
      <c r="N69" t="str">
        <f>IF(VLOOKUP(D69,Sheet2!A:AK,34,FALSE)&gt;0,"deferred leads to January","no banked")</f>
        <v>no banked</v>
      </c>
      <c r="O69" t="str">
        <f>VLOOKUP(D69,Sheet2!A:AK,8,FALSE)</f>
        <v>cus_IN7lRMymVVJ2K3</v>
      </c>
      <c r="P69" t="str">
        <f>IF(VLOOKUP(O69,subscriptions!A:G,7,FALSE)&gt;0,VLOOKUP(O69,subscriptions!A:G,7,FALSE),"no date")</f>
        <v>no date</v>
      </c>
    </row>
    <row r="70" spans="1:18" hidden="1" x14ac:dyDescent="0.35">
      <c r="A70">
        <v>10</v>
      </c>
      <c r="B70" s="1">
        <v>44215</v>
      </c>
      <c r="C70" t="s">
        <v>2216</v>
      </c>
      <c r="D70" t="s">
        <v>279</v>
      </c>
      <c r="E70" s="1">
        <f>VLOOKUP(D70,Script!A:D,2,FALSE)</f>
        <v>44215</v>
      </c>
      <c r="F70">
        <f>VLOOKUP(D70,Script!A:D,4,FALSE)</f>
        <v>10</v>
      </c>
      <c r="G70">
        <f t="shared" si="2"/>
        <v>0</v>
      </c>
      <c r="H70">
        <f t="shared" si="3"/>
        <v>0</v>
      </c>
      <c r="I70" s="1" t="str">
        <f>IF(VLOOKUP(D70,Sheet2!A:AK,35,FALSE)&gt;0,VLOOKUP(D70,Sheet2!A:AK,35,FALSE),"no date")</f>
        <v>no date</v>
      </c>
      <c r="J70" s="1" t="str">
        <f>IF(VLOOKUP(D70,Sheet2!A:AK,18,FALSE)&gt;0,VLOOKUP(D70,Sheet2!A:AK,18,FALSE),"no date")</f>
        <v>no date</v>
      </c>
      <c r="K70" t="str">
        <f>VLOOKUP(D70,Sheet2!A:AK,12,FALSE)</f>
        <v>Green</v>
      </c>
      <c r="L70" s="1">
        <f>VLOOKUP(D70,'2021-01-12-advisors'!A:M,5,FALSE)</f>
        <v>44183.880162037036</v>
      </c>
      <c r="M70">
        <f>VLOOKUP(D70,'2021-01-12-advisors'!A:M,9,FALSE)</f>
        <v>10</v>
      </c>
      <c r="N70" t="str">
        <f>IF(VLOOKUP(D70,Sheet2!A:AK,34,FALSE)&gt;0,"deferred leads to January","no banked")</f>
        <v>no banked</v>
      </c>
      <c r="O70" t="str">
        <f>VLOOKUP(D70,Sheet2!A:AK,8,FALSE)</f>
        <v>cus_IPnTLvt5v4UMBD</v>
      </c>
      <c r="P70" t="str">
        <f>IF(VLOOKUP(O70,subscriptions!A:G,7,FALSE)&gt;0,VLOOKUP(O70,subscriptions!A:G,7,FALSE),"no date")</f>
        <v>no date</v>
      </c>
      <c r="R70" t="s">
        <v>2223</v>
      </c>
    </row>
    <row r="71" spans="1:18" hidden="1" x14ac:dyDescent="0.35">
      <c r="A71">
        <v>10</v>
      </c>
      <c r="B71" s="1">
        <v>44215</v>
      </c>
      <c r="C71" t="s">
        <v>2216</v>
      </c>
      <c r="D71" t="s">
        <v>157</v>
      </c>
      <c r="E71" s="1">
        <f>VLOOKUP(D71,Script!A:D,2,FALSE)</f>
        <v>44215</v>
      </c>
      <c r="F71">
        <f>VLOOKUP(D71,Script!A:D,4,FALSE)</f>
        <v>10</v>
      </c>
      <c r="G71">
        <f t="shared" si="2"/>
        <v>0</v>
      </c>
      <c r="H71">
        <f t="shared" si="3"/>
        <v>0</v>
      </c>
      <c r="I71" s="1" t="str">
        <f>IF(VLOOKUP(D71,Sheet2!A:AK,35,FALSE)&gt;0,VLOOKUP(D71,Sheet2!A:AK,35,FALSE),"no date")</f>
        <v>no date</v>
      </c>
      <c r="J71" s="1" t="str">
        <f>IF(VLOOKUP(D71,Sheet2!A:AK,18,FALSE)&gt;0,VLOOKUP(D71,Sheet2!A:AK,18,FALSE),"no date")</f>
        <v>no date</v>
      </c>
      <c r="K71" t="str">
        <f>VLOOKUP(D71,Sheet2!A:AK,12,FALSE)</f>
        <v>Green</v>
      </c>
      <c r="L71" s="1">
        <f>VLOOKUP(D71,'2021-01-12-advisors'!A:M,5,FALSE)</f>
        <v>44183.977407407408</v>
      </c>
      <c r="M71">
        <f>VLOOKUP(D71,'2021-01-12-advisors'!A:M,9,FALSE)</f>
        <v>11</v>
      </c>
      <c r="N71" t="str">
        <f>IF(VLOOKUP(D71,Sheet2!A:AK,34,FALSE)&gt;0,"deferred leads to January","no banked")</f>
        <v>no banked</v>
      </c>
      <c r="O71" t="str">
        <f>VLOOKUP(D71,Sheet2!A:AK,8,FALSE)</f>
        <v>cus_IPpjMBRrhthLsM</v>
      </c>
      <c r="P71" t="str">
        <f>IF(VLOOKUP(O71,subscriptions!A:G,7,FALSE)&gt;0,VLOOKUP(O71,subscriptions!A:G,7,FALSE),"no date")</f>
        <v>no date</v>
      </c>
      <c r="R71" t="s">
        <v>2223</v>
      </c>
    </row>
    <row r="72" spans="1:18" hidden="1" x14ac:dyDescent="0.35">
      <c r="A72">
        <v>10</v>
      </c>
      <c r="B72" s="1">
        <v>44216</v>
      </c>
      <c r="C72" t="s">
        <v>2216</v>
      </c>
      <c r="D72" t="s">
        <v>70</v>
      </c>
      <c r="E72" s="1">
        <f>VLOOKUP(D72,Script!A:D,2,FALSE)</f>
        <v>44216</v>
      </c>
      <c r="F72">
        <f>VLOOKUP(D72,Script!A:D,4,FALSE)</f>
        <v>10</v>
      </c>
      <c r="G72">
        <f t="shared" si="2"/>
        <v>0</v>
      </c>
      <c r="H72">
        <f t="shared" si="3"/>
        <v>0</v>
      </c>
      <c r="I72" s="1" t="str">
        <f>IF(VLOOKUP(D72,Sheet2!A:AK,35,FALSE)&gt;0,VLOOKUP(D72,Sheet2!A:AK,35,FALSE),"no date")</f>
        <v>no date</v>
      </c>
      <c r="J72" s="1" t="str">
        <f>IF(VLOOKUP(D72,Sheet2!A:AK,18,FALSE)&gt;0,VLOOKUP(D72,Sheet2!A:AK,18,FALSE),"no date")</f>
        <v>no date</v>
      </c>
      <c r="K72" t="str">
        <f>VLOOKUP(D72,Sheet2!A:AK,12,FALSE)</f>
        <v>Green</v>
      </c>
      <c r="L72" s="1">
        <f>VLOOKUP(D72,'2021-01-12-advisors'!A:M,5,FALSE)</f>
        <v>44184.770185185182</v>
      </c>
      <c r="M72">
        <f>VLOOKUP(D72,'2021-01-12-advisors'!A:M,9,FALSE)</f>
        <v>10</v>
      </c>
      <c r="N72" t="str">
        <f>IF(VLOOKUP(D72,Sheet2!A:AK,34,FALSE)&gt;0,"deferred leads to January","no banked")</f>
        <v>no banked</v>
      </c>
      <c r="O72" t="str">
        <f>VLOOKUP(D72,Sheet2!A:AK,8,FALSE)</f>
        <v>cus_IQ88PbUNjfj4xh</v>
      </c>
      <c r="P72" t="str">
        <f>IF(VLOOKUP(O72,subscriptions!A:G,7,FALSE)&gt;0,VLOOKUP(O72,subscriptions!A:G,7,FALSE),"no date")</f>
        <v>no date</v>
      </c>
      <c r="R72" t="s">
        <v>2223</v>
      </c>
    </row>
    <row r="73" spans="1:18" hidden="1" x14ac:dyDescent="0.35">
      <c r="A73">
        <v>10</v>
      </c>
      <c r="B73" s="1">
        <v>44220</v>
      </c>
      <c r="C73" t="s">
        <v>2216</v>
      </c>
      <c r="D73" t="s">
        <v>59</v>
      </c>
      <c r="E73" s="1">
        <f>VLOOKUP(D73,Script!A:D,2,FALSE)</f>
        <v>44220</v>
      </c>
      <c r="F73">
        <f>VLOOKUP(D73,Script!A:D,4,FALSE)</f>
        <v>10</v>
      </c>
      <c r="G73">
        <f t="shared" si="2"/>
        <v>0</v>
      </c>
      <c r="H73">
        <f t="shared" si="3"/>
        <v>0</v>
      </c>
      <c r="I73" s="1" t="str">
        <f>IF(VLOOKUP(D73,Sheet2!A:AK,35,FALSE)&gt;0,VLOOKUP(D73,Sheet2!A:AK,35,FALSE),"no date")</f>
        <v>no date</v>
      </c>
      <c r="J73" s="1" t="str">
        <f>IF(VLOOKUP(D73,Sheet2!A:AK,18,FALSE)&gt;0,VLOOKUP(D73,Sheet2!A:AK,18,FALSE),"no date")</f>
        <v>no date</v>
      </c>
      <c r="K73" t="str">
        <f>VLOOKUP(D73,Sheet2!A:AK,12,FALSE)</f>
        <v>Green</v>
      </c>
      <c r="L73" s="1">
        <f>VLOOKUP(D73,'2021-01-12-advisors'!A:M,5,FALSE)</f>
        <v>44188.847013888888</v>
      </c>
      <c r="M73">
        <f>VLOOKUP(D73,'2021-01-12-advisors'!A:M,9,FALSE)</f>
        <v>11</v>
      </c>
      <c r="N73" t="str">
        <f>IF(VLOOKUP(D73,Sheet2!A:AK,34,FALSE)&gt;0,"deferred leads to January","no banked")</f>
        <v>no banked</v>
      </c>
      <c r="O73" t="str">
        <f>VLOOKUP(D73,Sheet2!A:AK,8,FALSE)</f>
        <v>cus_IQ9VKEYxkzdtwT</v>
      </c>
      <c r="P73" t="str">
        <f>IF(VLOOKUP(O73,subscriptions!A:G,7,FALSE)&gt;0,VLOOKUP(O73,subscriptions!A:G,7,FALSE),"no date")</f>
        <v>no date</v>
      </c>
      <c r="R73" t="s">
        <v>2223</v>
      </c>
    </row>
    <row r="74" spans="1:18" hidden="1" x14ac:dyDescent="0.35">
      <c r="A74">
        <v>10</v>
      </c>
      <c r="B74" s="1">
        <v>44220</v>
      </c>
      <c r="C74" t="s">
        <v>2216</v>
      </c>
      <c r="D74" t="s">
        <v>181</v>
      </c>
      <c r="E74" s="1">
        <f>VLOOKUP(D74,Script!A:D,2,FALSE)</f>
        <v>44220</v>
      </c>
      <c r="F74">
        <f>VLOOKUP(D74,Script!A:D,4,FALSE)</f>
        <v>10</v>
      </c>
      <c r="G74">
        <f t="shared" si="2"/>
        <v>0</v>
      </c>
      <c r="H74">
        <f t="shared" si="3"/>
        <v>0</v>
      </c>
      <c r="I74" s="1" t="str">
        <f>IF(VLOOKUP(D74,Sheet2!A:AK,35,FALSE)&gt;0,VLOOKUP(D74,Sheet2!A:AK,35,FALSE),"no date")</f>
        <v>no date</v>
      </c>
      <c r="J74" s="1" t="str">
        <f>IF(VLOOKUP(D74,Sheet2!A:AK,18,FALSE)&gt;0,VLOOKUP(D74,Sheet2!A:AK,18,FALSE),"no date")</f>
        <v>no date</v>
      </c>
      <c r="K74" t="str">
        <f>VLOOKUP(D74,Sheet2!A:AK,12,FALSE)</f>
        <v>Green</v>
      </c>
      <c r="L74" s="1">
        <f>VLOOKUP(D74,'2021-01-12-advisors'!A:M,5,FALSE)</f>
        <v>44188.73060185185</v>
      </c>
      <c r="M74">
        <f>VLOOKUP(D74,'2021-01-12-advisors'!A:M,9,FALSE)</f>
        <v>10</v>
      </c>
      <c r="N74" t="str">
        <f>IF(VLOOKUP(D74,Sheet2!A:AK,34,FALSE)&gt;0,"deferred leads to January","no banked")</f>
        <v>no banked</v>
      </c>
      <c r="O74" t="str">
        <f>VLOOKUP(D74,Sheet2!A:AK,8,FALSE)</f>
        <v>cus_IRc7XTsSyaJAQe</v>
      </c>
      <c r="P74" t="str">
        <f>IF(VLOOKUP(O74,subscriptions!A:G,7,FALSE)&gt;0,VLOOKUP(O74,subscriptions!A:G,7,FALSE),"no date")</f>
        <v>no date</v>
      </c>
      <c r="R74" t="s">
        <v>2223</v>
      </c>
    </row>
    <row r="75" spans="1:18" hidden="1" x14ac:dyDescent="0.35">
      <c r="A75">
        <v>10</v>
      </c>
      <c r="B75" s="1">
        <v>44220</v>
      </c>
      <c r="C75" t="s">
        <v>2216</v>
      </c>
      <c r="D75" t="s">
        <v>127</v>
      </c>
      <c r="E75" s="1">
        <f>VLOOKUP(D75,Script!A:D,2,FALSE)</f>
        <v>44220</v>
      </c>
      <c r="F75">
        <f>VLOOKUP(D75,Script!A:D,4,FALSE)</f>
        <v>10</v>
      </c>
      <c r="G75">
        <f t="shared" si="2"/>
        <v>0</v>
      </c>
      <c r="H75">
        <f t="shared" si="3"/>
        <v>0</v>
      </c>
      <c r="I75" s="1" t="str">
        <f>IF(VLOOKUP(D75,Sheet2!A:AK,35,FALSE)&gt;0,VLOOKUP(D75,Sheet2!A:AK,35,FALSE),"no date")</f>
        <v>no date</v>
      </c>
      <c r="J75" s="1" t="str">
        <f>IF(VLOOKUP(D75,Sheet2!A:AK,18,FALSE)&gt;0,VLOOKUP(D75,Sheet2!A:AK,18,FALSE),"no date")</f>
        <v>no date</v>
      </c>
      <c r="K75" t="str">
        <f>VLOOKUP(D75,Sheet2!A:AK,12,FALSE)</f>
        <v>Green</v>
      </c>
      <c r="L75" s="1">
        <f>VLOOKUP(D75,'2021-01-12-advisors'!A:M,5,FALSE)</f>
        <v>44188.908217592594</v>
      </c>
      <c r="M75">
        <f>VLOOKUP(D75,'2021-01-12-advisors'!A:M,9,FALSE)</f>
        <v>10</v>
      </c>
      <c r="N75" t="str">
        <f>IF(VLOOKUP(D75,Sheet2!A:AK,34,FALSE)&gt;0,"deferred leads to January","no banked")</f>
        <v>no banked</v>
      </c>
      <c r="O75" t="str">
        <f>VLOOKUP(D75,Sheet2!A:AK,8,FALSE)</f>
        <v>cus_IRgFbjCfi5joLM</v>
      </c>
      <c r="P75" t="str">
        <f>IF(VLOOKUP(O75,subscriptions!A:G,7,FALSE)&gt;0,VLOOKUP(O75,subscriptions!A:G,7,FALSE),"no date")</f>
        <v>no date</v>
      </c>
      <c r="R75" t="s">
        <v>2223</v>
      </c>
    </row>
    <row r="76" spans="1:18" hidden="1" x14ac:dyDescent="0.35">
      <c r="A76">
        <v>10</v>
      </c>
      <c r="B76" s="1">
        <v>44220</v>
      </c>
      <c r="C76" t="s">
        <v>2216</v>
      </c>
      <c r="D76" t="s">
        <v>34</v>
      </c>
      <c r="E76" s="1">
        <f>VLOOKUP(D76,Script!A:D,2,FALSE)</f>
        <v>44220</v>
      </c>
      <c r="F76">
        <f>VLOOKUP(D76,Script!A:D,4,FALSE)</f>
        <v>10</v>
      </c>
      <c r="G76">
        <f t="shared" si="2"/>
        <v>0</v>
      </c>
      <c r="H76">
        <f t="shared" si="3"/>
        <v>0</v>
      </c>
      <c r="I76" s="1" t="str">
        <f>IF(VLOOKUP(D76,Sheet2!A:AK,35,FALSE)&gt;0,VLOOKUP(D76,Sheet2!A:AK,35,FALSE),"no date")</f>
        <v>no date</v>
      </c>
      <c r="J76" s="1" t="str">
        <f>IF(VLOOKUP(D76,Sheet2!A:AK,18,FALSE)&gt;0,VLOOKUP(D76,Sheet2!A:AK,18,FALSE),"no date")</f>
        <v>no date</v>
      </c>
      <c r="K76" t="str">
        <f>VLOOKUP(D76,Sheet2!A:AK,12,FALSE)</f>
        <v>Green</v>
      </c>
      <c r="L76" s="1">
        <f>VLOOKUP(D76,'2021-01-12-advisors'!A:M,5,FALSE)</f>
        <v>44188.737349537034</v>
      </c>
      <c r="M76">
        <f>VLOOKUP(D76,'2021-01-12-advisors'!A:M,9,FALSE)</f>
        <v>10</v>
      </c>
      <c r="N76" t="str">
        <f>IF(VLOOKUP(D76,Sheet2!A:AK,34,FALSE)&gt;0,"deferred leads to January","no banked")</f>
        <v>no banked</v>
      </c>
      <c r="O76" t="str">
        <f>VLOOKUP(D76,Sheet2!A:AK,8,FALSE)</f>
        <v>cus_IRcHrZYVlwvmSr</v>
      </c>
      <c r="P76" t="str">
        <f>IF(VLOOKUP(O76,subscriptions!A:G,7,FALSE)&gt;0,VLOOKUP(O76,subscriptions!A:G,7,FALSE),"no date")</f>
        <v>no date</v>
      </c>
      <c r="R76" t="s">
        <v>2223</v>
      </c>
    </row>
    <row r="77" spans="1:18" hidden="1" x14ac:dyDescent="0.35">
      <c r="A77">
        <v>10</v>
      </c>
      <c r="B77" s="1">
        <v>44220</v>
      </c>
      <c r="C77" t="s">
        <v>2216</v>
      </c>
      <c r="D77" t="s">
        <v>306</v>
      </c>
      <c r="E77" s="1">
        <f>VLOOKUP(D77,Script!A:D,2,FALSE)</f>
        <v>44220</v>
      </c>
      <c r="F77">
        <f>VLOOKUP(D77,Script!A:D,4,FALSE)</f>
        <v>10</v>
      </c>
      <c r="G77">
        <f t="shared" si="2"/>
        <v>0</v>
      </c>
      <c r="H77">
        <f t="shared" si="3"/>
        <v>0</v>
      </c>
      <c r="I77" s="1" t="str">
        <f>IF(VLOOKUP(D77,Sheet2!A:AK,35,FALSE)&gt;0,VLOOKUP(D77,Sheet2!A:AK,35,FALSE),"no date")</f>
        <v>no date</v>
      </c>
      <c r="J77" s="1" t="str">
        <f>IF(VLOOKUP(D77,Sheet2!A:AK,18,FALSE)&gt;0,VLOOKUP(D77,Sheet2!A:AK,18,FALSE),"no date")</f>
        <v>no date</v>
      </c>
      <c r="K77" t="str">
        <f>VLOOKUP(D77,Sheet2!A:AK,12,FALSE)</f>
        <v>Green</v>
      </c>
      <c r="L77" s="1">
        <f>VLOOKUP(D77,'2021-01-12-advisors'!A:M,5,FALSE)</f>
        <v>44188.755243055559</v>
      </c>
      <c r="M77">
        <f>VLOOKUP(D77,'2021-01-12-advisors'!A:M,9,FALSE)</f>
        <v>10</v>
      </c>
      <c r="N77" t="str">
        <f>IF(VLOOKUP(D77,Sheet2!A:AK,34,FALSE)&gt;0,"deferred leads to January","no banked")</f>
        <v>no banked</v>
      </c>
      <c r="O77" t="str">
        <f>VLOOKUP(D77,Sheet2!A:AK,8,FALSE)</f>
        <v>cus_IRchZW89voADWX</v>
      </c>
      <c r="P77" t="str">
        <f>IF(VLOOKUP(O77,subscriptions!A:G,7,FALSE)&gt;0,VLOOKUP(O77,subscriptions!A:G,7,FALSE),"no date")</f>
        <v>no date</v>
      </c>
      <c r="R77" t="s">
        <v>2223</v>
      </c>
    </row>
    <row r="78" spans="1:18" hidden="1" x14ac:dyDescent="0.35">
      <c r="A78">
        <v>10</v>
      </c>
      <c r="B78" s="1">
        <v>44227</v>
      </c>
      <c r="C78" t="s">
        <v>2216</v>
      </c>
      <c r="D78" t="s">
        <v>100</v>
      </c>
      <c r="E78" s="1">
        <f>VLOOKUP(D78,Script!A:D,2,FALSE)</f>
        <v>44227</v>
      </c>
      <c r="F78">
        <f>VLOOKUP(D78,Script!A:D,4,FALSE)</f>
        <v>10</v>
      </c>
      <c r="G78">
        <f t="shared" si="2"/>
        <v>0</v>
      </c>
      <c r="H78">
        <f t="shared" si="3"/>
        <v>0</v>
      </c>
      <c r="I78" s="1" t="str">
        <f>IF(VLOOKUP(D78,Sheet2!A:AK,35,FALSE)&gt;0,VLOOKUP(D78,Sheet2!A:AK,35,FALSE),"no date")</f>
        <v>no date</v>
      </c>
      <c r="J78" s="1" t="str">
        <f>IF(VLOOKUP(D78,Sheet2!A:AK,18,FALSE)&gt;0,VLOOKUP(D78,Sheet2!A:AK,18,FALSE),"no date")</f>
        <v>no date</v>
      </c>
      <c r="K78" t="str">
        <f>VLOOKUP(D78,Sheet2!A:AK,12,FALSE)</f>
        <v>Green</v>
      </c>
      <c r="L78" s="1">
        <f>VLOOKUP(D78,'2021-01-12-advisors'!A:M,5,FALSE)</f>
        <v>44195.909456018519</v>
      </c>
      <c r="M78">
        <f>VLOOKUP(D78,'2021-01-12-advisors'!A:M,9,FALSE)</f>
        <v>10</v>
      </c>
      <c r="N78" t="str">
        <f>IF(VLOOKUP(D78,Sheet2!A:AK,34,FALSE)&gt;0,"deferred leads to January","no banked")</f>
        <v>no banked</v>
      </c>
      <c r="O78" t="str">
        <f>VLOOKUP(D78,Sheet2!A:AK,8,FALSE)</f>
        <v>cus_IUIr7pj2kNjt2j</v>
      </c>
      <c r="P78" t="str">
        <f>IF(VLOOKUP(O78,subscriptions!A:G,7,FALSE)&gt;0,VLOOKUP(O78,subscriptions!A:G,7,FALSE),"no date")</f>
        <v>no date</v>
      </c>
      <c r="R78" t="s">
        <v>2223</v>
      </c>
    </row>
    <row r="79" spans="1:18" hidden="1" x14ac:dyDescent="0.35">
      <c r="A79">
        <v>10</v>
      </c>
      <c r="B79" s="1">
        <v>44227</v>
      </c>
      <c r="C79" t="s">
        <v>2216</v>
      </c>
      <c r="D79" t="s">
        <v>47</v>
      </c>
      <c r="E79" s="1">
        <f>VLOOKUP(D79,Script!A:D,2,FALSE)</f>
        <v>44227</v>
      </c>
      <c r="F79">
        <f>VLOOKUP(D79,Script!A:D,4,FALSE)</f>
        <v>10</v>
      </c>
      <c r="G79">
        <f t="shared" si="2"/>
        <v>0</v>
      </c>
      <c r="H79">
        <f t="shared" si="3"/>
        <v>0</v>
      </c>
      <c r="I79" s="1" t="str">
        <f>IF(VLOOKUP(D79,Sheet2!A:AK,35,FALSE)&gt;0,VLOOKUP(D79,Sheet2!A:AK,35,FALSE),"no date")</f>
        <v>no date</v>
      </c>
      <c r="J79" s="1" t="str">
        <f>IF(VLOOKUP(D79,Sheet2!A:AK,18,FALSE)&gt;0,VLOOKUP(D79,Sheet2!A:AK,18,FALSE),"no date")</f>
        <v>no date</v>
      </c>
      <c r="K79" t="str">
        <f>VLOOKUP(D79,Sheet2!A:AK,12,FALSE)</f>
        <v>Green</v>
      </c>
      <c r="L79" s="1">
        <f>VLOOKUP(D79,'2021-01-12-advisors'!A:M,5,FALSE)</f>
        <v>44195.8516087963</v>
      </c>
      <c r="M79">
        <f>VLOOKUP(D79,'2021-01-12-advisors'!A:M,9,FALSE)</f>
        <v>10</v>
      </c>
      <c r="N79" t="str">
        <f>IF(VLOOKUP(D79,Sheet2!A:AK,34,FALSE)&gt;0,"deferred leads to January","no banked")</f>
        <v>no banked</v>
      </c>
      <c r="O79" t="str">
        <f>VLOOKUP(D79,Sheet2!A:AK,8,FALSE)</f>
        <v>cus_IUHV7SxHSoS6fK</v>
      </c>
      <c r="P79" t="str">
        <f>IF(VLOOKUP(O79,subscriptions!A:G,7,FALSE)&gt;0,VLOOKUP(O79,subscriptions!A:G,7,FALSE),"no date")</f>
        <v>no date</v>
      </c>
      <c r="R79" t="s">
        <v>2223</v>
      </c>
    </row>
    <row r="80" spans="1:18" hidden="1" x14ac:dyDescent="0.35">
      <c r="A80">
        <v>10</v>
      </c>
      <c r="B80" s="1">
        <v>44221</v>
      </c>
      <c r="C80" t="s">
        <v>2216</v>
      </c>
      <c r="D80" t="s">
        <v>138</v>
      </c>
      <c r="E80" s="1">
        <f>VLOOKUP(D80,Script!A:D,2,FALSE)</f>
        <v>44221</v>
      </c>
      <c r="F80">
        <f>VLOOKUP(D80,Script!A:D,4,FALSE)</f>
        <v>10</v>
      </c>
      <c r="G80">
        <f t="shared" si="2"/>
        <v>0</v>
      </c>
      <c r="H80">
        <f t="shared" si="3"/>
        <v>0</v>
      </c>
      <c r="I80" s="1" t="str">
        <f>IF(VLOOKUP(D80,Sheet2!A:AK,35,FALSE)&gt;0,VLOOKUP(D80,Sheet2!A:AK,35,FALSE),"no date")</f>
        <v>no date</v>
      </c>
      <c r="J80" s="1" t="str">
        <f>IF(VLOOKUP(D80,Sheet2!A:AK,18,FALSE)&gt;0,VLOOKUP(D80,Sheet2!A:AK,18,FALSE),"no date")</f>
        <v>no date</v>
      </c>
      <c r="K80" t="str">
        <f>VLOOKUP(D80,Sheet2!A:AK,12,FALSE)</f>
        <v>Green</v>
      </c>
      <c r="L80" s="1">
        <f>VLOOKUP(D80,'2021-01-12-advisors'!A:M,5,FALSE)</f>
        <v>44189.833622685182</v>
      </c>
      <c r="M80">
        <f>VLOOKUP(D80,'2021-01-12-advisors'!A:M,9,FALSE)</f>
        <v>10</v>
      </c>
      <c r="N80" t="str">
        <f>IF(VLOOKUP(D80,Sheet2!A:AK,34,FALSE)&gt;0,"deferred leads to January","no banked")</f>
        <v>no banked</v>
      </c>
      <c r="O80" t="str">
        <f>VLOOKUP(D80,Sheet2!A:AK,8,FALSE)</f>
        <v>cus_IS1k0uADa3PYvD</v>
      </c>
      <c r="P80" t="str">
        <f>IF(VLOOKUP(O80,subscriptions!A:G,7,FALSE)&gt;0,VLOOKUP(O80,subscriptions!A:G,7,FALSE),"no date")</f>
        <v>no date</v>
      </c>
      <c r="R80" t="s">
        <v>2223</v>
      </c>
    </row>
    <row r="81" spans="1:18" hidden="1" x14ac:dyDescent="0.35">
      <c r="A81">
        <v>10</v>
      </c>
      <c r="B81" s="1">
        <v>44229</v>
      </c>
      <c r="C81" t="s">
        <v>2216</v>
      </c>
      <c r="D81" t="s">
        <v>256</v>
      </c>
      <c r="E81" s="1">
        <f>VLOOKUP(D81,Script!A:D,2,FALSE)</f>
        <v>44229</v>
      </c>
      <c r="F81">
        <f>VLOOKUP(D81,Script!A:D,4,FALSE)</f>
        <v>10</v>
      </c>
      <c r="G81">
        <f t="shared" si="2"/>
        <v>0</v>
      </c>
      <c r="H81">
        <f t="shared" si="3"/>
        <v>0</v>
      </c>
      <c r="I81" s="1" t="str">
        <f>IF(VLOOKUP(D81,Sheet2!A:AK,35,FALSE)&gt;0,VLOOKUP(D81,Sheet2!A:AK,35,FALSE),"no date")</f>
        <v>no date</v>
      </c>
      <c r="J81" s="1" t="str">
        <f>IF(VLOOKUP(D81,Sheet2!A:AK,18,FALSE)&gt;0,VLOOKUP(D81,Sheet2!A:AK,18,FALSE),"no date")</f>
        <v>no date</v>
      </c>
      <c r="K81" t="str">
        <f>VLOOKUP(D81,Sheet2!A:AK,12,FALSE)</f>
        <v>Green</v>
      </c>
      <c r="L81" s="1">
        <f>VLOOKUP(D81,'2021-01-12-advisors'!A:M,5,FALSE)</f>
        <v>44197.938819444447</v>
      </c>
      <c r="M81">
        <f>VLOOKUP(D81,'2021-01-12-advisors'!A:M,9,FALSE)</f>
        <v>21</v>
      </c>
      <c r="N81" t="str">
        <f>IF(VLOOKUP(D81,Sheet2!A:AK,34,FALSE)&gt;0,"deferred leads to January","no banked")</f>
        <v>deferred leads to January</v>
      </c>
      <c r="O81" t="str">
        <f>VLOOKUP(D81,Sheet2!A:AK,8,FALSE)</f>
        <v>cus_IUglVl0SbOijcx</v>
      </c>
      <c r="P81" t="str">
        <f>IF(VLOOKUP(O81,subscriptions!A:G,7,FALSE)&gt;0,VLOOKUP(O81,subscriptions!A:G,7,FALSE),"no date")</f>
        <v>no date</v>
      </c>
      <c r="R81" t="s">
        <v>2223</v>
      </c>
    </row>
    <row r="82" spans="1:18" hidden="1" x14ac:dyDescent="0.35">
      <c r="A82">
        <v>10</v>
      </c>
      <c r="B82" s="1">
        <v>44231</v>
      </c>
      <c r="C82" t="s">
        <v>2216</v>
      </c>
      <c r="D82" t="s">
        <v>253</v>
      </c>
      <c r="E82" s="1">
        <f>VLOOKUP(D82,Script!A:D,2,FALSE)</f>
        <v>44231</v>
      </c>
      <c r="F82">
        <f>VLOOKUP(D82,Script!A:D,4,FALSE)</f>
        <v>10</v>
      </c>
      <c r="G82">
        <f t="shared" si="2"/>
        <v>0</v>
      </c>
      <c r="H82">
        <f t="shared" si="3"/>
        <v>0</v>
      </c>
      <c r="I82" s="1" t="str">
        <f>IF(VLOOKUP(D82,Sheet2!A:AK,35,FALSE)&gt;0,VLOOKUP(D82,Sheet2!A:AK,35,FALSE),"no date")</f>
        <v>no date</v>
      </c>
      <c r="J82" s="1" t="str">
        <f>IF(VLOOKUP(D82,Sheet2!A:AK,18,FALSE)&gt;0,VLOOKUP(D82,Sheet2!A:AK,18,FALSE),"no date")</f>
        <v>no date</v>
      </c>
      <c r="K82" t="str">
        <f>VLOOKUP(D82,Sheet2!A:AK,12,FALSE)</f>
        <v>Green</v>
      </c>
      <c r="L82" s="1">
        <f>VLOOKUP(D82,'2021-01-12-advisors'!A:M,5,FALSE)</f>
        <v>44199.639131944445</v>
      </c>
      <c r="M82">
        <f>VLOOKUP(D82,'2021-01-12-advisors'!A:M,9,FALSE)</f>
        <v>10</v>
      </c>
      <c r="N82" t="str">
        <f>IF(VLOOKUP(D82,Sheet2!A:AK,34,FALSE)&gt;0,"deferred leads to January","no banked")</f>
        <v>no banked</v>
      </c>
      <c r="O82" t="str">
        <f>VLOOKUP(D82,Sheet2!A:AK,8,FALSE)</f>
        <v>cus_IVKG8ZjQP44cbm</v>
      </c>
      <c r="P82" t="str">
        <f>IF(VLOOKUP(O82,subscriptions!A:G,7,FALSE)&gt;0,VLOOKUP(O82,subscriptions!A:G,7,FALSE),"no date")</f>
        <v>no date</v>
      </c>
      <c r="R82" t="s">
        <v>2223</v>
      </c>
    </row>
    <row r="83" spans="1:18" hidden="1" x14ac:dyDescent="0.35">
      <c r="A83">
        <v>10</v>
      </c>
      <c r="B83" s="1">
        <v>44230</v>
      </c>
      <c r="C83" t="s">
        <v>2216</v>
      </c>
      <c r="D83" t="s">
        <v>60</v>
      </c>
      <c r="E83" s="1">
        <f>VLOOKUP(D83,Script!A:D,2,FALSE)</f>
        <v>44230</v>
      </c>
      <c r="F83">
        <f>VLOOKUP(D83,Script!A:D,4,FALSE)</f>
        <v>10</v>
      </c>
      <c r="G83">
        <f t="shared" si="2"/>
        <v>0</v>
      </c>
      <c r="H83">
        <f t="shared" si="3"/>
        <v>0</v>
      </c>
      <c r="I83" s="1" t="str">
        <f>IF(VLOOKUP(D83,Sheet2!A:AK,35,FALSE)&gt;0,VLOOKUP(D83,Sheet2!A:AK,35,FALSE),"no date")</f>
        <v>no date</v>
      </c>
      <c r="J83" s="1" t="str">
        <f>IF(VLOOKUP(D83,Sheet2!A:AK,18,FALSE)&gt;0,VLOOKUP(D83,Sheet2!A:AK,18,FALSE),"no date")</f>
        <v>no date</v>
      </c>
      <c r="K83" t="str">
        <f>VLOOKUP(D83,Sheet2!A:AK,12,FALSE)</f>
        <v>Green</v>
      </c>
      <c r="L83" s="1">
        <f>VLOOKUP(D83,'2021-01-12-advisors'!A:M,5,FALSE)</f>
        <v>44198.783275462964</v>
      </c>
      <c r="M83">
        <f>VLOOKUP(D83,'2021-01-12-advisors'!A:M,9,FALSE)</f>
        <v>10</v>
      </c>
      <c r="N83" t="str">
        <f>IF(VLOOKUP(D83,Sheet2!A:AK,34,FALSE)&gt;0,"deferred leads to January","no banked")</f>
        <v>no banked</v>
      </c>
      <c r="O83" t="str">
        <f>VLOOKUP(D83,Sheet2!A:AK,8,FALSE)</f>
        <v>cus_IV0NH2ShW3DGIC</v>
      </c>
      <c r="P83" t="str">
        <f>IF(VLOOKUP(O83,subscriptions!A:G,7,FALSE)&gt;0,VLOOKUP(O83,subscriptions!A:G,7,FALSE),"no date")</f>
        <v>no date</v>
      </c>
      <c r="R83" t="s">
        <v>2223</v>
      </c>
    </row>
    <row r="84" spans="1:18" hidden="1" x14ac:dyDescent="0.35">
      <c r="A84">
        <v>10</v>
      </c>
      <c r="B84" s="1">
        <v>44231</v>
      </c>
      <c r="C84" t="s">
        <v>2216</v>
      </c>
      <c r="D84" t="s">
        <v>118</v>
      </c>
      <c r="E84" s="1">
        <f>VLOOKUP(D84,Script!A:D,2,FALSE)</f>
        <v>44231</v>
      </c>
      <c r="F84">
        <f>VLOOKUP(D84,Script!A:D,4,FALSE)</f>
        <v>10</v>
      </c>
      <c r="G84">
        <f t="shared" si="2"/>
        <v>0</v>
      </c>
      <c r="H84">
        <f t="shared" si="3"/>
        <v>0</v>
      </c>
      <c r="I84" s="1" t="str">
        <f>IF(VLOOKUP(D84,Sheet2!A:AK,35,FALSE)&gt;0,VLOOKUP(D84,Sheet2!A:AK,35,FALSE),"no date")</f>
        <v>no date</v>
      </c>
      <c r="J84" s="1" t="str">
        <f>IF(VLOOKUP(D84,Sheet2!A:AK,18,FALSE)&gt;0,VLOOKUP(D84,Sheet2!A:AK,18,FALSE),"no date")</f>
        <v>no date</v>
      </c>
      <c r="K84" t="str">
        <f>VLOOKUP(D84,Sheet2!A:AK,12,FALSE)</f>
        <v>Green</v>
      </c>
      <c r="L84" s="1">
        <f>VLOOKUP(D84,'2021-01-12-advisors'!A:M,5,FALSE)</f>
        <v>44199.671493055554</v>
      </c>
      <c r="M84">
        <f>VLOOKUP(D84,'2021-01-12-advisors'!A:M,9,FALSE)</f>
        <v>10</v>
      </c>
      <c r="N84" t="str">
        <f>IF(VLOOKUP(D84,Sheet2!A:AK,34,FALSE)&gt;0,"deferred leads to January","no banked")</f>
        <v>no banked</v>
      </c>
      <c r="O84" t="str">
        <f>VLOOKUP(D84,Sheet2!A:AK,8,FALSE)</f>
        <v>cus_IVL0DFQAwH2gkB</v>
      </c>
      <c r="P84" t="str">
        <f>IF(VLOOKUP(O84,subscriptions!A:G,7,FALSE)&gt;0,VLOOKUP(O84,subscriptions!A:G,7,FALSE),"no date")</f>
        <v>no date</v>
      </c>
      <c r="R84" t="s">
        <v>2223</v>
      </c>
    </row>
    <row r="85" spans="1:18" hidden="1" x14ac:dyDescent="0.35">
      <c r="A85">
        <v>10</v>
      </c>
      <c r="B85" s="1">
        <v>44217</v>
      </c>
      <c r="C85" t="s">
        <v>2218</v>
      </c>
      <c r="D85" t="s">
        <v>53</v>
      </c>
      <c r="E85" s="1">
        <f>VLOOKUP(D85,Script!A:D,2,FALSE)</f>
        <v>44217</v>
      </c>
      <c r="F85">
        <f>VLOOKUP(D85,Script!A:D,4,FALSE)</f>
        <v>10</v>
      </c>
      <c r="G85">
        <f t="shared" si="2"/>
        <v>0</v>
      </c>
      <c r="H85">
        <f t="shared" si="3"/>
        <v>0</v>
      </c>
      <c r="I85" s="1" t="str">
        <f>IF(VLOOKUP(D85,Sheet2!A:AK,35,FALSE)&gt;0,VLOOKUP(D85,Sheet2!A:AK,35,FALSE),"no date")</f>
        <v>no date</v>
      </c>
      <c r="J85" s="1" t="str">
        <f>IF(VLOOKUP(D85,Sheet2!A:AK,18,FALSE)&gt;0,VLOOKUP(D85,Sheet2!A:AK,18,FALSE),"no date")</f>
        <v>no date</v>
      </c>
      <c r="K85" t="str">
        <f>VLOOKUP(D85,Sheet2!A:AK,12,FALSE)</f>
        <v>Gold</v>
      </c>
      <c r="L85" s="1">
        <f>VLOOKUP(D85,'2021-01-12-advisors'!A:M,5,FALSE)</f>
        <v>44185.932638888888</v>
      </c>
      <c r="M85">
        <f>VLOOKUP(D85,'2021-01-12-advisors'!A:M,9,FALSE)</f>
        <v>25</v>
      </c>
      <c r="N85" t="str">
        <f>IF(VLOOKUP(D85,Sheet2!A:AK,34,FALSE)&gt;0,"deferred leads to January","no banked")</f>
        <v>no banked</v>
      </c>
      <c r="O85" t="str">
        <f>VLOOKUP(D85,Sheet2!A:AK,8,FALSE)</f>
        <v>cus_IQZ8llBTMR2N6b</v>
      </c>
      <c r="P85" t="str">
        <f>IF(VLOOKUP(O85,subscriptions!A:G,7,FALSE)&gt;0,VLOOKUP(O85,subscriptions!A:G,7,FALSE),"no date")</f>
        <v>no date</v>
      </c>
      <c r="R85" t="s">
        <v>2223</v>
      </c>
    </row>
    <row r="86" spans="1:18" hidden="1" x14ac:dyDescent="0.35">
      <c r="A86">
        <v>10</v>
      </c>
      <c r="B86" s="1">
        <v>44231</v>
      </c>
      <c r="C86" t="s">
        <v>2216</v>
      </c>
      <c r="D86" t="s">
        <v>225</v>
      </c>
      <c r="E86" s="1">
        <f>VLOOKUP(D86,Script!A:D,2,FALSE)</f>
        <v>44231</v>
      </c>
      <c r="F86">
        <f>VLOOKUP(D86,Script!A:D,4,FALSE)</f>
        <v>10</v>
      </c>
      <c r="G86">
        <f t="shared" si="2"/>
        <v>0</v>
      </c>
      <c r="H86">
        <f t="shared" si="3"/>
        <v>0</v>
      </c>
      <c r="I86" s="1" t="str">
        <f>IF(VLOOKUP(D86,Sheet2!A:AK,35,FALSE)&gt;0,VLOOKUP(D86,Sheet2!A:AK,35,FALSE),"no date")</f>
        <v>no date</v>
      </c>
      <c r="J86" s="1" t="str">
        <f>IF(VLOOKUP(D86,Sheet2!A:AK,18,FALSE)&gt;0,VLOOKUP(D86,Sheet2!A:AK,18,FALSE),"no date")</f>
        <v>no date</v>
      </c>
      <c r="K86" t="str">
        <f>VLOOKUP(D86,Sheet2!A:AK,12,FALSE)</f>
        <v>Green</v>
      </c>
      <c r="L86" s="1">
        <f>VLOOKUP(D86,'2021-01-12-advisors'!A:M,5,FALSE)</f>
        <v>44199.78837962963</v>
      </c>
      <c r="M86">
        <f>VLOOKUP(D86,'2021-01-12-advisors'!A:M,9,FALSE)</f>
        <v>11</v>
      </c>
      <c r="N86" t="str">
        <f>IF(VLOOKUP(D86,Sheet2!A:AK,34,FALSE)&gt;0,"deferred leads to January","no banked")</f>
        <v>no banked</v>
      </c>
      <c r="O86" t="str">
        <f>VLOOKUP(D86,Sheet2!A:AK,8,FALSE)</f>
        <v>cus_IVNiiNYPg5kHFE</v>
      </c>
      <c r="P86" t="str">
        <f>IF(VLOOKUP(O86,subscriptions!A:G,7,FALSE)&gt;0,VLOOKUP(O86,subscriptions!A:G,7,FALSE),"no date")</f>
        <v>no date</v>
      </c>
      <c r="R86" t="s">
        <v>2223</v>
      </c>
    </row>
    <row r="87" spans="1:18" hidden="1" x14ac:dyDescent="0.35">
      <c r="A87">
        <v>10</v>
      </c>
      <c r="B87" s="1">
        <v>44232</v>
      </c>
      <c r="C87" t="s">
        <v>2216</v>
      </c>
      <c r="D87" t="s">
        <v>215</v>
      </c>
      <c r="E87" s="1">
        <f>VLOOKUP(D87,Script!A:D,2,FALSE)</f>
        <v>44232</v>
      </c>
      <c r="F87">
        <f>VLOOKUP(D87,Script!A:D,4,FALSE)</f>
        <v>10</v>
      </c>
      <c r="G87">
        <f t="shared" si="2"/>
        <v>0</v>
      </c>
      <c r="H87">
        <f t="shared" si="3"/>
        <v>0</v>
      </c>
      <c r="I87" s="1" t="str">
        <f>IF(VLOOKUP(D87,Sheet2!A:AK,35,FALSE)&gt;0,VLOOKUP(D87,Sheet2!A:AK,35,FALSE),"no date")</f>
        <v>no date</v>
      </c>
      <c r="J87" s="1" t="str">
        <f>IF(VLOOKUP(D87,Sheet2!A:AK,18,FALSE)&gt;0,VLOOKUP(D87,Sheet2!A:AK,18,FALSE),"no date")</f>
        <v>no date</v>
      </c>
      <c r="K87" t="str">
        <f>VLOOKUP(D87,Sheet2!A:AK,12,FALSE)</f>
        <v>Green</v>
      </c>
      <c r="L87" s="1">
        <f>VLOOKUP(D87,'2021-01-12-advisors'!A:M,5,FALSE)</f>
        <v>44200.913275462961</v>
      </c>
      <c r="M87">
        <f>VLOOKUP(D87,'2021-01-12-advisors'!A:M,9,FALSE)</f>
        <v>10</v>
      </c>
      <c r="N87" t="str">
        <f>IF(VLOOKUP(D87,Sheet2!A:AK,34,FALSE)&gt;0,"deferred leads to January","no banked")</f>
        <v>no banked</v>
      </c>
      <c r="O87" t="str">
        <f>VLOOKUP(D87,Sheet2!A:AK,8,FALSE)</f>
        <v>cus_IVnqdNQhsc6TdB</v>
      </c>
      <c r="P87" t="str">
        <f>IF(VLOOKUP(O87,subscriptions!A:G,7,FALSE)&gt;0,VLOOKUP(O87,subscriptions!A:G,7,FALSE),"no date")</f>
        <v>no date</v>
      </c>
      <c r="R87" t="s">
        <v>2223</v>
      </c>
    </row>
    <row r="88" spans="1:18" hidden="1" x14ac:dyDescent="0.35">
      <c r="A88">
        <v>10</v>
      </c>
      <c r="B88" s="1">
        <v>44232</v>
      </c>
      <c r="C88" t="s">
        <v>2216</v>
      </c>
      <c r="D88" t="s">
        <v>121</v>
      </c>
      <c r="E88" s="1">
        <f>VLOOKUP(D88,Script!A:D,2,FALSE)</f>
        <v>44231</v>
      </c>
      <c r="F88">
        <f>VLOOKUP(D88,Script!A:D,4,FALSE)</f>
        <v>10</v>
      </c>
      <c r="G88">
        <f t="shared" si="2"/>
        <v>1</v>
      </c>
      <c r="H88">
        <f t="shared" si="3"/>
        <v>0</v>
      </c>
      <c r="I88" s="1" t="str">
        <f>IF(VLOOKUP(D88,Sheet2!A:AK,35,FALSE)&gt;0,VLOOKUP(D88,Sheet2!A:AK,35,FALSE),"no date")</f>
        <v>no date</v>
      </c>
      <c r="J88" s="1" t="str">
        <f>IF(VLOOKUP(D88,Sheet2!A:AK,18,FALSE)&gt;0,VLOOKUP(D88,Sheet2!A:AK,18,FALSE),"no date")</f>
        <v>no date</v>
      </c>
      <c r="K88" t="str">
        <f>VLOOKUP(D88,Sheet2!A:AK,12,FALSE)</f>
        <v>Green</v>
      </c>
      <c r="L88" s="1">
        <f>VLOOKUP(D88,'2021-01-12-advisors'!A:M,5,FALSE)</f>
        <v>44200.175138888888</v>
      </c>
      <c r="M88">
        <f>VLOOKUP(D88,'2021-01-12-advisors'!A:M,9,FALSE)</f>
        <v>10</v>
      </c>
      <c r="N88" t="str">
        <f>IF(VLOOKUP(D88,Sheet2!A:AK,34,FALSE)&gt;0,"deferred leads to January","no banked")</f>
        <v>no banked</v>
      </c>
      <c r="O88" t="str">
        <f>VLOOKUP(D88,Sheet2!A:AK,8,FALSE)</f>
        <v>cus_IVWhqZuZvPIIfb</v>
      </c>
      <c r="P88" t="str">
        <f>IF(VLOOKUP(O88,subscriptions!A:G,7,FALSE)&gt;0,VLOOKUP(O88,subscriptions!A:G,7,FALSE),"no date")</f>
        <v>no date</v>
      </c>
      <c r="R88" t="s">
        <v>2237</v>
      </c>
    </row>
    <row r="89" spans="1:18" hidden="1" x14ac:dyDescent="0.35">
      <c r="A89">
        <v>10</v>
      </c>
      <c r="B89" s="1">
        <v>44231</v>
      </c>
      <c r="C89" t="s">
        <v>2216</v>
      </c>
      <c r="D89" t="s">
        <v>320</v>
      </c>
      <c r="E89" s="1">
        <f>VLOOKUP(D89,Script!A:D,2,FALSE)</f>
        <v>44231</v>
      </c>
      <c r="F89">
        <f>VLOOKUP(D89,Script!A:D,4,FALSE)</f>
        <v>10</v>
      </c>
      <c r="G89">
        <f t="shared" si="2"/>
        <v>0</v>
      </c>
      <c r="H89">
        <f t="shared" si="3"/>
        <v>0</v>
      </c>
      <c r="I89" s="1" t="str">
        <f>IF(VLOOKUP(D89,Sheet2!A:AK,35,FALSE)&gt;0,VLOOKUP(D89,Sheet2!A:AK,35,FALSE),"no date")</f>
        <v>no date</v>
      </c>
      <c r="J89" s="1" t="str">
        <f>IF(VLOOKUP(D89,Sheet2!A:AK,18,FALSE)&gt;0,VLOOKUP(D89,Sheet2!A:AK,18,FALSE),"no date")</f>
        <v>no date</v>
      </c>
      <c r="K89" t="str">
        <f>VLOOKUP(D89,Sheet2!A:AK,12,FALSE)</f>
        <v>Green</v>
      </c>
      <c r="L89" s="1">
        <f>VLOOKUP(D89,'2021-01-12-advisors'!A:M,5,FALSE)</f>
        <v>44199.788506944446</v>
      </c>
      <c r="M89">
        <f>VLOOKUP(D89,'2021-01-12-advisors'!A:M,9,FALSE)</f>
        <v>10</v>
      </c>
      <c r="N89" t="str">
        <f>IF(VLOOKUP(D89,Sheet2!A:AK,34,FALSE)&gt;0,"deferred leads to January","no banked")</f>
        <v>deferred leads to January</v>
      </c>
      <c r="O89" t="str">
        <f>VLOOKUP(D89,Sheet2!A:AK,8,FALSE)</f>
        <v>cus_IVNj7bhT6o8NOP</v>
      </c>
      <c r="P89" t="str">
        <f>IF(VLOOKUP(O89,subscriptions!A:G,7,FALSE)&gt;0,VLOOKUP(O89,subscriptions!A:G,7,FALSE),"no date")</f>
        <v>no date</v>
      </c>
      <c r="R89" t="s">
        <v>2223</v>
      </c>
    </row>
    <row r="90" spans="1:18" hidden="1" x14ac:dyDescent="0.35">
      <c r="A90">
        <v>10</v>
      </c>
      <c r="B90" s="1">
        <v>44232</v>
      </c>
      <c r="C90" t="s">
        <v>2216</v>
      </c>
      <c r="D90" t="s">
        <v>316</v>
      </c>
      <c r="E90" s="1">
        <f>VLOOKUP(D90,Script!A:D,2,FALSE)</f>
        <v>44232</v>
      </c>
      <c r="F90">
        <f>VLOOKUP(D90,Script!A:D,4,FALSE)</f>
        <v>10</v>
      </c>
      <c r="G90">
        <f t="shared" si="2"/>
        <v>0</v>
      </c>
      <c r="H90">
        <f t="shared" si="3"/>
        <v>0</v>
      </c>
      <c r="I90" s="1" t="str">
        <f>IF(VLOOKUP(D90,Sheet2!A:AK,35,FALSE)&gt;0,VLOOKUP(D90,Sheet2!A:AK,35,FALSE),"no date")</f>
        <v>no date</v>
      </c>
      <c r="J90" s="1" t="str">
        <f>IF(VLOOKUP(D90,Sheet2!A:AK,18,FALSE)&gt;0,VLOOKUP(D90,Sheet2!A:AK,18,FALSE),"no date")</f>
        <v>no date</v>
      </c>
      <c r="K90" t="str">
        <f>VLOOKUP(D90,Sheet2!A:AK,12,FALSE)</f>
        <v>Green</v>
      </c>
      <c r="L90" s="1">
        <f>VLOOKUP(D90,'2021-01-12-advisors'!A:M,5,FALSE)</f>
        <v>44200.808865740742</v>
      </c>
      <c r="M90">
        <f>VLOOKUP(D90,'2021-01-12-advisors'!A:M,9,FALSE)</f>
        <v>10</v>
      </c>
      <c r="N90" t="str">
        <f>IF(VLOOKUP(D90,Sheet2!A:AK,34,FALSE)&gt;0,"deferred leads to January","no banked")</f>
        <v>no banked</v>
      </c>
      <c r="O90" t="str">
        <f>VLOOKUP(D90,Sheet2!A:AK,8,FALSE)</f>
        <v>cus_IVlQezFHtJYH2F</v>
      </c>
      <c r="P90" t="str">
        <f>IF(VLOOKUP(O90,subscriptions!A:G,7,FALSE)&gt;0,VLOOKUP(O90,subscriptions!A:G,7,FALSE),"no date")</f>
        <v>no date</v>
      </c>
      <c r="R90" t="s">
        <v>2223</v>
      </c>
    </row>
    <row r="91" spans="1:18" hidden="1" x14ac:dyDescent="0.35">
      <c r="A91">
        <v>10</v>
      </c>
      <c r="B91" s="1">
        <v>44237</v>
      </c>
      <c r="C91" t="s">
        <v>2216</v>
      </c>
      <c r="D91" t="s">
        <v>236</v>
      </c>
      <c r="E91" s="1">
        <f>VLOOKUP(D91,Script!A:D,2,FALSE)</f>
        <v>44236</v>
      </c>
      <c r="F91">
        <f>VLOOKUP(D91,Script!A:D,4,FALSE)</f>
        <v>10</v>
      </c>
      <c r="G91">
        <f t="shared" si="2"/>
        <v>1</v>
      </c>
      <c r="H91">
        <f t="shared" si="3"/>
        <v>0</v>
      </c>
      <c r="I91" s="1" t="e">
        <f>IF(VLOOKUP(D91,Sheet2!A:AK,35,FALSE)&gt;0,VLOOKUP(D91,Sheet2!A:AK,35,FALSE),"no date")</f>
        <v>#N/A</v>
      </c>
      <c r="J91" s="1" t="e">
        <f>IF(VLOOKUP(D91,Sheet2!A:AK,18,FALSE)&gt;0,VLOOKUP(D91,Sheet2!A:AK,18,FALSE),"no date")</f>
        <v>#N/A</v>
      </c>
      <c r="K91" t="e">
        <f>VLOOKUP(D91,Sheet2!A:AK,12,FALSE)</f>
        <v>#N/A</v>
      </c>
      <c r="L91" s="1">
        <f>VLOOKUP(D91,'2021-01-12-advisors'!A:M,5,FALSE)</f>
        <v>44205.024131944447</v>
      </c>
      <c r="M91">
        <f>VLOOKUP(D91,'2021-01-12-advisors'!A:M,9,FALSE)</f>
        <v>10</v>
      </c>
      <c r="N91" t="e">
        <f>IF(VLOOKUP(D91,Sheet2!A:AK,34,FALSE)&gt;0,"deferred leads to January","no banked")</f>
        <v>#N/A</v>
      </c>
      <c r="O91" t="e">
        <f>VLOOKUP(D91,Sheet2!A:AK,8,FALSE)</f>
        <v>#N/A</v>
      </c>
      <c r="P91" t="e">
        <f>IF(VLOOKUP(O91,subscriptions!A:G,7,FALSE)&gt;0,VLOOKUP(O91,subscriptions!A:G,7,FALSE),"no date")</f>
        <v>#N/A</v>
      </c>
      <c r="R91" t="s">
        <v>2237</v>
      </c>
    </row>
    <row r="92" spans="1:18" hidden="1" x14ac:dyDescent="0.35">
      <c r="A92">
        <v>10</v>
      </c>
      <c r="B92" s="1">
        <v>44233</v>
      </c>
      <c r="C92" t="s">
        <v>2216</v>
      </c>
      <c r="D92" t="s">
        <v>251</v>
      </c>
      <c r="E92" s="1">
        <f>VLOOKUP(D92,Script!A:D,2,FALSE)</f>
        <v>44232</v>
      </c>
      <c r="F92">
        <f>VLOOKUP(D92,Script!A:D,4,FALSE)</f>
        <v>10</v>
      </c>
      <c r="G92">
        <f t="shared" si="2"/>
        <v>1</v>
      </c>
      <c r="H92">
        <f t="shared" si="3"/>
        <v>0</v>
      </c>
      <c r="I92" s="1" t="str">
        <f>IF(VLOOKUP(D92,Sheet2!A:AK,35,FALSE)&gt;0,VLOOKUP(D92,Sheet2!A:AK,35,FALSE),"no date")</f>
        <v>no date</v>
      </c>
      <c r="J92" s="1" t="str">
        <f>IF(VLOOKUP(D92,Sheet2!A:AK,18,FALSE)&gt;0,VLOOKUP(D92,Sheet2!A:AK,18,FALSE),"no date")</f>
        <v>no date</v>
      </c>
      <c r="K92" t="str">
        <f>VLOOKUP(D92,Sheet2!A:AK,12,FALSE)</f>
        <v>Green</v>
      </c>
      <c r="L92" s="1">
        <f>VLOOKUP(D92,'2021-01-12-advisors'!A:M,5,FALSE)</f>
        <v>44201.028761574074</v>
      </c>
      <c r="M92">
        <f>VLOOKUP(D92,'2021-01-12-advisors'!A:M,9,FALSE)</f>
        <v>10</v>
      </c>
      <c r="N92" t="str">
        <f>IF(VLOOKUP(D92,Sheet2!A:AK,34,FALSE)&gt;0,"deferred leads to January","no banked")</f>
        <v>no banked</v>
      </c>
      <c r="O92" t="str">
        <f>VLOOKUP(D92,Sheet2!A:AK,8,FALSE)</f>
        <v>cus_IVqXt6kOWCElka</v>
      </c>
      <c r="P92" t="str">
        <f>IF(VLOOKUP(O92,subscriptions!A:G,7,FALSE)&gt;0,VLOOKUP(O92,subscriptions!A:G,7,FALSE),"no date")</f>
        <v>no date</v>
      </c>
      <c r="R92" t="s">
        <v>2237</v>
      </c>
    </row>
    <row r="93" spans="1:18" hidden="1" x14ac:dyDescent="0.35">
      <c r="A93">
        <v>10</v>
      </c>
      <c r="B93" s="1">
        <v>44236</v>
      </c>
      <c r="C93" t="s">
        <v>2216</v>
      </c>
      <c r="D93" t="s">
        <v>230</v>
      </c>
      <c r="E93" s="1">
        <f>VLOOKUP(D93,Script!A:D,2,FALSE)</f>
        <v>44236</v>
      </c>
      <c r="F93">
        <f>VLOOKUP(D93,Script!A:D,4,FALSE)</f>
        <v>10</v>
      </c>
      <c r="G93">
        <f t="shared" si="2"/>
        <v>0</v>
      </c>
      <c r="H93">
        <f t="shared" si="3"/>
        <v>0</v>
      </c>
      <c r="I93" s="1" t="str">
        <f>IF(VLOOKUP(D93,Sheet2!A:AK,35,FALSE)&gt;0,VLOOKUP(D93,Sheet2!A:AK,35,FALSE),"no date")</f>
        <v>no date</v>
      </c>
      <c r="J93" s="1" t="str">
        <f>IF(VLOOKUP(D93,Sheet2!A:AK,18,FALSE)&gt;0,VLOOKUP(D93,Sheet2!A:AK,18,FALSE),"no date")</f>
        <v>no date</v>
      </c>
      <c r="K93" t="str">
        <f>VLOOKUP(D93,Sheet2!A:AK,12,FALSE)</f>
        <v>Green</v>
      </c>
      <c r="L93" s="1">
        <f>VLOOKUP(D93,'2021-01-12-advisors'!A:M,5,FALSE)</f>
        <v>44204.839120370372</v>
      </c>
      <c r="M93">
        <f>VLOOKUP(D93,'2021-01-12-advisors'!A:M,9,FALSE)</f>
        <v>10</v>
      </c>
      <c r="N93" t="str">
        <f>IF(VLOOKUP(D93,Sheet2!A:AK,34,FALSE)&gt;0,"deferred leads to January","no banked")</f>
        <v>deferred leads to January</v>
      </c>
      <c r="O93" t="str">
        <f>VLOOKUP(D93,Sheet2!A:AK,8,FALSE)</f>
        <v>cus_IXH1YEJCgp8rCy</v>
      </c>
      <c r="P93" t="str">
        <f>IF(VLOOKUP(O93,subscriptions!A:G,7,FALSE)&gt;0,VLOOKUP(O93,subscriptions!A:G,7,FALSE),"no date")</f>
        <v>no date</v>
      </c>
      <c r="R93" t="s">
        <v>2223</v>
      </c>
    </row>
    <row r="94" spans="1:18" hidden="1" x14ac:dyDescent="0.35">
      <c r="A94">
        <v>10</v>
      </c>
      <c r="B94" s="1">
        <v>44236</v>
      </c>
      <c r="C94" t="s">
        <v>2216</v>
      </c>
      <c r="D94" t="s">
        <v>180</v>
      </c>
      <c r="E94" s="1">
        <f>VLOOKUP(D94,Script!A:D,2,FALSE)</f>
        <v>44236</v>
      </c>
      <c r="F94">
        <f>VLOOKUP(D94,Script!A:D,4,FALSE)</f>
        <v>10</v>
      </c>
      <c r="G94">
        <f t="shared" si="2"/>
        <v>0</v>
      </c>
      <c r="H94">
        <f t="shared" si="3"/>
        <v>0</v>
      </c>
      <c r="I94" s="1" t="str">
        <f>IF(VLOOKUP(D94,Sheet2!A:AK,35,FALSE)&gt;0,VLOOKUP(D94,Sheet2!A:AK,35,FALSE),"no date")</f>
        <v>no date</v>
      </c>
      <c r="J94" s="1" t="str">
        <f>IF(VLOOKUP(D94,Sheet2!A:AK,18,FALSE)&gt;0,VLOOKUP(D94,Sheet2!A:AK,18,FALSE),"no date")</f>
        <v>no date</v>
      </c>
      <c r="K94" t="str">
        <f>VLOOKUP(D94,Sheet2!A:AK,12,FALSE)</f>
        <v>Green</v>
      </c>
      <c r="L94" s="1">
        <f>VLOOKUP(D94,'2021-01-12-advisors'!A:M,5,FALSE)</f>
        <v>44204.903182870374</v>
      </c>
      <c r="M94">
        <f>VLOOKUP(D94,'2021-01-12-advisors'!A:M,9,FALSE)</f>
        <v>10</v>
      </c>
      <c r="N94" t="str">
        <f>IF(VLOOKUP(D94,Sheet2!A:AK,34,FALSE)&gt;0,"deferred leads to January","no banked")</f>
        <v>no banked</v>
      </c>
      <c r="O94" t="str">
        <f>VLOOKUP(D94,Sheet2!A:AK,8,FALSE)</f>
        <v>cus_IXIWL3Co3XCSUv</v>
      </c>
      <c r="P94" t="str">
        <f>IF(VLOOKUP(O94,subscriptions!A:G,7,FALSE)&gt;0,VLOOKUP(O94,subscriptions!A:G,7,FALSE),"no date")</f>
        <v>no date</v>
      </c>
      <c r="R94" t="s">
        <v>2223</v>
      </c>
    </row>
    <row r="95" spans="1:18" hidden="1" x14ac:dyDescent="0.35">
      <c r="A95">
        <v>10</v>
      </c>
      <c r="B95" s="1">
        <v>44238</v>
      </c>
      <c r="C95" t="s">
        <v>2216</v>
      </c>
      <c r="D95" t="s">
        <v>168</v>
      </c>
      <c r="E95" s="1">
        <f>VLOOKUP(D95,Script!A:D,2,FALSE)</f>
        <v>44238</v>
      </c>
      <c r="F95">
        <f>VLOOKUP(D95,Script!A:D,4,FALSE)</f>
        <v>10</v>
      </c>
      <c r="G95">
        <f t="shared" si="2"/>
        <v>0</v>
      </c>
      <c r="H95">
        <f t="shared" si="3"/>
        <v>0</v>
      </c>
      <c r="I95" s="1" t="str">
        <f>IF(VLOOKUP(D95,Sheet2!A:AK,35,FALSE)&gt;0,VLOOKUP(D95,Sheet2!A:AK,35,FALSE),"no date")</f>
        <v>no date</v>
      </c>
      <c r="J95" s="1" t="str">
        <f>IF(VLOOKUP(D95,Sheet2!A:AK,18,FALSE)&gt;0,VLOOKUP(D95,Sheet2!A:AK,18,FALSE),"no date")</f>
        <v>no date</v>
      </c>
      <c r="K95" t="str">
        <f>VLOOKUP(D95,Sheet2!A:AK,12,FALSE)</f>
        <v>Green</v>
      </c>
      <c r="L95" s="1">
        <f>VLOOKUP(D95,'2021-01-12-advisors'!A:M,5,FALSE)</f>
        <v>44206.826053240744</v>
      </c>
      <c r="M95">
        <f>VLOOKUP(D95,'2021-01-12-advisors'!A:M,9,FALSE)</f>
        <v>10</v>
      </c>
      <c r="N95" t="str">
        <f>IF(VLOOKUP(D95,Sheet2!A:AK,34,FALSE)&gt;0,"deferred leads to January","no banked")</f>
        <v>deferred leads to January</v>
      </c>
      <c r="O95" t="str">
        <f>VLOOKUP(D95,Sheet2!A:AK,8,FALSE)</f>
        <v>cus_IY1BLYujxukcrb</v>
      </c>
      <c r="P95" t="str">
        <f>IF(VLOOKUP(O95,subscriptions!A:G,7,FALSE)&gt;0,VLOOKUP(O95,subscriptions!A:G,7,FALSE),"no date")</f>
        <v>no date</v>
      </c>
      <c r="R95" t="s">
        <v>2223</v>
      </c>
    </row>
    <row r="96" spans="1:18" hidden="1" x14ac:dyDescent="0.35">
      <c r="A96">
        <v>10</v>
      </c>
      <c r="B96" s="1">
        <v>44236</v>
      </c>
      <c r="C96" t="s">
        <v>2216</v>
      </c>
      <c r="D96" t="s">
        <v>28</v>
      </c>
      <c r="E96" s="1">
        <f>VLOOKUP(D96,Script!A:D,2,FALSE)</f>
        <v>44236</v>
      </c>
      <c r="F96">
        <f>VLOOKUP(D96,Script!A:D,4,FALSE)</f>
        <v>10</v>
      </c>
      <c r="G96">
        <f t="shared" si="2"/>
        <v>0</v>
      </c>
      <c r="H96">
        <f t="shared" si="3"/>
        <v>0</v>
      </c>
      <c r="I96" s="1" t="str">
        <f>IF(VLOOKUP(D96,Sheet2!A:AK,35,FALSE)&gt;0,VLOOKUP(D96,Sheet2!A:AK,35,FALSE),"no date")</f>
        <v>no date</v>
      </c>
      <c r="J96" s="1" t="str">
        <f>IF(VLOOKUP(D96,Sheet2!A:AK,18,FALSE)&gt;0,VLOOKUP(D96,Sheet2!A:AK,18,FALSE),"no date")</f>
        <v>no date</v>
      </c>
      <c r="K96" t="str">
        <f>VLOOKUP(D96,Sheet2!A:AK,12,FALSE)</f>
        <v>Green</v>
      </c>
      <c r="L96" s="1">
        <f>VLOOKUP(D96,'2021-01-12-advisors'!A:M,5,FALSE)</f>
        <v>44204.944988425923</v>
      </c>
      <c r="M96">
        <f>VLOOKUP(D96,'2021-01-12-advisors'!A:M,9,FALSE)</f>
        <v>10</v>
      </c>
      <c r="N96" t="str">
        <f>IF(VLOOKUP(D96,Sheet2!A:AK,34,FALSE)&gt;0,"deferred leads to January","no banked")</f>
        <v>no banked</v>
      </c>
      <c r="O96" t="str">
        <f>VLOOKUP(D96,Sheet2!A:AK,8,FALSE)</f>
        <v>cus_IXJU5Cd7hRUBqV</v>
      </c>
      <c r="P96" t="str">
        <f>IF(VLOOKUP(O96,subscriptions!A:G,7,FALSE)&gt;0,VLOOKUP(O96,subscriptions!A:G,7,FALSE),"no date")</f>
        <v>no date</v>
      </c>
      <c r="R96" t="s">
        <v>2223</v>
      </c>
    </row>
    <row r="97" spans="1:18" hidden="1" x14ac:dyDescent="0.35">
      <c r="A97">
        <v>10</v>
      </c>
      <c r="B97" s="1">
        <v>44208</v>
      </c>
      <c r="C97" t="s">
        <v>2216</v>
      </c>
      <c r="D97" t="s">
        <v>153</v>
      </c>
      <c r="E97" s="1">
        <f>VLOOKUP(D97,Script!A:D,2,FALSE)</f>
        <v>44212</v>
      </c>
      <c r="F97">
        <f>VLOOKUP(D97,Script!A:D,4,FALSE)</f>
        <v>10</v>
      </c>
      <c r="G97">
        <f t="shared" si="2"/>
        <v>-4</v>
      </c>
      <c r="H97">
        <f t="shared" si="3"/>
        <v>0</v>
      </c>
      <c r="I97" s="1" t="str">
        <f>IF(VLOOKUP(D97,Sheet2!A:AK,35,FALSE)&gt;0,VLOOKUP(D97,Sheet2!A:AK,35,FALSE),"no date")</f>
        <v>no date</v>
      </c>
      <c r="J97" s="1" t="str">
        <f>IF(VLOOKUP(D97,Sheet2!A:AK,18,FALSE)&gt;0,VLOOKUP(D97,Sheet2!A:AK,18,FALSE),"no date")</f>
        <v>no date</v>
      </c>
      <c r="K97" t="str">
        <f>VLOOKUP(D97,Sheet2!A:AK,12,FALSE)</f>
        <v>Green</v>
      </c>
      <c r="L97" s="1">
        <f>VLOOKUP(D97,'2021-01-12-advisors'!A:M,5,FALSE)</f>
        <v>44180.728275462963</v>
      </c>
      <c r="M97">
        <f>VLOOKUP(D97,'2021-01-12-advisors'!A:M,9,FALSE)</f>
        <v>0</v>
      </c>
      <c r="N97" t="str">
        <f>IF(VLOOKUP(D97,Sheet2!A:AK,34,FALSE)&gt;0,"deferred leads to January","no banked")</f>
        <v>deferred leads to January</v>
      </c>
      <c r="O97" t="str">
        <f>VLOOKUP(D97,Sheet2!A:AK,8,FALSE)</f>
        <v>cus_IZr2r7fXTaYVqO</v>
      </c>
      <c r="P97" t="str">
        <f>IF(VLOOKUP(O97,subscriptions!A:G,7,FALSE)&gt;0,VLOOKUP(O97,subscriptions!A:G,7,FALSE),"no date")</f>
        <v>no date</v>
      </c>
      <c r="R97" t="s">
        <v>2236</v>
      </c>
    </row>
    <row r="98" spans="1:18" hidden="1" x14ac:dyDescent="0.35">
      <c r="A98">
        <v>15</v>
      </c>
      <c r="B98" s="1">
        <v>44212</v>
      </c>
      <c r="C98" t="s">
        <v>2219</v>
      </c>
      <c r="D98" t="s">
        <v>31</v>
      </c>
      <c r="E98" s="1">
        <f>VLOOKUP(D98,Script!A:D,2,FALSE)</f>
        <v>44212</v>
      </c>
      <c r="F98">
        <f>VLOOKUP(D98,Script!A:D,4,FALSE)</f>
        <v>15</v>
      </c>
      <c r="G98">
        <f t="shared" si="2"/>
        <v>0</v>
      </c>
      <c r="H98">
        <f t="shared" si="3"/>
        <v>0</v>
      </c>
      <c r="I98" s="1" t="str">
        <f>IF(VLOOKUP(D98,Sheet2!A:AK,35,FALSE)&gt;0,VLOOKUP(D98,Sheet2!A:AK,35,FALSE),"no date")</f>
        <v>no date</v>
      </c>
      <c r="J98" s="1" t="str">
        <f>IF(VLOOKUP(D98,Sheet2!A:AK,18,FALSE)&gt;0,VLOOKUP(D98,Sheet2!A:AK,18,FALSE),"no date")</f>
        <v>no date</v>
      </c>
      <c r="K98" t="str">
        <f>VLOOKUP(D98,Sheet2!A:AK,12,FALSE)</f>
        <v>Platinum</v>
      </c>
      <c r="L98" s="1">
        <f>VLOOKUP(D98,'2021-01-12-advisors'!A:M,5,FALSE)</f>
        <v>44190.208333333336</v>
      </c>
      <c r="M98">
        <f>VLOOKUP(D98,'2021-01-12-advisors'!A:M,9,FALSE)</f>
        <v>35</v>
      </c>
      <c r="N98" t="str">
        <f>IF(VLOOKUP(D98,Sheet2!A:AK,34,FALSE)&gt;0,"deferred leads to January","no banked")</f>
        <v>no banked</v>
      </c>
      <c r="O98" t="str">
        <f>VLOOKUP(D98,Sheet2!A:AK,8,FALSE)</f>
        <v>cus_IS0ONhdFbCHRLK</v>
      </c>
      <c r="P98" t="str">
        <f>IF(VLOOKUP(O98,subscriptions!A:G,7,FALSE)&gt;0,VLOOKUP(O98,subscriptions!A:G,7,FALSE),"no date")</f>
        <v>no date</v>
      </c>
      <c r="R98" t="s">
        <v>2223</v>
      </c>
    </row>
    <row r="99" spans="1:18" hidden="1" x14ac:dyDescent="0.35">
      <c r="A99">
        <v>10</v>
      </c>
      <c r="B99" s="1">
        <v>44236</v>
      </c>
      <c r="C99" t="s">
        <v>2216</v>
      </c>
      <c r="D99" t="s">
        <v>266</v>
      </c>
      <c r="E99" s="1">
        <f>VLOOKUP(D99,Script!A:D,2,FALSE)</f>
        <v>44236</v>
      </c>
      <c r="F99">
        <f>VLOOKUP(D99,Script!A:D,4,FALSE)</f>
        <v>10</v>
      </c>
      <c r="G99">
        <f t="shared" si="2"/>
        <v>0</v>
      </c>
      <c r="H99">
        <f t="shared" si="3"/>
        <v>0</v>
      </c>
      <c r="I99" s="1" t="str">
        <f>IF(VLOOKUP(D99,Sheet2!A:AK,35,FALSE)&gt;0,VLOOKUP(D99,Sheet2!A:AK,35,FALSE),"no date")</f>
        <v>no date</v>
      </c>
      <c r="J99" s="1" t="str">
        <f>IF(VLOOKUP(D99,Sheet2!A:AK,18,FALSE)&gt;0,VLOOKUP(D99,Sheet2!A:AK,18,FALSE),"no date")</f>
        <v>no date</v>
      </c>
      <c r="K99" t="str">
        <f>VLOOKUP(D99,Sheet2!A:AK,12,FALSE)</f>
        <v>Green</v>
      </c>
      <c r="L99" s="1">
        <f>VLOOKUP(D99,'2021-01-12-advisors'!A:M,5,FALSE)</f>
        <v>44204.739756944444</v>
      </c>
      <c r="M99">
        <f>VLOOKUP(D99,'2021-01-12-advisors'!A:M,9,FALSE)</f>
        <v>10</v>
      </c>
      <c r="N99" t="str">
        <f>IF(VLOOKUP(D99,Sheet2!A:AK,34,FALSE)&gt;0,"deferred leads to January","no banked")</f>
        <v>deferred leads to January</v>
      </c>
      <c r="O99" t="str">
        <f>VLOOKUP(D99,Sheet2!A:AK,8,FALSE)</f>
        <v>cus_IXEi9362DNigyk</v>
      </c>
      <c r="P99" t="str">
        <f>IF(VLOOKUP(O99,subscriptions!A:G,7,FALSE)&gt;0,VLOOKUP(O99,subscriptions!A:G,7,FALSE),"no date")</f>
        <v>no date</v>
      </c>
      <c r="R99" t="s">
        <v>2223</v>
      </c>
    </row>
    <row r="100" spans="1:18" hidden="1" x14ac:dyDescent="0.35">
      <c r="A100">
        <v>10</v>
      </c>
      <c r="B100" s="1">
        <v>44208</v>
      </c>
      <c r="C100" t="s">
        <v>2216</v>
      </c>
      <c r="D100" t="s">
        <v>277</v>
      </c>
      <c r="E100" s="1">
        <f>VLOOKUP(D100,Script!A:D,2,FALSE)</f>
        <v>44238</v>
      </c>
      <c r="F100">
        <f>VLOOKUP(D100,Script!A:D,4,FALSE)</f>
        <v>10</v>
      </c>
      <c r="G100">
        <f t="shared" si="2"/>
        <v>-30</v>
      </c>
      <c r="H100">
        <f t="shared" si="3"/>
        <v>0</v>
      </c>
      <c r="I100" s="1" t="str">
        <f>IF(VLOOKUP(D100,Sheet2!A:AK,35,FALSE)&gt;0,VLOOKUP(D100,Sheet2!A:AK,35,FALSE),"no date")</f>
        <v>no date</v>
      </c>
      <c r="J100" s="1" t="str">
        <f>IF(VLOOKUP(D100,Sheet2!A:AK,18,FALSE)&gt;0,VLOOKUP(D100,Sheet2!A:AK,18,FALSE),"no date")</f>
        <v>no date</v>
      </c>
      <c r="K100" t="str">
        <f>VLOOKUP(D100,Sheet2!A:AK,12,FALSE)</f>
        <v>Green</v>
      </c>
      <c r="L100" s="1">
        <f>VLOOKUP(D100,'2021-01-12-advisors'!A:M,5,FALSE)</f>
        <v>44207.140706018516</v>
      </c>
      <c r="M100">
        <f>VLOOKUP(D100,'2021-01-12-advisors'!A:M,9,FALSE)</f>
        <v>0</v>
      </c>
      <c r="N100" t="str">
        <f>IF(VLOOKUP(D100,Sheet2!A:AK,34,FALSE)&gt;0,"deferred leads to January","no banked")</f>
        <v>deferred leads to January</v>
      </c>
      <c r="O100" t="str">
        <f>VLOOKUP(D100,Sheet2!A:AK,8,FALSE)</f>
        <v>cus_IY8U1pJEuAPqWQ</v>
      </c>
      <c r="P100" t="str">
        <f>IF(VLOOKUP(O100,subscriptions!A:G,7,FALSE)&gt;0,VLOOKUP(O100,subscriptions!A:G,7,FALSE),"no date")</f>
        <v>no date</v>
      </c>
      <c r="R100" t="s">
        <v>2236</v>
      </c>
    </row>
    <row r="101" spans="1:18" hidden="1" x14ac:dyDescent="0.35">
      <c r="A101">
        <v>10</v>
      </c>
      <c r="B101" s="1">
        <v>44237</v>
      </c>
      <c r="C101" t="s">
        <v>2216</v>
      </c>
      <c r="D101" t="s">
        <v>88</v>
      </c>
      <c r="E101" s="1">
        <f>VLOOKUP(D101,Script!A:D,2,FALSE)</f>
        <v>44237</v>
      </c>
      <c r="F101">
        <f>VLOOKUP(D101,Script!A:D,4,FALSE)</f>
        <v>10</v>
      </c>
      <c r="G101">
        <f t="shared" si="2"/>
        <v>0</v>
      </c>
      <c r="H101">
        <f t="shared" si="3"/>
        <v>0</v>
      </c>
      <c r="I101" s="1" t="str">
        <f>IF(VLOOKUP(D101,Sheet2!A:AK,35,FALSE)&gt;0,VLOOKUP(D101,Sheet2!A:AK,35,FALSE),"no date")</f>
        <v>no date</v>
      </c>
      <c r="J101" s="1" t="str">
        <f>IF(VLOOKUP(D101,Sheet2!A:AK,18,FALSE)&gt;0,VLOOKUP(D101,Sheet2!A:AK,18,FALSE),"no date")</f>
        <v>no date</v>
      </c>
      <c r="K101" t="str">
        <f>VLOOKUP(D101,Sheet2!A:AK,12,FALSE)</f>
        <v>Green</v>
      </c>
      <c r="L101" s="1">
        <f>VLOOKUP(D101,'2021-01-12-advisors'!A:M,5,FALSE)</f>
        <v>44205.59915509259</v>
      </c>
      <c r="M101">
        <f>VLOOKUP(D101,'2021-01-12-advisors'!A:M,9,FALSE)</f>
        <v>10</v>
      </c>
      <c r="N101" t="str">
        <f>IF(VLOOKUP(D101,Sheet2!A:AK,34,FALSE)&gt;0,"deferred leads to January","no banked")</f>
        <v>no banked</v>
      </c>
      <c r="O101" t="str">
        <f>VLOOKUP(D101,Sheet2!A:AK,8,FALSE)</f>
        <v>cus_IXYgoouf79n0kB</v>
      </c>
      <c r="P101" t="str">
        <f>IF(VLOOKUP(O101,subscriptions!A:G,7,FALSE)&gt;0,VLOOKUP(O101,subscriptions!A:G,7,FALSE),"no date")</f>
        <v>no date</v>
      </c>
      <c r="R101" t="s">
        <v>2223</v>
      </c>
    </row>
    <row r="102" spans="1:18" hidden="1" x14ac:dyDescent="0.35">
      <c r="A102">
        <v>10</v>
      </c>
      <c r="B102" s="1">
        <v>44231</v>
      </c>
      <c r="C102" t="s">
        <v>2216</v>
      </c>
      <c r="D102" t="s">
        <v>24</v>
      </c>
      <c r="E102" s="1">
        <f>VLOOKUP(D102,Script!A:D,2,FALSE)</f>
        <v>44231</v>
      </c>
      <c r="F102">
        <f>VLOOKUP(D102,Script!A:D,4,FALSE)</f>
        <v>10</v>
      </c>
      <c r="G102">
        <f t="shared" si="2"/>
        <v>0</v>
      </c>
      <c r="H102">
        <f t="shared" si="3"/>
        <v>0</v>
      </c>
      <c r="I102" s="1" t="str">
        <f>IF(VLOOKUP(D102,Sheet2!A:AK,35,FALSE)&gt;0,VLOOKUP(D102,Sheet2!A:AK,35,FALSE),"no date")</f>
        <v>no date</v>
      </c>
      <c r="J102" s="1" t="str">
        <f>IF(VLOOKUP(D102,Sheet2!A:AK,18,FALSE)&gt;0,VLOOKUP(D102,Sheet2!A:AK,18,FALSE),"no date")</f>
        <v>no date</v>
      </c>
      <c r="K102" t="str">
        <f>VLOOKUP(D102,Sheet2!A:AK,12,FALSE)</f>
        <v>Green</v>
      </c>
      <c r="L102" s="1">
        <f>VLOOKUP(D102,'2021-01-12-advisors'!A:M,5,FALSE)</f>
        <v>44199.911585648151</v>
      </c>
      <c r="M102">
        <f>VLOOKUP(D102,'2021-01-12-advisors'!A:M,9,FALSE)</f>
        <v>10</v>
      </c>
      <c r="N102" t="str">
        <f>IF(VLOOKUP(D102,Sheet2!A:AK,34,FALSE)&gt;0,"deferred leads to January","no banked")</f>
        <v>no banked</v>
      </c>
      <c r="O102" t="str">
        <f>VLOOKUP(D102,Sheet2!A:AK,8,FALSE)</f>
        <v>cus_IVQaoUsr1kwEoS</v>
      </c>
      <c r="P102" t="str">
        <f>IF(VLOOKUP(O102,subscriptions!A:G,7,FALSE)&gt;0,VLOOKUP(O102,subscriptions!A:G,7,FALSE),"no date")</f>
        <v>no date</v>
      </c>
      <c r="R102" t="s">
        <v>2223</v>
      </c>
    </row>
    <row r="103" spans="1:18" hidden="1" x14ac:dyDescent="0.35">
      <c r="A103">
        <v>10</v>
      </c>
      <c r="B103" s="1">
        <v>44239</v>
      </c>
      <c r="C103" t="s">
        <v>2216</v>
      </c>
      <c r="D103" t="s">
        <v>210</v>
      </c>
      <c r="E103" s="1">
        <f>VLOOKUP(D103,Script!A:D,2,FALSE)</f>
        <v>44238</v>
      </c>
      <c r="F103">
        <f>VLOOKUP(D103,Script!A:D,4,FALSE)</f>
        <v>10</v>
      </c>
      <c r="G103">
        <f t="shared" si="2"/>
        <v>1</v>
      </c>
      <c r="H103">
        <f t="shared" si="3"/>
        <v>0</v>
      </c>
      <c r="I103" s="1" t="str">
        <f>IF(VLOOKUP(D103,Sheet2!A:AK,35,FALSE)&gt;0,VLOOKUP(D103,Sheet2!A:AK,35,FALSE),"no date")</f>
        <v>no date</v>
      </c>
      <c r="J103" s="1" t="str">
        <f>IF(VLOOKUP(D103,Sheet2!A:AK,18,FALSE)&gt;0,VLOOKUP(D103,Sheet2!A:AK,18,FALSE),"no date")</f>
        <v>no date</v>
      </c>
      <c r="K103" t="str">
        <f>VLOOKUP(D103,Sheet2!A:AK,12,FALSE)</f>
        <v>Green</v>
      </c>
      <c r="L103" s="1">
        <f>VLOOKUP(D103,'2021-01-12-advisors'!A:M,5,FALSE)</f>
        <v>44207.038449074076</v>
      </c>
      <c r="M103">
        <f>VLOOKUP(D103,'2021-01-12-advisors'!A:M,9,FALSE)</f>
        <v>10</v>
      </c>
      <c r="N103" t="str">
        <f>IF(VLOOKUP(D103,Sheet2!A:AK,34,FALSE)&gt;0,"deferred leads to January","no banked")</f>
        <v>no banked</v>
      </c>
      <c r="O103" t="str">
        <f>VLOOKUP(D103,Sheet2!A:AK,8,FALSE)</f>
        <v>cus_IY67Lz7j9mn94d</v>
      </c>
      <c r="P103" t="str">
        <f>IF(VLOOKUP(O103,subscriptions!A:G,7,FALSE)&gt;0,VLOOKUP(O103,subscriptions!A:G,7,FALSE),"no date")</f>
        <v>no date</v>
      </c>
      <c r="R103" t="s">
        <v>2237</v>
      </c>
    </row>
    <row r="104" spans="1:18" hidden="1" x14ac:dyDescent="0.35">
      <c r="A104">
        <v>10</v>
      </c>
      <c r="B104" s="1">
        <v>44237</v>
      </c>
      <c r="C104" t="s">
        <v>2216</v>
      </c>
      <c r="D104" t="s">
        <v>271</v>
      </c>
      <c r="E104" s="1">
        <f>VLOOKUP(D104,Script!A:D,2,FALSE)</f>
        <v>44237</v>
      </c>
      <c r="F104">
        <f>VLOOKUP(D104,Script!A:D,4,FALSE)</f>
        <v>10</v>
      </c>
      <c r="G104">
        <f t="shared" si="2"/>
        <v>0</v>
      </c>
      <c r="H104">
        <f t="shared" si="3"/>
        <v>0</v>
      </c>
      <c r="I104" s="1" t="str">
        <f>IF(VLOOKUP(D104,Sheet2!A:AK,35,FALSE)&gt;0,VLOOKUP(D104,Sheet2!A:AK,35,FALSE),"no date")</f>
        <v>no date</v>
      </c>
      <c r="J104" s="1" t="str">
        <f>IF(VLOOKUP(D104,Sheet2!A:AK,18,FALSE)&gt;0,VLOOKUP(D104,Sheet2!A:AK,18,FALSE),"no date")</f>
        <v>no date</v>
      </c>
      <c r="K104" t="str">
        <f>VLOOKUP(D104,Sheet2!A:AK,12,FALSE)</f>
        <v>Green</v>
      </c>
      <c r="L104" s="1">
        <f>VLOOKUP(D104,'2021-01-12-advisors'!A:M,5,FALSE)</f>
        <v>44205.829456018517</v>
      </c>
      <c r="M104">
        <f>VLOOKUP(D104,'2021-01-12-advisors'!A:M,9,FALSE)</f>
        <v>10</v>
      </c>
      <c r="N104" t="str">
        <f>IF(VLOOKUP(D104,Sheet2!A:AK,34,FALSE)&gt;0,"deferred leads to January","no banked")</f>
        <v>deferred leads to January</v>
      </c>
      <c r="O104" t="str">
        <f>VLOOKUP(D104,Sheet2!A:AK,8,FALSE)</f>
        <v>cus_IXe2NMghI3cgpy</v>
      </c>
      <c r="P104" t="str">
        <f>IF(VLOOKUP(O104,subscriptions!A:G,7,FALSE)&gt;0,VLOOKUP(O104,subscriptions!A:G,7,FALSE),"no date")</f>
        <v>no date</v>
      </c>
      <c r="R104" t="s">
        <v>2223</v>
      </c>
    </row>
    <row r="105" spans="1:18" x14ac:dyDescent="0.35">
      <c r="A105">
        <v>10</v>
      </c>
      <c r="B105" s="1">
        <v>44239</v>
      </c>
      <c r="C105" t="s">
        <v>2216</v>
      </c>
      <c r="D105" t="s">
        <v>108</v>
      </c>
      <c r="E105" s="1">
        <f>VLOOKUP(D105,Script!A:D,2,FALSE)</f>
        <v>44208</v>
      </c>
      <c r="F105">
        <f>VLOOKUP(D105,Script!A:D,4,FALSE)</f>
        <v>10</v>
      </c>
      <c r="G105">
        <f t="shared" si="2"/>
        <v>31</v>
      </c>
      <c r="H105">
        <f t="shared" si="3"/>
        <v>0</v>
      </c>
      <c r="I105" s="1" t="str">
        <f>IF(VLOOKUP(D105,Sheet2!A:AK,35,FALSE)&gt;0,VLOOKUP(D105,Sheet2!A:AK,35,FALSE),"no date")</f>
        <v>no date</v>
      </c>
      <c r="J105" s="1" t="str">
        <f>IF(VLOOKUP(D105,Sheet2!A:AK,18,FALSE)&gt;0,VLOOKUP(D105,Sheet2!A:AK,18,FALSE),"no date")</f>
        <v>no date</v>
      </c>
      <c r="K105" t="str">
        <f>VLOOKUP(D105,Sheet2!A:AK,12,FALSE)</f>
        <v>Green</v>
      </c>
      <c r="L105" s="1">
        <f>VLOOKUP(D105,'2021-01-12-advisors'!A:M,5,FALSE)</f>
        <v>44207.770856481482</v>
      </c>
      <c r="M105">
        <f>VLOOKUP(D105,'2021-01-12-advisors'!A:M,9,FALSE)</f>
        <v>10</v>
      </c>
      <c r="N105" t="str">
        <f>IF(VLOOKUP(D105,Sheet2!A:AK,34,FALSE)&gt;0,"deferred leads to January","no banked")</f>
        <v>no banked</v>
      </c>
      <c r="O105" t="str">
        <f>VLOOKUP(D105,Sheet2!A:AK,8,FALSE)</f>
        <v>cus_IYN7ydmSK3XddV</v>
      </c>
      <c r="P105" t="str">
        <f>IF(VLOOKUP(O105,subscriptions!A:G,7,FALSE)&gt;0,VLOOKUP(O105,subscriptions!A:G,7,FALSE),"no date")</f>
        <v>no date</v>
      </c>
    </row>
    <row r="106" spans="1:18" hidden="1" x14ac:dyDescent="0.35">
      <c r="A106">
        <v>10</v>
      </c>
      <c r="B106" s="1">
        <v>44208</v>
      </c>
      <c r="C106" t="s">
        <v>2216</v>
      </c>
      <c r="D106" t="s">
        <v>141</v>
      </c>
      <c r="E106" s="1">
        <f>VLOOKUP(D106,Script!A:D,2,FALSE)</f>
        <v>44208</v>
      </c>
      <c r="F106">
        <f>VLOOKUP(D106,Script!A:D,4,FALSE)</f>
        <v>10</v>
      </c>
      <c r="G106">
        <f t="shared" si="2"/>
        <v>0</v>
      </c>
      <c r="H106">
        <f t="shared" si="3"/>
        <v>0</v>
      </c>
      <c r="I106" s="1" t="str">
        <f>IF(VLOOKUP(D106,Sheet2!A:AK,35,FALSE)&gt;0,VLOOKUP(D106,Sheet2!A:AK,35,FALSE),"no date")</f>
        <v>no date</v>
      </c>
      <c r="J106" s="1" t="str">
        <f>IF(VLOOKUP(D106,Sheet2!A:AK,18,FALSE)&gt;0,VLOOKUP(D106,Sheet2!A:AK,18,FALSE),"no date")</f>
        <v>no date</v>
      </c>
      <c r="K106" t="str">
        <f>VLOOKUP(D106,Sheet2!A:AK,12,FALSE)</f>
        <v>Green</v>
      </c>
      <c r="L106" s="1">
        <f>VLOOKUP(D106,'2021-01-12-advisors'!A:M,5,FALSE)</f>
        <v>44207.907442129632</v>
      </c>
      <c r="M106">
        <f>VLOOKUP(D106,'2021-01-12-advisors'!A:M,9,FALSE)</f>
        <v>0</v>
      </c>
      <c r="N106" t="str">
        <f>IF(VLOOKUP(D106,Sheet2!A:AK,34,FALSE)&gt;0,"deferred leads to January","no banked")</f>
        <v>deferred leads to January</v>
      </c>
      <c r="O106" t="str">
        <f>VLOOKUP(D106,Sheet2!A:AK,8,FALSE)</f>
        <v>cus_IYQItRIMjYOFvR</v>
      </c>
      <c r="P106" t="str">
        <f>IF(VLOOKUP(O106,subscriptions!A:G,7,FALSE)&gt;0,VLOOKUP(O106,subscriptions!A:G,7,FALSE),"no date")</f>
        <v>no date</v>
      </c>
      <c r="R106" t="s">
        <v>2223</v>
      </c>
    </row>
    <row r="107" spans="1:18" x14ac:dyDescent="0.35">
      <c r="A107">
        <v>10</v>
      </c>
      <c r="B107" s="1">
        <v>44239</v>
      </c>
      <c r="C107" t="s">
        <v>2216</v>
      </c>
      <c r="D107" t="s">
        <v>217</v>
      </c>
      <c r="E107" s="1">
        <f>VLOOKUP(D107,Script!A:D,2,FALSE)</f>
        <v>44208</v>
      </c>
      <c r="F107">
        <f>VLOOKUP(D107,Script!A:D,4,FALSE)</f>
        <v>10</v>
      </c>
      <c r="G107">
        <f t="shared" si="2"/>
        <v>31</v>
      </c>
      <c r="H107">
        <f t="shared" si="3"/>
        <v>0</v>
      </c>
      <c r="I107" s="1" t="str">
        <f>IF(VLOOKUP(D107,Sheet2!A:AK,35,FALSE)&gt;0,VLOOKUP(D107,Sheet2!A:AK,35,FALSE),"no date")</f>
        <v>no date</v>
      </c>
      <c r="J107" s="1" t="str">
        <f>IF(VLOOKUP(D107,Sheet2!A:AK,18,FALSE)&gt;0,VLOOKUP(D107,Sheet2!A:AK,18,FALSE),"no date")</f>
        <v>no date</v>
      </c>
      <c r="K107" t="str">
        <f>VLOOKUP(D107,Sheet2!A:AK,12,FALSE)</f>
        <v>Green</v>
      </c>
      <c r="L107" s="1">
        <f>VLOOKUP(D107,'2021-01-12-advisors'!A:M,5,FALSE)</f>
        <v>44207.916863425926</v>
      </c>
      <c r="M107">
        <f>VLOOKUP(D107,'2021-01-12-advisors'!A:M,9,FALSE)</f>
        <v>10</v>
      </c>
      <c r="N107" t="str">
        <f>IF(VLOOKUP(D107,Sheet2!A:AK,34,FALSE)&gt;0,"deferred leads to January","no banked")</f>
        <v>no banked</v>
      </c>
      <c r="O107" t="str">
        <f>VLOOKUP(D107,Sheet2!A:AK,8,FALSE)</f>
        <v>cus_IYQVZQVU9OZp8V</v>
      </c>
      <c r="P107" t="str">
        <f>IF(VLOOKUP(O107,subscriptions!A:G,7,FALSE)&gt;0,VLOOKUP(O107,subscriptions!A:G,7,FALSE),"no date")</f>
        <v>no date</v>
      </c>
    </row>
    <row r="108" spans="1:18" x14ac:dyDescent="0.35">
      <c r="A108">
        <v>10</v>
      </c>
      <c r="B108" s="1">
        <v>44240</v>
      </c>
      <c r="C108" t="s">
        <v>2216</v>
      </c>
      <c r="D108" t="s">
        <v>169</v>
      </c>
      <c r="E108" s="1">
        <f>VLOOKUP(D108,Script!A:D,2,FALSE)</f>
        <v>44210</v>
      </c>
      <c r="F108">
        <f>VLOOKUP(D108,Script!A:D,4,FALSE)</f>
        <v>10</v>
      </c>
      <c r="G108">
        <f t="shared" si="2"/>
        <v>30</v>
      </c>
      <c r="H108">
        <f t="shared" si="3"/>
        <v>0</v>
      </c>
      <c r="I108" s="1" t="str">
        <f>IF(VLOOKUP(D108,Sheet2!A:AK,35,FALSE)&gt;0,VLOOKUP(D108,Sheet2!A:AK,35,FALSE),"no date")</f>
        <v>no date</v>
      </c>
      <c r="J108" s="1" t="str">
        <f>IF(VLOOKUP(D108,Sheet2!A:AK,18,FALSE)&gt;0,VLOOKUP(D108,Sheet2!A:AK,18,FALSE),"no date")</f>
        <v>no date</v>
      </c>
      <c r="K108" t="str">
        <f>VLOOKUP(D108,Sheet2!A:AK,12,FALSE)</f>
        <v>Green</v>
      </c>
      <c r="L108" s="1">
        <f>VLOOKUP(D108,'2021-01-12-advisors'!A:M,5,FALSE)</f>
        <v>44208.071932870371</v>
      </c>
      <c r="M108">
        <f>VLOOKUP(D108,'2021-01-12-advisors'!A:M,9,FALSE)</f>
        <v>10</v>
      </c>
      <c r="N108" t="str">
        <f>IF(VLOOKUP(D108,Sheet2!A:AK,34,FALSE)&gt;0,"deferred leads to January","no banked")</f>
        <v>no banked</v>
      </c>
      <c r="O108" t="str">
        <f>VLOOKUP(D108,Sheet2!A:AK,8,FALSE)</f>
        <v>cus_IYU7QAqb4JPQD6</v>
      </c>
      <c r="P108" t="str">
        <f>IF(VLOOKUP(O108,subscriptions!A:G,7,FALSE)&gt;0,VLOOKUP(O108,subscriptions!A:G,7,FALSE),"no date")</f>
        <v>no date</v>
      </c>
    </row>
    <row r="109" spans="1:18" hidden="1" x14ac:dyDescent="0.35">
      <c r="A109">
        <v>10</v>
      </c>
      <c r="B109" s="1">
        <v>44209</v>
      </c>
      <c r="C109" t="s">
        <v>2216</v>
      </c>
      <c r="D109" t="s">
        <v>72</v>
      </c>
      <c r="E109" s="1">
        <f>VLOOKUP(D109,Script!A:D,2,FALSE)</f>
        <v>44208</v>
      </c>
      <c r="F109">
        <f>VLOOKUP(D109,Script!A:D,4,FALSE)</f>
        <v>10</v>
      </c>
      <c r="G109">
        <f t="shared" si="2"/>
        <v>1</v>
      </c>
      <c r="H109">
        <f t="shared" si="3"/>
        <v>0</v>
      </c>
      <c r="I109" s="1" t="str">
        <f>IF(VLOOKUP(D109,Sheet2!A:AK,35,FALSE)&gt;0,VLOOKUP(D109,Sheet2!A:AK,35,FALSE),"no date")</f>
        <v>no date</v>
      </c>
      <c r="J109" s="1" t="str">
        <f>IF(VLOOKUP(D109,Sheet2!A:AK,18,FALSE)&gt;0,VLOOKUP(D109,Sheet2!A:AK,18,FALSE),"no date")</f>
        <v>no date</v>
      </c>
      <c r="K109" t="str">
        <f>VLOOKUP(D109,Sheet2!A:AK,12,FALSE)</f>
        <v>Green</v>
      </c>
      <c r="L109" s="1">
        <f>VLOOKUP(D109,'2021-01-12-advisors'!A:M,5,FALSE)</f>
        <v>44208.108391203707</v>
      </c>
      <c r="M109">
        <f>VLOOKUP(D109,'2021-01-12-advisors'!A:M,9,FALSE)</f>
        <v>0</v>
      </c>
      <c r="N109" t="str">
        <f>IF(VLOOKUP(D109,Sheet2!A:AK,34,FALSE)&gt;0,"deferred leads to January","no banked")</f>
        <v>deferred leads to January</v>
      </c>
      <c r="O109" t="str">
        <f>VLOOKUP(D109,Sheet2!A:AK,8,FALSE)</f>
        <v>cus_IYUxq5YLOsjWwr</v>
      </c>
      <c r="P109" t="str">
        <f>IF(VLOOKUP(O109,subscriptions!A:G,7,FALSE)&gt;0,VLOOKUP(O109,subscriptions!A:G,7,FALSE),"no date")</f>
        <v>no date</v>
      </c>
      <c r="R109" t="s">
        <v>2237</v>
      </c>
    </row>
    <row r="110" spans="1:18" hidden="1" x14ac:dyDescent="0.35">
      <c r="A110">
        <v>10</v>
      </c>
      <c r="B110" s="1">
        <v>44208</v>
      </c>
      <c r="C110" t="s">
        <v>2216</v>
      </c>
      <c r="D110" t="s">
        <v>26</v>
      </c>
      <c r="E110" s="1">
        <f>VLOOKUP(D110,Script!A:D,2,FALSE)</f>
        <v>44208</v>
      </c>
      <c r="F110">
        <f>VLOOKUP(D110,Script!A:D,4,FALSE)</f>
        <v>10</v>
      </c>
      <c r="G110">
        <f t="shared" si="2"/>
        <v>0</v>
      </c>
      <c r="H110">
        <f t="shared" si="3"/>
        <v>0</v>
      </c>
      <c r="I110" s="1" t="str">
        <f>IF(VLOOKUP(D110,Sheet2!A:AK,35,FALSE)&gt;0,VLOOKUP(D110,Sheet2!A:AK,35,FALSE),"no date")</f>
        <v>no date</v>
      </c>
      <c r="J110" s="1" t="str">
        <f>IF(VLOOKUP(D110,Sheet2!A:AK,18,FALSE)&gt;0,VLOOKUP(D110,Sheet2!A:AK,18,FALSE),"no date")</f>
        <v>no date</v>
      </c>
      <c r="K110" t="str">
        <f>VLOOKUP(D110,Sheet2!A:AK,12,FALSE)</f>
        <v>Green</v>
      </c>
      <c r="L110" s="1">
        <f>VLOOKUP(D110,'2021-01-12-advisors'!A:M,5,FALSE)</f>
        <v>44207.650972222225</v>
      </c>
      <c r="M110">
        <f>VLOOKUP(D110,'2021-01-12-advisors'!A:M,9,FALSE)</f>
        <v>0</v>
      </c>
      <c r="N110" t="str">
        <f>IF(VLOOKUP(D110,Sheet2!A:AK,34,FALSE)&gt;0,"deferred leads to January","no banked")</f>
        <v>deferred leads to January</v>
      </c>
      <c r="O110" t="str">
        <f>VLOOKUP(D110,Sheet2!A:AK,8,FALSE)</f>
        <v>cus_IYKLac5Qjbswsj</v>
      </c>
      <c r="P110" t="str">
        <f>IF(VLOOKUP(O110,subscriptions!A:G,7,FALSE)&gt;0,VLOOKUP(O110,subscriptions!A:G,7,FALSE),"no date")</f>
        <v>no date</v>
      </c>
      <c r="R110" t="s">
        <v>2223</v>
      </c>
    </row>
    <row r="111" spans="1:18" hidden="1" x14ac:dyDescent="0.35">
      <c r="A111">
        <v>10</v>
      </c>
      <c r="B111" s="1">
        <v>44212</v>
      </c>
      <c r="C111" t="s">
        <v>2216</v>
      </c>
      <c r="D111" t="s">
        <v>113</v>
      </c>
      <c r="E111" s="1">
        <f>VLOOKUP(D111,Script!A:D,2,FALSE)</f>
        <v>44212</v>
      </c>
      <c r="F111">
        <f>VLOOKUP(D111,Script!A:D,4,FALSE)</f>
        <v>10</v>
      </c>
      <c r="G111">
        <f t="shared" si="2"/>
        <v>0</v>
      </c>
      <c r="H111">
        <f t="shared" si="3"/>
        <v>0</v>
      </c>
      <c r="I111" s="1" t="str">
        <f>IF(VLOOKUP(D111,Sheet2!A:AK,35,FALSE)&gt;0,VLOOKUP(D111,Sheet2!A:AK,35,FALSE),"no date")</f>
        <v>no date</v>
      </c>
      <c r="J111" s="1" t="str">
        <f>IF(VLOOKUP(D111,Sheet2!A:AK,18,FALSE)&gt;0,VLOOKUP(D111,Sheet2!A:AK,18,FALSE),"no date")</f>
        <v>no date</v>
      </c>
      <c r="K111" t="str">
        <f>VLOOKUP(D111,Sheet2!A:AK,12,FALSE)</f>
        <v>Green</v>
      </c>
      <c r="L111" s="1">
        <f>VLOOKUP(D111,'2021-01-12-advisors'!A:M,5,FALSE)</f>
        <v>44180.682754629626</v>
      </c>
      <c r="M111">
        <f>VLOOKUP(D111,'2021-01-12-advisors'!A:M,9,FALSE)</f>
        <v>10</v>
      </c>
      <c r="N111" t="str">
        <f>IF(VLOOKUP(D111,Sheet2!A:AK,34,FALSE)&gt;0,"deferred leads to January","no banked")</f>
        <v>no banked</v>
      </c>
      <c r="O111" t="str">
        <f>VLOOKUP(D111,Sheet2!A:AK,8,FALSE)</f>
        <v>cus_IZpykyKgrbi1CB</v>
      </c>
      <c r="P111" t="str">
        <f>IF(VLOOKUP(O111,subscriptions!A:G,7,FALSE)&gt;0,VLOOKUP(O111,subscriptions!A:G,7,FALSE),"no date")</f>
        <v>no date</v>
      </c>
      <c r="R111" t="s">
        <v>2223</v>
      </c>
    </row>
    <row r="112" spans="1:18" hidden="1" x14ac:dyDescent="0.35">
      <c r="C112" t="s">
        <v>2216</v>
      </c>
      <c r="D112" t="s">
        <v>136</v>
      </c>
      <c r="E112" s="1">
        <f>VLOOKUP(D112,Script!A:D,2,FALSE)</f>
        <v>44211</v>
      </c>
      <c r="F112">
        <f>VLOOKUP(D112,Script!A:D,4,FALSE)</f>
        <v>10</v>
      </c>
      <c r="G112">
        <f t="shared" si="2"/>
        <v>-44211</v>
      </c>
      <c r="H112">
        <f t="shared" si="3"/>
        <v>-10</v>
      </c>
      <c r="I112" s="1">
        <f>IF(VLOOKUP(D112,Sheet2!A:AK,35,FALSE)&gt;0,VLOOKUP(D112,Sheet2!A:AK,35,FALSE),"no date")</f>
        <v>44194</v>
      </c>
      <c r="J112" s="1">
        <f>IF(VLOOKUP(D112,Sheet2!A:AK,18,FALSE)&gt;0,VLOOKUP(D112,Sheet2!A:AK,18,FALSE),"no date")</f>
        <v>44210</v>
      </c>
      <c r="K112" t="str">
        <f>VLOOKUP(D112,Sheet2!A:AK,12,FALSE)</f>
        <v>Green</v>
      </c>
      <c r="L112" s="1">
        <f>VLOOKUP(D112,'2021-01-12-advisors'!A:M,5,FALSE)</f>
        <v>44179.957627314812</v>
      </c>
      <c r="M112">
        <f>VLOOKUP(D112,'2021-01-12-advisors'!A:M,9,FALSE)</f>
        <v>10</v>
      </c>
      <c r="N112" t="str">
        <f>IF(VLOOKUP(D112,Sheet2!A:AK,34,FALSE)&gt;0,"deferred leads to January","no banked")</f>
        <v>no banked</v>
      </c>
      <c r="O112" t="str">
        <f>VLOOKUP(D112,Sheet2!A:AK,8,FALSE)</f>
        <v>cus_IZZ8alaFnvp5N5</v>
      </c>
      <c r="P112" t="str">
        <f>IF(VLOOKUP(O112,subscriptions!A:G,7,FALSE)&gt;0,VLOOKUP(O112,subscriptions!A:G,7,FALSE),"no date")</f>
        <v>no date</v>
      </c>
      <c r="R112" t="s">
        <v>2239</v>
      </c>
    </row>
    <row r="113" spans="1:18" hidden="1" x14ac:dyDescent="0.35">
      <c r="A113">
        <v>10</v>
      </c>
      <c r="B113" s="1">
        <v>44208</v>
      </c>
      <c r="C113" t="s">
        <v>2216</v>
      </c>
      <c r="D113" t="s">
        <v>170</v>
      </c>
      <c r="E113" s="1">
        <f>VLOOKUP(D113,Script!A:D,2,FALSE)</f>
        <v>44212</v>
      </c>
      <c r="F113">
        <f>VLOOKUP(D113,Script!A:D,4,FALSE)</f>
        <v>10</v>
      </c>
      <c r="G113">
        <f t="shared" si="2"/>
        <v>-4</v>
      </c>
      <c r="H113">
        <f t="shared" si="3"/>
        <v>0</v>
      </c>
      <c r="I113" s="1" t="str">
        <f>IF(VLOOKUP(D113,Sheet2!A:AK,35,FALSE)&gt;0,VLOOKUP(D113,Sheet2!A:AK,35,FALSE),"no date")</f>
        <v>no date</v>
      </c>
      <c r="J113" s="1" t="str">
        <f>IF(VLOOKUP(D113,Sheet2!A:AK,18,FALSE)&gt;0,VLOOKUP(D113,Sheet2!A:AK,18,FALSE),"no date")</f>
        <v>no date</v>
      </c>
      <c r="K113" t="str">
        <f>VLOOKUP(D113,Sheet2!A:AK,12,FALSE)</f>
        <v>Green</v>
      </c>
      <c r="L113" s="1">
        <f>VLOOKUP(D113,'2021-01-12-advisors'!A:M,5,FALSE)</f>
        <v>44180.93712962963</v>
      </c>
      <c r="M113">
        <f>VLOOKUP(D113,'2021-01-12-advisors'!A:M,9,FALSE)</f>
        <v>0</v>
      </c>
      <c r="N113" t="str">
        <f>IF(VLOOKUP(D113,Sheet2!A:AK,34,FALSE)&gt;0,"deferred leads to January","no banked")</f>
        <v>deferred leads to January</v>
      </c>
      <c r="O113" t="str">
        <f>VLOOKUP(D113,Sheet2!A:AK,8,FALSE)</f>
        <v>cus_IZvtY5cyyTt3W9</v>
      </c>
      <c r="P113" t="str">
        <f>IF(VLOOKUP(O113,subscriptions!A:G,7,FALSE)&gt;0,VLOOKUP(O113,subscriptions!A:G,7,FALSE),"no date")</f>
        <v>no date</v>
      </c>
      <c r="R113" t="s">
        <v>2236</v>
      </c>
    </row>
    <row r="114" spans="1:18" hidden="1" x14ac:dyDescent="0.35">
      <c r="A114">
        <v>10</v>
      </c>
      <c r="B114" s="1">
        <v>44208</v>
      </c>
      <c r="C114" t="s">
        <v>2216</v>
      </c>
      <c r="D114" t="s">
        <v>42</v>
      </c>
      <c r="E114" s="1">
        <f>VLOOKUP(D114,Script!A:D,2,FALSE)</f>
        <v>44212</v>
      </c>
      <c r="F114">
        <f>VLOOKUP(D114,Script!A:D,4,FALSE)</f>
        <v>10</v>
      </c>
      <c r="G114">
        <f t="shared" si="2"/>
        <v>-4</v>
      </c>
      <c r="H114">
        <f t="shared" si="3"/>
        <v>0</v>
      </c>
      <c r="I114" s="1" t="str">
        <f>IF(VLOOKUP(D114,Sheet2!A:AK,35,FALSE)&gt;0,VLOOKUP(D114,Sheet2!A:AK,35,FALSE),"no date")</f>
        <v>no date</v>
      </c>
      <c r="J114" s="1" t="str">
        <f>IF(VLOOKUP(D114,Sheet2!A:AK,18,FALSE)&gt;0,VLOOKUP(D114,Sheet2!A:AK,18,FALSE),"no date")</f>
        <v>no date</v>
      </c>
      <c r="K114" t="str">
        <f>VLOOKUP(D114,Sheet2!A:AK,12,FALSE)</f>
        <v>Green</v>
      </c>
      <c r="L114" s="1">
        <f>VLOOKUP(D114,'2021-01-12-advisors'!A:M,5,FALSE)</f>
        <v>44180.957905092589</v>
      </c>
      <c r="M114">
        <f>VLOOKUP(D114,'2021-01-12-advisors'!A:M,9,FALSE)</f>
        <v>0</v>
      </c>
      <c r="N114" t="str">
        <f>IF(VLOOKUP(D114,Sheet2!A:AK,34,FALSE)&gt;0,"deferred leads to January","no banked")</f>
        <v>deferred leads to January</v>
      </c>
      <c r="O114" t="str">
        <f>VLOOKUP(D114,Sheet2!A:AK,8,FALSE)</f>
        <v>cus_IZwN9cd1QdRs9L</v>
      </c>
      <c r="P114" t="str">
        <f>IF(VLOOKUP(O114,subscriptions!A:G,7,FALSE)&gt;0,VLOOKUP(O114,subscriptions!A:G,7,FALSE),"no date")</f>
        <v>no date</v>
      </c>
      <c r="R114" t="s">
        <v>2236</v>
      </c>
    </row>
    <row r="115" spans="1:18" hidden="1" x14ac:dyDescent="0.35">
      <c r="A115">
        <v>10</v>
      </c>
      <c r="B115" s="1">
        <v>44213</v>
      </c>
      <c r="C115" t="s">
        <v>2216</v>
      </c>
      <c r="D115" t="s">
        <v>205</v>
      </c>
      <c r="E115" s="1">
        <f>VLOOKUP(D115,Script!A:D,2,FALSE)</f>
        <v>44213</v>
      </c>
      <c r="F115">
        <f>VLOOKUP(D115,Script!A:D,4,FALSE)</f>
        <v>10</v>
      </c>
      <c r="G115">
        <f t="shared" si="2"/>
        <v>0</v>
      </c>
      <c r="H115">
        <f t="shared" si="3"/>
        <v>0</v>
      </c>
      <c r="I115" s="1" t="str">
        <f>IF(VLOOKUP(D115,Sheet2!A:AK,35,FALSE)&gt;0,VLOOKUP(D115,Sheet2!A:AK,35,FALSE),"no date")</f>
        <v>no date</v>
      </c>
      <c r="J115" s="1" t="str">
        <f>IF(VLOOKUP(D115,Sheet2!A:AK,18,FALSE)&gt;0,VLOOKUP(D115,Sheet2!A:AK,18,FALSE),"no date")</f>
        <v>no date</v>
      </c>
      <c r="K115" t="str">
        <f>VLOOKUP(D115,Sheet2!A:AK,12,FALSE)</f>
        <v>Green</v>
      </c>
      <c r="L115" s="1">
        <f>VLOOKUP(D115,'2021-01-12-advisors'!A:M,5,FALSE)</f>
        <v>44181.892164351855</v>
      </c>
      <c r="M115">
        <f>VLOOKUP(D115,'2021-01-12-advisors'!A:M,9,FALSE)</f>
        <v>10</v>
      </c>
      <c r="N115" t="str">
        <f>IF(VLOOKUP(D115,Sheet2!A:AK,34,FALSE)&gt;0,"deferred leads to January","no banked")</f>
        <v>no banked</v>
      </c>
      <c r="O115" t="str">
        <f>VLOOKUP(D115,Sheet2!A:AK,8,FALSE)</f>
        <v>cus_IaI4amb9MPluEW</v>
      </c>
      <c r="P115" t="str">
        <f>IF(VLOOKUP(O115,subscriptions!A:G,7,FALSE)&gt;0,VLOOKUP(O115,subscriptions!A:G,7,FALSE),"no date")</f>
        <v>no date</v>
      </c>
      <c r="R115" t="s">
        <v>2223</v>
      </c>
    </row>
    <row r="116" spans="1:18" x14ac:dyDescent="0.35">
      <c r="A116">
        <v>10</v>
      </c>
      <c r="B116" s="1">
        <v>44213</v>
      </c>
      <c r="C116" t="s">
        <v>2216</v>
      </c>
      <c r="D116" t="s">
        <v>51</v>
      </c>
      <c r="E116" s="1">
        <f>VLOOKUP(D116,Script!A:D,2,FALSE)</f>
        <v>44211</v>
      </c>
      <c r="F116">
        <f>VLOOKUP(D116,Script!A:D,4,FALSE)</f>
        <v>10</v>
      </c>
      <c r="G116">
        <f t="shared" si="2"/>
        <v>2</v>
      </c>
      <c r="H116">
        <f t="shared" si="3"/>
        <v>0</v>
      </c>
      <c r="I116" s="1" t="str">
        <f>IF(VLOOKUP(D116,Sheet2!A:AK,35,FALSE)&gt;0,VLOOKUP(D116,Sheet2!A:AK,35,FALSE),"no date")</f>
        <v>no date</v>
      </c>
      <c r="J116" s="1" t="str">
        <f>IF(VLOOKUP(D116,Sheet2!A:AK,18,FALSE)&gt;0,VLOOKUP(D116,Sheet2!A:AK,18,FALSE),"no date")</f>
        <v>no date</v>
      </c>
      <c r="K116" t="str">
        <f>VLOOKUP(D116,Sheet2!A:AK,12,FALSE)</f>
        <v>Green</v>
      </c>
      <c r="L116" s="1">
        <f>VLOOKUP(D116,'2021-01-12-advisors'!A:M,5,FALSE)</f>
        <v>44179.894606481481</v>
      </c>
      <c r="M116">
        <f>VLOOKUP(D116,'2021-01-12-advisors'!A:M,9,FALSE)</f>
        <v>0</v>
      </c>
      <c r="N116" t="str">
        <f>IF(VLOOKUP(D116,Sheet2!A:AK,34,FALSE)&gt;0,"deferred leads to January","no banked")</f>
        <v>no banked</v>
      </c>
      <c r="O116" t="str">
        <f>VLOOKUP(D116,Sheet2!A:AK,8,FALSE)</f>
        <v>cus_IZXfM5K1gJ8pJL</v>
      </c>
      <c r="P116" t="str">
        <f>IF(VLOOKUP(O116,subscriptions!A:G,7,FALSE)&gt;0,VLOOKUP(O116,subscriptions!A:G,7,FALSE),"no date")</f>
        <v>no date</v>
      </c>
    </row>
    <row r="117" spans="1:18" hidden="1" x14ac:dyDescent="0.35">
      <c r="A117">
        <v>10</v>
      </c>
      <c r="B117" s="1">
        <v>44208</v>
      </c>
      <c r="C117" t="s">
        <v>2216</v>
      </c>
      <c r="D117" t="s">
        <v>226</v>
      </c>
      <c r="E117" s="1">
        <f>VLOOKUP(D117,Script!A:D,2,FALSE)</f>
        <v>44214</v>
      </c>
      <c r="F117">
        <f>VLOOKUP(D117,Script!A:D,4,FALSE)</f>
        <v>10</v>
      </c>
      <c r="G117">
        <f t="shared" si="2"/>
        <v>-6</v>
      </c>
      <c r="H117">
        <f t="shared" si="3"/>
        <v>0</v>
      </c>
      <c r="I117" s="1" t="str">
        <f>IF(VLOOKUP(D117,Sheet2!A:AK,35,FALSE)&gt;0,VLOOKUP(D117,Sheet2!A:AK,35,FALSE),"no date")</f>
        <v>no date</v>
      </c>
      <c r="J117" s="1" t="str">
        <f>IF(VLOOKUP(D117,Sheet2!A:AK,18,FALSE)&gt;0,VLOOKUP(D117,Sheet2!A:AK,18,FALSE),"no date")</f>
        <v>no date</v>
      </c>
      <c r="K117" t="str">
        <f>VLOOKUP(D117,Sheet2!A:AK,12,FALSE)</f>
        <v>Green</v>
      </c>
      <c r="L117" s="1">
        <f>VLOOKUP(D117,'2021-01-12-advisors'!A:M,5,FALSE)</f>
        <v>44182.783530092594</v>
      </c>
      <c r="M117">
        <f>VLOOKUP(D117,'2021-01-12-advisors'!A:M,9,FALSE)</f>
        <v>0</v>
      </c>
      <c r="N117" t="str">
        <f>IF(VLOOKUP(D117,Sheet2!A:AK,34,FALSE)&gt;0,"deferred leads to January","no banked")</f>
        <v>deferred leads to January</v>
      </c>
      <c r="O117" t="str">
        <f>VLOOKUP(D117,Sheet2!A:AK,8,FALSE)</f>
        <v>cus_IaclKr6odnQkEj</v>
      </c>
      <c r="P117" t="str">
        <f>IF(VLOOKUP(O117,subscriptions!A:G,7,FALSE)&gt;0,VLOOKUP(O117,subscriptions!A:G,7,FALSE),"no date")</f>
        <v>no date</v>
      </c>
      <c r="R117" t="s">
        <v>2236</v>
      </c>
    </row>
    <row r="118" spans="1:18" hidden="1" x14ac:dyDescent="0.35">
      <c r="A118">
        <v>10</v>
      </c>
      <c r="B118" s="1">
        <v>44211</v>
      </c>
      <c r="C118" t="s">
        <v>2216</v>
      </c>
      <c r="D118" t="s">
        <v>221</v>
      </c>
      <c r="E118" s="1">
        <f>VLOOKUP(D118,Script!A:D,2,FALSE)</f>
        <v>44211</v>
      </c>
      <c r="F118">
        <f>VLOOKUP(D118,Script!A:D,4,FALSE)</f>
        <v>10</v>
      </c>
      <c r="G118">
        <f t="shared" si="2"/>
        <v>0</v>
      </c>
      <c r="H118">
        <f t="shared" si="3"/>
        <v>0</v>
      </c>
      <c r="I118" s="1" t="str">
        <f>IF(VLOOKUP(D118,Sheet2!A:AK,35,FALSE)&gt;0,VLOOKUP(D118,Sheet2!A:AK,35,FALSE),"no date")</f>
        <v>no date</v>
      </c>
      <c r="J118" s="1" t="str">
        <f>IF(VLOOKUP(D118,Sheet2!A:AK,18,FALSE)&gt;0,VLOOKUP(D118,Sheet2!A:AK,18,FALSE),"no date")</f>
        <v>no date</v>
      </c>
      <c r="K118" t="str">
        <f>VLOOKUP(D118,Sheet2!A:AK,12,FALSE)</f>
        <v>Green</v>
      </c>
      <c r="L118" s="1">
        <f>VLOOKUP(D118,'2021-01-12-advisors'!A:M,5,FALSE)</f>
        <v>44179.746006944442</v>
      </c>
      <c r="M118">
        <f>VLOOKUP(D118,'2021-01-12-advisors'!A:M,9,FALSE)</f>
        <v>10</v>
      </c>
      <c r="N118" t="str">
        <f>IF(VLOOKUP(D118,Sheet2!A:AK,34,FALSE)&gt;0,"deferred leads to January","no banked")</f>
        <v>no banked</v>
      </c>
      <c r="O118" t="str">
        <f>VLOOKUP(D118,Sheet2!A:AK,8,FALSE)</f>
        <v>cus_IZUDaWdEfyl4cS</v>
      </c>
      <c r="P118" t="str">
        <f>IF(VLOOKUP(O118,subscriptions!A:G,7,FALSE)&gt;0,VLOOKUP(O118,subscriptions!A:G,7,FALSE),"no date")</f>
        <v>no date</v>
      </c>
      <c r="R118" t="s">
        <v>2223</v>
      </c>
    </row>
    <row r="119" spans="1:18" hidden="1" x14ac:dyDescent="0.35">
      <c r="A119">
        <v>10</v>
      </c>
      <c r="B119" s="1">
        <v>44214</v>
      </c>
      <c r="C119" t="s">
        <v>2216</v>
      </c>
      <c r="D119" t="s">
        <v>68</v>
      </c>
      <c r="E119" s="1">
        <f>VLOOKUP(D119,Script!A:D,2,FALSE)</f>
        <v>44214</v>
      </c>
      <c r="F119">
        <f>VLOOKUP(D119,Script!A:D,4,FALSE)</f>
        <v>10</v>
      </c>
      <c r="G119">
        <f t="shared" si="2"/>
        <v>0</v>
      </c>
      <c r="H119">
        <f t="shared" si="3"/>
        <v>0</v>
      </c>
      <c r="I119" s="1" t="str">
        <f>IF(VLOOKUP(D119,Sheet2!A:AK,35,FALSE)&gt;0,VLOOKUP(D119,Sheet2!A:AK,35,FALSE),"no date")</f>
        <v>no date</v>
      </c>
      <c r="J119" s="1" t="str">
        <f>IF(VLOOKUP(D119,Sheet2!A:AK,18,FALSE)&gt;0,VLOOKUP(D119,Sheet2!A:AK,18,FALSE),"no date")</f>
        <v>no date</v>
      </c>
      <c r="K119" t="str">
        <f>VLOOKUP(D119,Sheet2!A:AK,12,FALSE)</f>
        <v>Green</v>
      </c>
      <c r="L119" s="1">
        <f>VLOOKUP(D119,'2021-01-12-advisors'!A:M,5,FALSE)</f>
        <v>44182.935104166667</v>
      </c>
      <c r="M119">
        <f>VLOOKUP(D119,'2021-01-12-advisors'!A:M,9,FALSE)</f>
        <v>10</v>
      </c>
      <c r="N119" t="str">
        <f>IF(VLOOKUP(D119,Sheet2!A:AK,34,FALSE)&gt;0,"deferred leads to January","no banked")</f>
        <v>no banked</v>
      </c>
      <c r="O119" t="str">
        <f>VLOOKUP(D119,Sheet2!A:AK,8,FALSE)</f>
        <v>cus_IagIHls5JSlxBv</v>
      </c>
      <c r="P119" t="str">
        <f>IF(VLOOKUP(O119,subscriptions!A:G,7,FALSE)&gt;0,VLOOKUP(O119,subscriptions!A:G,7,FALSE),"no date")</f>
        <v>no date</v>
      </c>
      <c r="R119" t="s">
        <v>2223</v>
      </c>
    </row>
    <row r="120" spans="1:18" hidden="1" x14ac:dyDescent="0.35">
      <c r="A120">
        <v>10</v>
      </c>
      <c r="B120" s="1">
        <v>44215</v>
      </c>
      <c r="C120" t="s">
        <v>2216</v>
      </c>
      <c r="D120" t="s">
        <v>160</v>
      </c>
      <c r="E120" s="1">
        <f>VLOOKUP(D120,Script!A:D,2,FALSE)</f>
        <v>44215</v>
      </c>
      <c r="F120">
        <f>VLOOKUP(D120,Script!A:D,4,FALSE)</f>
        <v>10</v>
      </c>
      <c r="G120">
        <f t="shared" si="2"/>
        <v>0</v>
      </c>
      <c r="H120">
        <f t="shared" si="3"/>
        <v>0</v>
      </c>
      <c r="I120" s="1" t="str">
        <f>IF(VLOOKUP(D120,Sheet2!A:AK,35,FALSE)&gt;0,VLOOKUP(D120,Sheet2!A:AK,35,FALSE),"no date")</f>
        <v>no date</v>
      </c>
      <c r="J120" s="1" t="str">
        <f>IF(VLOOKUP(D120,Sheet2!A:AK,18,FALSE)&gt;0,VLOOKUP(D120,Sheet2!A:AK,18,FALSE),"no date")</f>
        <v>no date</v>
      </c>
      <c r="K120" t="str">
        <f>VLOOKUP(D120,Sheet2!A:AK,12,FALSE)</f>
        <v>Green</v>
      </c>
      <c r="L120" s="1">
        <f>VLOOKUP(D120,'2021-01-12-advisors'!A:M,5,FALSE)</f>
        <v>44183.685057870367</v>
      </c>
      <c r="M120">
        <f>VLOOKUP(D120,'2021-01-12-advisors'!A:M,9,FALSE)</f>
        <v>10</v>
      </c>
      <c r="N120" t="str">
        <f>IF(VLOOKUP(D120,Sheet2!A:AK,34,FALSE)&gt;0,"deferred leads to January","no banked")</f>
        <v>no banked</v>
      </c>
      <c r="O120" t="str">
        <f>VLOOKUP(D120,Sheet2!A:AK,8,FALSE)</f>
        <v>cus_IaxiBjfZSBoFt4</v>
      </c>
      <c r="P120" t="str">
        <f>IF(VLOOKUP(O120,subscriptions!A:G,7,FALSE)&gt;0,VLOOKUP(O120,subscriptions!A:G,7,FALSE),"no date")</f>
        <v>no date</v>
      </c>
      <c r="R120" t="s">
        <v>2223</v>
      </c>
    </row>
    <row r="121" spans="1:18" hidden="1" x14ac:dyDescent="0.35">
      <c r="A121">
        <v>5</v>
      </c>
      <c r="B121" s="1">
        <v>44210</v>
      </c>
      <c r="C121" t="s">
        <v>2218</v>
      </c>
      <c r="D121" t="s">
        <v>203</v>
      </c>
      <c r="E121" s="1">
        <f>VLOOKUP(D121,Script!A:D,2,FALSE)</f>
        <v>44215</v>
      </c>
      <c r="F121">
        <f>VLOOKUP(D121,Script!A:D,4,FALSE)</f>
        <v>10</v>
      </c>
      <c r="G121">
        <f t="shared" si="2"/>
        <v>-5</v>
      </c>
      <c r="H121">
        <f t="shared" si="3"/>
        <v>-5</v>
      </c>
      <c r="I121" s="1" t="str">
        <f>IF(VLOOKUP(D121,Sheet2!A:AK,35,FALSE)&gt;0,VLOOKUP(D121,Sheet2!A:AK,35,FALSE),"no date")</f>
        <v>no date</v>
      </c>
      <c r="J121" s="1" t="str">
        <f>IF(VLOOKUP(D121,Sheet2!A:AK,18,FALSE)&gt;0,VLOOKUP(D121,Sheet2!A:AK,18,FALSE),"no date")</f>
        <v>no date</v>
      </c>
      <c r="K121" t="str">
        <f>VLOOKUP(D121,Sheet2!A:AK,12,FALSE)</f>
        <v>Gold</v>
      </c>
      <c r="L121" s="1">
        <f>VLOOKUP(D121,'2021-01-12-advisors'!A:M,5,FALSE)</f>
        <v>44183.761504629627</v>
      </c>
      <c r="M121">
        <f>VLOOKUP(D121,'2021-01-12-advisors'!A:M,9,FALSE)</f>
        <v>20</v>
      </c>
      <c r="N121" t="str">
        <f>IF(VLOOKUP(D121,Sheet2!A:AK,34,FALSE)&gt;0,"deferred leads to January","no banked")</f>
        <v>no banked</v>
      </c>
      <c r="O121" t="str">
        <f>VLOOKUP(D121,Sheet2!A:AK,8,FALSE)</f>
        <v>cus_IazU5ZtEV1tBmS</v>
      </c>
      <c r="P121" t="str">
        <f>IF(VLOOKUP(O121,subscriptions!A:G,7,FALSE)&gt;0,VLOOKUP(O121,subscriptions!A:G,7,FALSE),"no date")</f>
        <v>no date</v>
      </c>
      <c r="R121" t="s">
        <v>2240</v>
      </c>
    </row>
    <row r="122" spans="1:18" hidden="1" x14ac:dyDescent="0.35">
      <c r="A122">
        <v>10</v>
      </c>
      <c r="B122" s="1">
        <v>44230</v>
      </c>
      <c r="C122" t="s">
        <v>2216</v>
      </c>
      <c r="D122" t="s">
        <v>324</v>
      </c>
      <c r="E122" s="1">
        <f>VLOOKUP(D122,Script!A:D,2,FALSE)</f>
        <v>44230</v>
      </c>
      <c r="F122">
        <f>VLOOKUP(D122,Script!A:D,4,FALSE)</f>
        <v>10</v>
      </c>
      <c r="G122">
        <f t="shared" si="2"/>
        <v>0</v>
      </c>
      <c r="H122">
        <f t="shared" si="3"/>
        <v>0</v>
      </c>
      <c r="I122" s="1" t="str">
        <f>IF(VLOOKUP(D122,Sheet2!A:AK,35,FALSE)&gt;0,VLOOKUP(D122,Sheet2!A:AK,35,FALSE),"no date")</f>
        <v>no date</v>
      </c>
      <c r="J122" s="1" t="str">
        <f>IF(VLOOKUP(D122,Sheet2!A:AK,18,FALSE)&gt;0,VLOOKUP(D122,Sheet2!A:AK,18,FALSE),"no date")</f>
        <v>no date</v>
      </c>
      <c r="K122" t="str">
        <f>VLOOKUP(D122,Sheet2!A:AK,12,FALSE)</f>
        <v>Green</v>
      </c>
      <c r="L122" s="1">
        <f>VLOOKUP(D122,'2021-01-12-advisors'!A:M,5,FALSE)</f>
        <v>44198.965578703705</v>
      </c>
      <c r="M122">
        <f>VLOOKUP(D122,'2021-01-12-advisors'!A:M,9,FALSE)</f>
        <v>10</v>
      </c>
      <c r="N122" t="str">
        <f>IF(VLOOKUP(D122,Sheet2!A:AK,34,FALSE)&gt;0,"deferred leads to January","no banked")</f>
        <v>no banked</v>
      </c>
      <c r="O122" t="str">
        <f>VLOOKUP(D122,Sheet2!A:AK,8,FALSE)</f>
        <v>cus_IV4cLWh5eoWFQo</v>
      </c>
      <c r="P122" t="str">
        <f>IF(VLOOKUP(O122,subscriptions!A:G,7,FALSE)&gt;0,VLOOKUP(O122,subscriptions!A:G,7,FALSE),"no date")</f>
        <v>no date</v>
      </c>
      <c r="R122" t="s">
        <v>2223</v>
      </c>
    </row>
    <row r="123" spans="1:18" hidden="1" x14ac:dyDescent="0.35">
      <c r="A123">
        <v>10</v>
      </c>
      <c r="B123" s="1">
        <v>44232</v>
      </c>
      <c r="C123" t="s">
        <v>2216</v>
      </c>
      <c r="D123" t="s">
        <v>270</v>
      </c>
      <c r="E123" s="1">
        <f>VLOOKUP(D123,Script!A:D,2,FALSE)</f>
        <v>44232</v>
      </c>
      <c r="F123">
        <f>VLOOKUP(D123,Script!A:D,4,FALSE)</f>
        <v>10</v>
      </c>
      <c r="G123">
        <f t="shared" si="2"/>
        <v>0</v>
      </c>
      <c r="H123">
        <f t="shared" si="3"/>
        <v>0</v>
      </c>
      <c r="I123" s="1" t="str">
        <f>IF(VLOOKUP(D123,Sheet2!A:AK,35,FALSE)&gt;0,VLOOKUP(D123,Sheet2!A:AK,35,FALSE),"no date")</f>
        <v>no date</v>
      </c>
      <c r="J123" s="1" t="str">
        <f>IF(VLOOKUP(D123,Sheet2!A:AK,18,FALSE)&gt;0,VLOOKUP(D123,Sheet2!A:AK,18,FALSE),"no date")</f>
        <v>no date</v>
      </c>
      <c r="K123" t="str">
        <f>VLOOKUP(D123,Sheet2!A:AK,12,FALSE)</f>
        <v>Green</v>
      </c>
      <c r="L123" s="1">
        <f>VLOOKUP(D123,'2021-01-12-advisors'!A:M,5,FALSE)</f>
        <v>44200.65966435185</v>
      </c>
      <c r="M123">
        <f>VLOOKUP(D123,'2021-01-12-advisors'!A:M,9,FALSE)</f>
        <v>10</v>
      </c>
      <c r="N123" t="str">
        <f>IF(VLOOKUP(D123,Sheet2!A:AK,34,FALSE)&gt;0,"deferred leads to January","no banked")</f>
        <v>no banked</v>
      </c>
      <c r="O123" t="str">
        <f>VLOOKUP(D123,Sheet2!A:AK,8,FALSE)</f>
        <v>cus_IVhxD9wniuiQxR</v>
      </c>
      <c r="P123" t="str">
        <f>IF(VLOOKUP(O123,subscriptions!A:G,7,FALSE)&gt;0,VLOOKUP(O123,subscriptions!A:G,7,FALSE),"no date")</f>
        <v>no date</v>
      </c>
      <c r="R123" t="s">
        <v>2223</v>
      </c>
    </row>
    <row r="124" spans="1:18" hidden="1" x14ac:dyDescent="0.35">
      <c r="A124">
        <v>10</v>
      </c>
      <c r="B124" s="1">
        <v>44212</v>
      </c>
      <c r="C124" t="s">
        <v>2218</v>
      </c>
      <c r="D124" t="s">
        <v>67</v>
      </c>
      <c r="E124" s="1">
        <f>VLOOKUP(D124,Script!A:D,2,FALSE)</f>
        <v>44212</v>
      </c>
      <c r="F124">
        <f>VLOOKUP(D124,Script!A:D,4,FALSE)</f>
        <v>10</v>
      </c>
      <c r="G124">
        <f t="shared" si="2"/>
        <v>0</v>
      </c>
      <c r="H124">
        <f t="shared" si="3"/>
        <v>0</v>
      </c>
      <c r="I124" s="1" t="str">
        <f>IF(VLOOKUP(D124,Sheet2!A:AK,35,FALSE)&gt;0,VLOOKUP(D124,Sheet2!A:AK,35,FALSE),"no date")</f>
        <v>no date</v>
      </c>
      <c r="J124" s="1" t="str">
        <f>IF(VLOOKUP(D124,Sheet2!A:AK,18,FALSE)&gt;0,VLOOKUP(D124,Sheet2!A:AK,18,FALSE),"no date")</f>
        <v>no date</v>
      </c>
      <c r="K124" t="str">
        <f>VLOOKUP(D124,Sheet2!A:AK,12,FALSE)</f>
        <v>Gold</v>
      </c>
      <c r="L124" s="1">
        <f>VLOOKUP(D124,'2021-01-12-advisors'!A:M,5,FALSE)</f>
        <v>44204.869409722225</v>
      </c>
      <c r="M124">
        <f>VLOOKUP(D124,'2021-01-12-advisors'!A:M,9,FALSE)</f>
        <v>10</v>
      </c>
      <c r="N124" t="str">
        <f>IF(VLOOKUP(D124,Sheet2!A:AK,34,FALSE)&gt;0,"deferred leads to January","no banked")</f>
        <v>no banked</v>
      </c>
      <c r="O124" t="str">
        <f>VLOOKUP(D124,Sheet2!A:AK,8,FALSE)</f>
        <v>cus_IXHjz7Nad0Q03G</v>
      </c>
      <c r="P124" t="str">
        <f>IF(VLOOKUP(O124,subscriptions!A:G,7,FALSE)&gt;0,VLOOKUP(O124,subscriptions!A:G,7,FALSE),"no date")</f>
        <v>no date</v>
      </c>
      <c r="R124" t="s">
        <v>2223</v>
      </c>
    </row>
    <row r="125" spans="1:18" hidden="1" x14ac:dyDescent="0.35">
      <c r="A125">
        <v>10</v>
      </c>
      <c r="B125" s="1">
        <v>44232</v>
      </c>
      <c r="C125" t="s">
        <v>2216</v>
      </c>
      <c r="D125" t="s">
        <v>167</v>
      </c>
      <c r="E125" s="1">
        <f>VLOOKUP(D125,Script!A:D,2,FALSE)</f>
        <v>44232</v>
      </c>
      <c r="F125">
        <f>VLOOKUP(D125,Script!A:D,4,FALSE)</f>
        <v>10</v>
      </c>
      <c r="G125">
        <f t="shared" si="2"/>
        <v>0</v>
      </c>
      <c r="H125">
        <f t="shared" si="3"/>
        <v>0</v>
      </c>
      <c r="I125" s="1" t="str">
        <f>IF(VLOOKUP(D125,Sheet2!A:AK,35,FALSE)&gt;0,VLOOKUP(D125,Sheet2!A:AK,35,FALSE),"no date")</f>
        <v>no date</v>
      </c>
      <c r="J125" s="1" t="str">
        <f>IF(VLOOKUP(D125,Sheet2!A:AK,18,FALSE)&gt;0,VLOOKUP(D125,Sheet2!A:AK,18,FALSE),"no date")</f>
        <v>no date</v>
      </c>
      <c r="K125" t="str">
        <f>VLOOKUP(D125,Sheet2!A:AK,12,FALSE)</f>
        <v>Green</v>
      </c>
      <c r="L125" s="1">
        <f>VLOOKUP(D125,'2021-01-12-advisors'!A:M,5,FALSE)</f>
        <v>44200.673159722224</v>
      </c>
      <c r="M125">
        <f>VLOOKUP(D125,'2021-01-12-advisors'!A:M,9,FALSE)</f>
        <v>10</v>
      </c>
      <c r="N125" t="str">
        <f>IF(VLOOKUP(D125,Sheet2!A:AK,34,FALSE)&gt;0,"deferred leads to January","no banked")</f>
        <v>no banked</v>
      </c>
      <c r="O125" t="str">
        <f>VLOOKUP(D125,Sheet2!A:AK,8,FALSE)</f>
        <v>cus_IViHl3d9kOS0TK</v>
      </c>
      <c r="P125" t="str">
        <f>IF(VLOOKUP(O125,subscriptions!A:G,7,FALSE)&gt;0,VLOOKUP(O125,subscriptions!A:G,7,FALSE),"no date")</f>
        <v>no date</v>
      </c>
      <c r="R125" t="s">
        <v>2223</v>
      </c>
    </row>
    <row r="126" spans="1:18" hidden="1" x14ac:dyDescent="0.35">
      <c r="A126">
        <v>10</v>
      </c>
      <c r="B126" s="1">
        <v>44232</v>
      </c>
      <c r="C126" t="s">
        <v>2216</v>
      </c>
      <c r="D126" t="s">
        <v>250</v>
      </c>
      <c r="E126" s="1">
        <f>VLOOKUP(D126,Script!A:D,2,FALSE)</f>
        <v>44232</v>
      </c>
      <c r="F126">
        <f>VLOOKUP(D126,Script!A:D,4,FALSE)</f>
        <v>10</v>
      </c>
      <c r="G126">
        <f t="shared" si="2"/>
        <v>0</v>
      </c>
      <c r="H126">
        <f t="shared" si="3"/>
        <v>0</v>
      </c>
      <c r="I126" s="1" t="str">
        <f>IF(VLOOKUP(D126,Sheet2!A:AK,35,FALSE)&gt;0,VLOOKUP(D126,Sheet2!A:AK,35,FALSE),"no date")</f>
        <v>no date</v>
      </c>
      <c r="J126" s="1" t="str">
        <f>IF(VLOOKUP(D126,Sheet2!A:AK,18,FALSE)&gt;0,VLOOKUP(D126,Sheet2!A:AK,18,FALSE),"no date")</f>
        <v>no date</v>
      </c>
      <c r="K126" t="str">
        <f>VLOOKUP(D126,Sheet2!A:AK,12,FALSE)</f>
        <v>Green</v>
      </c>
      <c r="L126" s="1">
        <f>VLOOKUP(D126,'2021-01-12-advisors'!A:M,5,FALSE)</f>
        <v>44200.706736111111</v>
      </c>
      <c r="M126">
        <f>VLOOKUP(D126,'2021-01-12-advisors'!A:M,9,FALSE)</f>
        <v>10</v>
      </c>
      <c r="N126" t="str">
        <f>IF(VLOOKUP(D126,Sheet2!A:AK,34,FALSE)&gt;0,"deferred leads to January","no banked")</f>
        <v>no banked</v>
      </c>
      <c r="O126" t="str">
        <f>VLOOKUP(D126,Sheet2!A:AK,8,FALSE)</f>
        <v>cus_IVj3Tw48jHfKeV</v>
      </c>
      <c r="P126" t="str">
        <f>IF(VLOOKUP(O126,subscriptions!A:G,7,FALSE)&gt;0,VLOOKUP(O126,subscriptions!A:G,7,FALSE),"no date")</f>
        <v>no date</v>
      </c>
      <c r="R126" t="s">
        <v>2223</v>
      </c>
    </row>
    <row r="127" spans="1:18" hidden="1" x14ac:dyDescent="0.35">
      <c r="A127">
        <v>10</v>
      </c>
      <c r="B127" s="1">
        <v>44232</v>
      </c>
      <c r="C127" t="s">
        <v>2216</v>
      </c>
      <c r="D127" t="s">
        <v>318</v>
      </c>
      <c r="E127" s="1">
        <f>VLOOKUP(D127,Script!A:D,2,FALSE)</f>
        <v>44232</v>
      </c>
      <c r="F127">
        <f>VLOOKUP(D127,Script!A:D,4,FALSE)</f>
        <v>10</v>
      </c>
      <c r="G127">
        <f t="shared" si="2"/>
        <v>0</v>
      </c>
      <c r="H127">
        <f t="shared" si="3"/>
        <v>0</v>
      </c>
      <c r="I127" s="1" t="str">
        <f>IF(VLOOKUP(D127,Sheet2!A:AK,35,FALSE)&gt;0,VLOOKUP(D127,Sheet2!A:AK,35,FALSE),"no date")</f>
        <v>no date</v>
      </c>
      <c r="J127" s="1" t="str">
        <f>IF(VLOOKUP(D127,Sheet2!A:AK,18,FALSE)&gt;0,VLOOKUP(D127,Sheet2!A:AK,18,FALSE),"no date")</f>
        <v>no date</v>
      </c>
      <c r="K127" t="str">
        <f>VLOOKUP(D127,Sheet2!A:AK,12,FALSE)</f>
        <v>Green</v>
      </c>
      <c r="L127" s="1">
        <f>VLOOKUP(D127,'2021-01-12-advisors'!A:M,5,FALSE)</f>
        <v>44200.709444444445</v>
      </c>
      <c r="M127">
        <f>VLOOKUP(D127,'2021-01-12-advisors'!A:M,9,FALSE)</f>
        <v>10</v>
      </c>
      <c r="N127" t="str">
        <f>IF(VLOOKUP(D127,Sheet2!A:AK,34,FALSE)&gt;0,"deferred leads to January","no banked")</f>
        <v>no banked</v>
      </c>
      <c r="O127" t="str">
        <f>VLOOKUP(D127,Sheet2!A:AK,8,FALSE)</f>
        <v>cus_IVj77MMqUbNlSx</v>
      </c>
      <c r="P127" t="str">
        <f>IF(VLOOKUP(O127,subscriptions!A:G,7,FALSE)&gt;0,VLOOKUP(O127,subscriptions!A:G,7,FALSE),"no date")</f>
        <v>no date</v>
      </c>
      <c r="R127" t="s">
        <v>2223</v>
      </c>
    </row>
    <row r="128" spans="1:18" hidden="1" x14ac:dyDescent="0.35">
      <c r="A128">
        <v>10</v>
      </c>
      <c r="B128" s="1">
        <v>44232</v>
      </c>
      <c r="C128" t="s">
        <v>2216</v>
      </c>
      <c r="D128" t="s">
        <v>32</v>
      </c>
      <c r="E128" s="1">
        <f>VLOOKUP(D128,Script!A:D,2,FALSE)</f>
        <v>44232</v>
      </c>
      <c r="F128">
        <f>VLOOKUP(D128,Script!A:D,4,FALSE)</f>
        <v>10</v>
      </c>
      <c r="G128">
        <f t="shared" si="2"/>
        <v>0</v>
      </c>
      <c r="H128">
        <f t="shared" si="3"/>
        <v>0</v>
      </c>
      <c r="I128" s="1" t="str">
        <f>IF(VLOOKUP(D128,Sheet2!A:AK,35,FALSE)&gt;0,VLOOKUP(D128,Sheet2!A:AK,35,FALSE),"no date")</f>
        <v>no date</v>
      </c>
      <c r="J128" s="1" t="str">
        <f>IF(VLOOKUP(D128,Sheet2!A:AK,18,FALSE)&gt;0,VLOOKUP(D128,Sheet2!A:AK,18,FALSE),"no date")</f>
        <v>no date</v>
      </c>
      <c r="K128" t="str">
        <f>VLOOKUP(D128,Sheet2!A:AK,12,FALSE)</f>
        <v>Green</v>
      </c>
      <c r="L128" s="1">
        <f>VLOOKUP(D128,'2021-01-12-advisors'!A:M,5,FALSE)</f>
        <v>44200.780636574076</v>
      </c>
      <c r="M128">
        <f>VLOOKUP(D128,'2021-01-12-advisors'!A:M,9,FALSE)</f>
        <v>10</v>
      </c>
      <c r="N128" t="str">
        <f>IF(VLOOKUP(D128,Sheet2!A:AK,34,FALSE)&gt;0,"deferred leads to January","no banked")</f>
        <v>no banked</v>
      </c>
      <c r="O128" t="str">
        <f>VLOOKUP(D128,Sheet2!A:AK,8,FALSE)</f>
        <v>cus_IVkli3g8RW7o9w</v>
      </c>
      <c r="P128" t="str">
        <f>IF(VLOOKUP(O128,subscriptions!A:G,7,FALSE)&gt;0,VLOOKUP(O128,subscriptions!A:G,7,FALSE),"no date")</f>
        <v>no date</v>
      </c>
      <c r="R128" t="s">
        <v>2223</v>
      </c>
    </row>
    <row r="129" spans="1:18" hidden="1" x14ac:dyDescent="0.35">
      <c r="A129">
        <v>10</v>
      </c>
      <c r="B129" s="1">
        <v>44230</v>
      </c>
      <c r="C129" t="s">
        <v>2216</v>
      </c>
      <c r="D129" t="s">
        <v>290</v>
      </c>
      <c r="E129" s="1">
        <f>VLOOKUP(D129,Script!A:D,2,FALSE)</f>
        <v>44230</v>
      </c>
      <c r="F129">
        <f>VLOOKUP(D129,Script!A:D,4,FALSE)</f>
        <v>10</v>
      </c>
      <c r="G129">
        <f t="shared" si="2"/>
        <v>0</v>
      </c>
      <c r="H129">
        <f t="shared" si="3"/>
        <v>0</v>
      </c>
      <c r="I129" s="1" t="str">
        <f>IF(VLOOKUP(D129,Sheet2!A:AK,35,FALSE)&gt;0,VLOOKUP(D129,Sheet2!A:AK,35,FALSE),"no date")</f>
        <v>no date</v>
      </c>
      <c r="J129" s="1" t="str">
        <f>IF(VLOOKUP(D129,Sheet2!A:AK,18,FALSE)&gt;0,VLOOKUP(D129,Sheet2!A:AK,18,FALSE),"no date")</f>
        <v>no date</v>
      </c>
      <c r="K129" t="str">
        <f>VLOOKUP(D129,Sheet2!A:AK,12,FALSE)</f>
        <v>Green</v>
      </c>
      <c r="L129" s="1">
        <f>VLOOKUP(D129,'2021-01-12-advisors'!A:M,5,FALSE)</f>
        <v>44198.673819444448</v>
      </c>
      <c r="M129">
        <f>VLOOKUP(D129,'2021-01-12-advisors'!A:M,9,FALSE)</f>
        <v>10</v>
      </c>
      <c r="N129" t="str">
        <f>IF(VLOOKUP(D129,Sheet2!A:AK,34,FALSE)&gt;0,"deferred leads to January","no banked")</f>
        <v>no banked</v>
      </c>
      <c r="O129" t="str">
        <f>VLOOKUP(D129,Sheet2!A:AK,8,FALSE)</f>
        <v>cus_IUxpz5DMYm3XmS</v>
      </c>
      <c r="P129" t="str">
        <f>IF(VLOOKUP(O129,subscriptions!A:G,7,FALSE)&gt;0,VLOOKUP(O129,subscriptions!A:G,7,FALSE),"no date")</f>
        <v>no date</v>
      </c>
      <c r="R129" t="s">
        <v>2223</v>
      </c>
    </row>
    <row r="130" spans="1:18" x14ac:dyDescent="0.35">
      <c r="A130">
        <v>10</v>
      </c>
      <c r="B130" s="1">
        <v>44239</v>
      </c>
      <c r="C130" t="s">
        <v>2216</v>
      </c>
      <c r="D130" t="s">
        <v>81</v>
      </c>
      <c r="E130" s="1">
        <f>VLOOKUP(D130,Script!A:D,2,FALSE)</f>
        <v>44208</v>
      </c>
      <c r="F130">
        <f>VLOOKUP(D130,Script!A:D,4,FALSE)</f>
        <v>10</v>
      </c>
      <c r="G130">
        <f t="shared" si="2"/>
        <v>31</v>
      </c>
      <c r="H130">
        <f t="shared" si="3"/>
        <v>0</v>
      </c>
      <c r="I130" s="1" t="str">
        <f>IF(VLOOKUP(D130,Sheet2!A:AK,35,FALSE)&gt;0,VLOOKUP(D130,Sheet2!A:AK,35,FALSE),"no date")</f>
        <v>no date</v>
      </c>
      <c r="J130" s="1" t="str">
        <f>IF(VLOOKUP(D130,Sheet2!A:AK,18,FALSE)&gt;0,VLOOKUP(D130,Sheet2!A:AK,18,FALSE),"no date")</f>
        <v>no date</v>
      </c>
      <c r="K130" t="str">
        <f>VLOOKUP(D130,Sheet2!A:AK,12,FALSE)</f>
        <v>Green</v>
      </c>
      <c r="L130" s="1">
        <f>VLOOKUP(D130,'2021-01-12-advisors'!A:M,5,FALSE)</f>
        <v>44207.659791666665</v>
      </c>
      <c r="M130">
        <f>VLOOKUP(D130,'2021-01-12-advisors'!A:M,9,FALSE)</f>
        <v>10</v>
      </c>
      <c r="N130" t="str">
        <f>IF(VLOOKUP(D130,Sheet2!A:AK,34,FALSE)&gt;0,"deferred leads to January","no banked")</f>
        <v>deferred leads to January</v>
      </c>
      <c r="O130" t="str">
        <f>VLOOKUP(D130,Sheet2!A:AK,8,FALSE)</f>
        <v>cus_IYKXrN5GM81n6Z</v>
      </c>
      <c r="P130" t="str">
        <f>IF(VLOOKUP(O130,subscriptions!A:G,7,FALSE)&gt;0,VLOOKUP(O130,subscriptions!A:G,7,FALSE),"no date")</f>
        <v>no date</v>
      </c>
    </row>
    <row r="131" spans="1:18" hidden="1" x14ac:dyDescent="0.35">
      <c r="A131">
        <v>10</v>
      </c>
      <c r="B131" s="1">
        <v>44232</v>
      </c>
      <c r="C131" t="s">
        <v>2216</v>
      </c>
      <c r="D131" t="s">
        <v>280</v>
      </c>
      <c r="E131" s="1">
        <f>VLOOKUP(D131,Script!A:D,2,FALSE)</f>
        <v>44232</v>
      </c>
      <c r="F131">
        <f>VLOOKUP(D131,Script!A:D,4,FALSE)</f>
        <v>10</v>
      </c>
      <c r="G131">
        <f t="shared" ref="G131:G194" si="4">B131-E131</f>
        <v>0</v>
      </c>
      <c r="H131">
        <f t="shared" ref="H131:H194" si="5">A131-F131</f>
        <v>0</v>
      </c>
      <c r="I131" s="1" t="str">
        <f>IF(VLOOKUP(D131,Sheet2!A:AK,35,FALSE)&gt;0,VLOOKUP(D131,Sheet2!A:AK,35,FALSE),"no date")</f>
        <v>no date</v>
      </c>
      <c r="J131" s="1" t="str">
        <f>IF(VLOOKUP(D131,Sheet2!A:AK,18,FALSE)&gt;0,VLOOKUP(D131,Sheet2!A:AK,18,FALSE),"no date")</f>
        <v>no date</v>
      </c>
      <c r="K131" t="str">
        <f>VLOOKUP(D131,Sheet2!A:AK,12,FALSE)</f>
        <v>Green</v>
      </c>
      <c r="L131" s="1">
        <f>VLOOKUP(D131,'2021-01-12-advisors'!A:M,5,FALSE)</f>
        <v>44200.882905092592</v>
      </c>
      <c r="M131">
        <f>VLOOKUP(D131,'2021-01-12-advisors'!A:M,9,FALSE)</f>
        <v>10</v>
      </c>
      <c r="N131" t="str">
        <f>IF(VLOOKUP(D131,Sheet2!A:AK,34,FALSE)&gt;0,"deferred leads to January","no banked")</f>
        <v>deferred leads to January</v>
      </c>
      <c r="O131" t="str">
        <f>VLOOKUP(D131,Sheet2!A:AK,8,FALSE)</f>
        <v>cus_IVn9Vnxyo99SQj</v>
      </c>
      <c r="P131" t="str">
        <f>IF(VLOOKUP(O131,subscriptions!A:G,7,FALSE)&gt;0,VLOOKUP(O131,subscriptions!A:G,7,FALSE),"no date")</f>
        <v>no date</v>
      </c>
      <c r="R131" t="s">
        <v>2223</v>
      </c>
    </row>
    <row r="132" spans="1:18" hidden="1" x14ac:dyDescent="0.35">
      <c r="A132">
        <v>10</v>
      </c>
      <c r="B132" s="1">
        <v>44237</v>
      </c>
      <c r="C132" t="s">
        <v>2216</v>
      </c>
      <c r="D132" t="s">
        <v>120</v>
      </c>
      <c r="E132" s="1">
        <f>VLOOKUP(D132,Script!A:D,2,FALSE)</f>
        <v>44237</v>
      </c>
      <c r="F132">
        <f>VLOOKUP(D132,Script!A:D,4,FALSE)</f>
        <v>10</v>
      </c>
      <c r="G132">
        <f t="shared" si="4"/>
        <v>0</v>
      </c>
      <c r="H132">
        <f t="shared" si="5"/>
        <v>0</v>
      </c>
      <c r="I132" s="1" t="str">
        <f>IF(VLOOKUP(D132,Sheet2!A:AK,35,FALSE)&gt;0,VLOOKUP(D132,Sheet2!A:AK,35,FALSE),"no date")</f>
        <v>no date</v>
      </c>
      <c r="J132" s="1" t="str">
        <f>IF(VLOOKUP(D132,Sheet2!A:AK,18,FALSE)&gt;0,VLOOKUP(D132,Sheet2!A:AK,18,FALSE),"no date")</f>
        <v>no date</v>
      </c>
      <c r="K132" t="str">
        <f>VLOOKUP(D132,Sheet2!A:AK,12,FALSE)</f>
        <v>Green</v>
      </c>
      <c r="L132" s="1">
        <f>VLOOKUP(D132,'2021-01-12-advisors'!A:M,5,FALSE)</f>
        <v>44205.71979166667</v>
      </c>
      <c r="M132">
        <f>VLOOKUP(D132,'2021-01-12-advisors'!A:M,9,FALSE)</f>
        <v>10</v>
      </c>
      <c r="N132" t="str">
        <f>IF(VLOOKUP(D132,Sheet2!A:AK,34,FALSE)&gt;0,"deferred leads to January","no banked")</f>
        <v>no banked</v>
      </c>
      <c r="O132" t="str">
        <f>VLOOKUP(D132,Sheet2!A:AK,8,FALSE)</f>
        <v>cus_IXbUxplr9oCMT6</v>
      </c>
      <c r="P132" t="str">
        <f>IF(VLOOKUP(O132,subscriptions!A:G,7,FALSE)&gt;0,VLOOKUP(O132,subscriptions!A:G,7,FALSE),"no date")</f>
        <v>no date</v>
      </c>
      <c r="R132" t="s">
        <v>2223</v>
      </c>
    </row>
    <row r="133" spans="1:18" hidden="1" x14ac:dyDescent="0.35">
      <c r="A133">
        <v>10</v>
      </c>
      <c r="B133" s="1">
        <v>44232</v>
      </c>
      <c r="C133" t="s">
        <v>2216</v>
      </c>
      <c r="D133" t="s">
        <v>90</v>
      </c>
      <c r="E133" s="1">
        <f>VLOOKUP(D133,Script!A:D,2,FALSE)</f>
        <v>44232</v>
      </c>
      <c r="F133">
        <f>VLOOKUP(D133,Script!A:D,4,FALSE)</f>
        <v>10</v>
      </c>
      <c r="G133">
        <f t="shared" si="4"/>
        <v>0</v>
      </c>
      <c r="H133">
        <f t="shared" si="5"/>
        <v>0</v>
      </c>
      <c r="I133" s="1" t="str">
        <f>IF(VLOOKUP(D133,Sheet2!A:AK,35,FALSE)&gt;0,VLOOKUP(D133,Sheet2!A:AK,35,FALSE),"no date")</f>
        <v>no date</v>
      </c>
      <c r="J133" s="1" t="str">
        <f>IF(VLOOKUP(D133,Sheet2!A:AK,18,FALSE)&gt;0,VLOOKUP(D133,Sheet2!A:AK,18,FALSE),"no date")</f>
        <v>no date</v>
      </c>
      <c r="K133" t="str">
        <f>VLOOKUP(D133,Sheet2!A:AK,12,FALSE)</f>
        <v>Green</v>
      </c>
      <c r="L133" s="1">
        <f>VLOOKUP(D133,'2021-01-12-advisors'!A:M,5,FALSE)</f>
        <v>44200.918587962966</v>
      </c>
      <c r="M133">
        <f>VLOOKUP(D133,'2021-01-12-advisors'!A:M,9,FALSE)</f>
        <v>11</v>
      </c>
      <c r="N133" t="str">
        <f>IF(VLOOKUP(D133,Sheet2!A:AK,34,FALSE)&gt;0,"deferred leads to January","no banked")</f>
        <v>deferred leads to January</v>
      </c>
      <c r="O133" t="str">
        <f>VLOOKUP(D133,Sheet2!A:AK,8,FALSE)</f>
        <v>cus_IVnykyypk1hmls</v>
      </c>
      <c r="P133" t="str">
        <f>IF(VLOOKUP(O133,subscriptions!A:G,7,FALSE)&gt;0,VLOOKUP(O133,subscriptions!A:G,7,FALSE),"no date")</f>
        <v>no date</v>
      </c>
      <c r="R133" t="s">
        <v>2223</v>
      </c>
    </row>
    <row r="134" spans="1:18" hidden="1" x14ac:dyDescent="0.35">
      <c r="A134">
        <v>10</v>
      </c>
      <c r="B134" s="1">
        <v>44236</v>
      </c>
      <c r="C134" t="s">
        <v>2216</v>
      </c>
      <c r="D134" t="s">
        <v>85</v>
      </c>
      <c r="E134" s="1">
        <f>VLOOKUP(D134,Script!A:D,2,FALSE)</f>
        <v>44236</v>
      </c>
      <c r="F134">
        <f>VLOOKUP(D134,Script!A:D,4,FALSE)</f>
        <v>10</v>
      </c>
      <c r="G134">
        <f t="shared" si="4"/>
        <v>0</v>
      </c>
      <c r="H134">
        <f t="shared" si="5"/>
        <v>0</v>
      </c>
      <c r="I134" s="1" t="str">
        <f>IF(VLOOKUP(D134,Sheet2!A:AK,35,FALSE)&gt;0,VLOOKUP(D134,Sheet2!A:AK,35,FALSE),"no date")</f>
        <v>no date</v>
      </c>
      <c r="J134" s="1" t="str">
        <f>IF(VLOOKUP(D134,Sheet2!A:AK,18,FALSE)&gt;0,VLOOKUP(D134,Sheet2!A:AK,18,FALSE),"no date")</f>
        <v>no date</v>
      </c>
      <c r="K134" t="str">
        <f>VLOOKUP(D134,Sheet2!A:AK,12,FALSE)</f>
        <v>Green</v>
      </c>
      <c r="L134" s="1">
        <f>VLOOKUP(D134,'2021-01-12-advisors'!A:M,5,FALSE)</f>
        <v>44204.877187500002</v>
      </c>
      <c r="M134">
        <f>VLOOKUP(D134,'2021-01-12-advisors'!A:M,9,FALSE)</f>
        <v>10</v>
      </c>
      <c r="N134" t="str">
        <f>IF(VLOOKUP(D134,Sheet2!A:AK,34,FALSE)&gt;0,"deferred leads to January","no banked")</f>
        <v>no banked</v>
      </c>
      <c r="O134" t="str">
        <f>VLOOKUP(D134,Sheet2!A:AK,8,FALSE)</f>
        <v>cus_IXHu3VhejfwkvR</v>
      </c>
      <c r="P134" t="str">
        <f>IF(VLOOKUP(O134,subscriptions!A:G,7,FALSE)&gt;0,VLOOKUP(O134,subscriptions!A:G,7,FALSE),"no date")</f>
        <v>no date</v>
      </c>
      <c r="R134" t="s">
        <v>2223</v>
      </c>
    </row>
    <row r="135" spans="1:18" hidden="1" x14ac:dyDescent="0.35">
      <c r="A135">
        <v>10</v>
      </c>
      <c r="B135" s="1">
        <v>44233</v>
      </c>
      <c r="C135" t="s">
        <v>2216</v>
      </c>
      <c r="D135" t="s">
        <v>41</v>
      </c>
      <c r="E135" s="1">
        <f>VLOOKUP(D135,Script!A:D,2,FALSE)</f>
        <v>44232</v>
      </c>
      <c r="F135">
        <f>VLOOKUP(D135,Script!A:D,4,FALSE)</f>
        <v>10</v>
      </c>
      <c r="G135">
        <f t="shared" si="4"/>
        <v>1</v>
      </c>
      <c r="H135">
        <f t="shared" si="5"/>
        <v>0</v>
      </c>
      <c r="I135" s="1" t="str">
        <f>IF(VLOOKUP(D135,Sheet2!A:AK,35,FALSE)&gt;0,VLOOKUP(D135,Sheet2!A:AK,35,FALSE),"no date")</f>
        <v>no date</v>
      </c>
      <c r="J135" s="1" t="str">
        <f>IF(VLOOKUP(D135,Sheet2!A:AK,18,FALSE)&gt;0,VLOOKUP(D135,Sheet2!A:AK,18,FALSE),"no date")</f>
        <v>no date</v>
      </c>
      <c r="K135" t="str">
        <f>VLOOKUP(D135,Sheet2!A:AK,12,FALSE)</f>
        <v>Green</v>
      </c>
      <c r="L135" s="1">
        <f>VLOOKUP(D135,'2021-01-12-advisors'!A:M,5,FALSE)</f>
        <v>44201.017175925925</v>
      </c>
      <c r="M135">
        <f>VLOOKUP(D135,'2021-01-12-advisors'!A:M,9,FALSE)</f>
        <v>10</v>
      </c>
      <c r="N135" t="str">
        <f>IF(VLOOKUP(D135,Sheet2!A:AK,34,FALSE)&gt;0,"deferred leads to January","no banked")</f>
        <v>no banked</v>
      </c>
      <c r="O135" t="str">
        <f>VLOOKUP(D135,Sheet2!A:AK,8,FALSE)</f>
        <v>cus_IVqGfLZSPcUUcA</v>
      </c>
      <c r="P135" t="str">
        <f>IF(VLOOKUP(O135,subscriptions!A:G,7,FALSE)&gt;0,VLOOKUP(O135,subscriptions!A:G,7,FALSE),"no date")</f>
        <v>no date</v>
      </c>
      <c r="R135" t="s">
        <v>2237</v>
      </c>
    </row>
    <row r="136" spans="1:18" hidden="1" x14ac:dyDescent="0.35">
      <c r="A136">
        <v>10</v>
      </c>
      <c r="B136" s="1">
        <v>44237</v>
      </c>
      <c r="C136" t="s">
        <v>2216</v>
      </c>
      <c r="D136" t="s">
        <v>93</v>
      </c>
      <c r="E136" s="1">
        <f>VLOOKUP(D136,Script!A:D,2,FALSE)</f>
        <v>44237</v>
      </c>
      <c r="F136">
        <f>VLOOKUP(D136,Script!A:D,4,FALSE)</f>
        <v>10</v>
      </c>
      <c r="G136">
        <f t="shared" si="4"/>
        <v>0</v>
      </c>
      <c r="H136">
        <f t="shared" si="5"/>
        <v>0</v>
      </c>
      <c r="I136" s="1" t="str">
        <f>IF(VLOOKUP(D136,Sheet2!A:AK,35,FALSE)&gt;0,VLOOKUP(D136,Sheet2!A:AK,35,FALSE),"no date")</f>
        <v>no date</v>
      </c>
      <c r="J136" s="1" t="str">
        <f>IF(VLOOKUP(D136,Sheet2!A:AK,18,FALSE)&gt;0,VLOOKUP(D136,Sheet2!A:AK,18,FALSE),"no date")</f>
        <v>no date</v>
      </c>
      <c r="K136" t="str">
        <f>VLOOKUP(D136,Sheet2!A:AK,12,FALSE)</f>
        <v>Green</v>
      </c>
      <c r="L136" s="1">
        <f>VLOOKUP(D136,'2021-01-12-advisors'!A:M,5,FALSE)</f>
        <v>44205.733796296299</v>
      </c>
      <c r="M136">
        <f>VLOOKUP(D136,'2021-01-12-advisors'!A:M,9,FALSE)</f>
        <v>10</v>
      </c>
      <c r="N136" t="str">
        <f>IF(VLOOKUP(D136,Sheet2!A:AK,34,FALSE)&gt;0,"deferred leads to January","no banked")</f>
        <v>deferred leads to January</v>
      </c>
      <c r="O136" t="str">
        <f>VLOOKUP(D136,Sheet2!A:AK,8,FALSE)</f>
        <v>cus_IXbo958V6UZwWs</v>
      </c>
      <c r="P136" t="str">
        <f>IF(VLOOKUP(O136,subscriptions!A:G,7,FALSE)&gt;0,VLOOKUP(O136,subscriptions!A:G,7,FALSE),"no date")</f>
        <v>no date</v>
      </c>
      <c r="R136" t="s">
        <v>2223</v>
      </c>
    </row>
    <row r="137" spans="1:18" hidden="1" x14ac:dyDescent="0.35">
      <c r="A137">
        <v>10</v>
      </c>
      <c r="B137" s="1">
        <v>44215</v>
      </c>
      <c r="C137" t="s">
        <v>2216</v>
      </c>
      <c r="D137" t="s">
        <v>75</v>
      </c>
      <c r="E137" s="1">
        <f>VLOOKUP(D137,Script!A:D,2,FALSE)</f>
        <v>44215</v>
      </c>
      <c r="F137">
        <f>VLOOKUP(D137,Script!A:D,4,FALSE)</f>
        <v>10</v>
      </c>
      <c r="G137">
        <f t="shared" si="4"/>
        <v>0</v>
      </c>
      <c r="H137">
        <f t="shared" si="5"/>
        <v>0</v>
      </c>
      <c r="I137" s="1" t="str">
        <f>IF(VLOOKUP(D137,Sheet2!A:AK,35,FALSE)&gt;0,VLOOKUP(D137,Sheet2!A:AK,35,FALSE),"no date")</f>
        <v>no date</v>
      </c>
      <c r="J137" s="1" t="str">
        <f>IF(VLOOKUP(D137,Sheet2!A:AK,18,FALSE)&gt;0,VLOOKUP(D137,Sheet2!A:AK,18,FALSE),"no date")</f>
        <v>no date</v>
      </c>
      <c r="K137" t="str">
        <f>VLOOKUP(D137,Sheet2!A:AK,12,FALSE)</f>
        <v>Green</v>
      </c>
      <c r="L137" s="1">
        <f>VLOOKUP(D137,'2021-01-12-advisors'!A:M,5,FALSE)</f>
        <v>44183.835694444446</v>
      </c>
      <c r="M137">
        <f>VLOOKUP(D137,'2021-01-12-advisors'!A:M,9,FALSE)</f>
        <v>11</v>
      </c>
      <c r="N137" t="str">
        <f>IF(VLOOKUP(D137,Sheet2!A:AK,34,FALSE)&gt;0,"deferred leads to January","no banked")</f>
        <v>no banked</v>
      </c>
      <c r="O137" t="str">
        <f>VLOOKUP(D137,Sheet2!A:AK,8,FALSE)</f>
        <v>cus_IPmRMFf9zZaJ4N</v>
      </c>
      <c r="P137" t="str">
        <f>IF(VLOOKUP(O137,subscriptions!A:G,7,FALSE)&gt;0,VLOOKUP(O137,subscriptions!A:G,7,FALSE),"no date")</f>
        <v>no date</v>
      </c>
      <c r="R137" t="s">
        <v>2223</v>
      </c>
    </row>
    <row r="138" spans="1:18" hidden="1" x14ac:dyDescent="0.35">
      <c r="A138">
        <v>10</v>
      </c>
      <c r="B138" s="1">
        <v>44237</v>
      </c>
      <c r="C138" t="s">
        <v>2216</v>
      </c>
      <c r="D138" t="s">
        <v>140</v>
      </c>
      <c r="E138" s="1">
        <f>VLOOKUP(D138,Script!A:D,2,FALSE)</f>
        <v>44237</v>
      </c>
      <c r="F138">
        <f>VLOOKUP(D138,Script!A:D,4,FALSE)</f>
        <v>10</v>
      </c>
      <c r="G138">
        <f t="shared" si="4"/>
        <v>0</v>
      </c>
      <c r="H138">
        <f t="shared" si="5"/>
        <v>0</v>
      </c>
      <c r="I138" s="1" t="str">
        <f>IF(VLOOKUP(D138,Sheet2!A:AK,35,FALSE)&gt;0,VLOOKUP(D138,Sheet2!A:AK,35,FALSE),"no date")</f>
        <v>no date</v>
      </c>
      <c r="J138" s="1" t="str">
        <f>IF(VLOOKUP(D138,Sheet2!A:AK,18,FALSE)&gt;0,VLOOKUP(D138,Sheet2!A:AK,18,FALSE),"no date")</f>
        <v>no date</v>
      </c>
      <c r="K138" t="str">
        <f>VLOOKUP(D138,Sheet2!A:AK,12,FALSE)</f>
        <v>Green</v>
      </c>
      <c r="L138" s="1">
        <f>VLOOKUP(D138,'2021-01-12-advisors'!A:M,5,FALSE)</f>
        <v>44205.84170138889</v>
      </c>
      <c r="M138">
        <f>VLOOKUP(D138,'2021-01-12-advisors'!A:M,9,FALSE)</f>
        <v>10</v>
      </c>
      <c r="N138" t="str">
        <f>IF(VLOOKUP(D138,Sheet2!A:AK,34,FALSE)&gt;0,"deferred leads to January","no banked")</f>
        <v>deferred leads to January</v>
      </c>
      <c r="O138" t="str">
        <f>VLOOKUP(D138,Sheet2!A:AK,8,FALSE)</f>
        <v>cus_IXeJuIN4tgrzk3</v>
      </c>
      <c r="P138" t="str">
        <f>IF(VLOOKUP(O138,subscriptions!A:G,7,FALSE)&gt;0,VLOOKUP(O138,subscriptions!A:G,7,FALSE),"no date")</f>
        <v>no date</v>
      </c>
      <c r="R138" t="s">
        <v>2223</v>
      </c>
    </row>
    <row r="139" spans="1:18" x14ac:dyDescent="0.35">
      <c r="A139">
        <v>10</v>
      </c>
      <c r="B139" s="1">
        <v>44215</v>
      </c>
      <c r="C139" t="s">
        <v>2216</v>
      </c>
      <c r="D139" t="s">
        <v>255</v>
      </c>
      <c r="E139" s="1">
        <f>VLOOKUP(D139,Script!A:D,2,FALSE)</f>
        <v>44234</v>
      </c>
      <c r="F139">
        <f>VLOOKUP(D139,Script!A:D,4,FALSE)</f>
        <v>10</v>
      </c>
      <c r="G139">
        <f t="shared" si="4"/>
        <v>-19</v>
      </c>
      <c r="H139">
        <f t="shared" si="5"/>
        <v>0</v>
      </c>
      <c r="I139" s="1" t="str">
        <f>IF(VLOOKUP(D139,Sheet2!A:AK,35,FALSE)&gt;0,VLOOKUP(D139,Sheet2!A:AK,35,FALSE),"no date")</f>
        <v>no date</v>
      </c>
      <c r="J139" s="1" t="str">
        <f>IF(VLOOKUP(D139,Sheet2!A:AK,18,FALSE)&gt;0,VLOOKUP(D139,Sheet2!A:AK,18,FALSE),"no date")</f>
        <v>no date</v>
      </c>
      <c r="K139" t="str">
        <f>VLOOKUP(D139,Sheet2!A:AK,12,FALSE)</f>
        <v>Green</v>
      </c>
      <c r="L139" s="1">
        <f>VLOOKUP(D139,'2021-01-12-advisors'!A:M,5,FALSE)</f>
        <v>44202.674490740741</v>
      </c>
      <c r="M139">
        <f>VLOOKUP(D139,'2021-01-12-advisors'!A:M,9,FALSE)</f>
        <v>0</v>
      </c>
      <c r="N139" t="str">
        <f>IF(VLOOKUP(D139,Sheet2!A:AK,34,FALSE)&gt;0,"deferred leads to January","no banked")</f>
        <v>no banked</v>
      </c>
      <c r="O139" t="str">
        <f>VLOOKUP(D139,Sheet2!A:AK,8,FALSE)</f>
        <v>cus_Ii4kn40bkleF8D</v>
      </c>
      <c r="P139" t="str">
        <f>IF(VLOOKUP(O139,subscriptions!A:G,7,FALSE)&gt;0,VLOOKUP(O139,subscriptions!A:G,7,FALSE),"no date")</f>
        <v>no date</v>
      </c>
    </row>
    <row r="140" spans="1:18" hidden="1" x14ac:dyDescent="0.35">
      <c r="A140">
        <v>10</v>
      </c>
      <c r="B140" s="1">
        <v>44212</v>
      </c>
      <c r="C140" t="s">
        <v>2216</v>
      </c>
      <c r="D140" t="s">
        <v>163</v>
      </c>
      <c r="E140" s="1">
        <f>VLOOKUP(D140,Script!A:D,2,FALSE)</f>
        <v>44212</v>
      </c>
      <c r="F140">
        <f>VLOOKUP(D140,Script!A:D,4,FALSE)</f>
        <v>10</v>
      </c>
      <c r="G140">
        <f t="shared" si="4"/>
        <v>0</v>
      </c>
      <c r="H140">
        <f t="shared" si="5"/>
        <v>0</v>
      </c>
      <c r="I140" s="1" t="str">
        <f>IF(VLOOKUP(D140,Sheet2!A:AK,35,FALSE)&gt;0,VLOOKUP(D140,Sheet2!A:AK,35,FALSE),"no date")</f>
        <v>no date</v>
      </c>
      <c r="J140" s="1" t="str">
        <f>IF(VLOOKUP(D140,Sheet2!A:AK,18,FALSE)&gt;0,VLOOKUP(D140,Sheet2!A:AK,18,FALSE),"no date")</f>
        <v>no date</v>
      </c>
      <c r="K140" t="str">
        <f>VLOOKUP(D140,Sheet2!A:AK,12,FALSE)</f>
        <v>Green</v>
      </c>
      <c r="L140" s="1">
        <f>VLOOKUP(D140,'2021-01-12-advisors'!A:M,5,FALSE)</f>
        <v>44180.642789351848</v>
      </c>
      <c r="M140">
        <f>VLOOKUP(D140,'2021-01-12-advisors'!A:M,9,FALSE)</f>
        <v>11</v>
      </c>
      <c r="N140" t="str">
        <f>IF(VLOOKUP(D140,Sheet2!A:AK,34,FALSE)&gt;0,"deferred leads to January","no banked")</f>
        <v>no banked</v>
      </c>
      <c r="O140" t="str">
        <f>VLOOKUP(D140,Sheet2!A:AK,8,FALSE)</f>
        <v>cus_IZp3xbBJ9wV27X</v>
      </c>
      <c r="P140" t="str">
        <f>IF(VLOOKUP(O140,subscriptions!A:G,7,FALSE)&gt;0,VLOOKUP(O140,subscriptions!A:G,7,FALSE),"no date")</f>
        <v>no date</v>
      </c>
      <c r="R140" t="s">
        <v>2223</v>
      </c>
    </row>
    <row r="141" spans="1:18" hidden="1" x14ac:dyDescent="0.35">
      <c r="A141">
        <v>10</v>
      </c>
      <c r="B141" s="1">
        <v>44208</v>
      </c>
      <c r="C141" t="s">
        <v>2216</v>
      </c>
      <c r="D141" t="s">
        <v>105</v>
      </c>
      <c r="E141" s="1">
        <f>VLOOKUP(D141,Script!A:D,2,FALSE)</f>
        <v>44238</v>
      </c>
      <c r="F141">
        <f>VLOOKUP(D141,Script!A:D,4,FALSE)</f>
        <v>10</v>
      </c>
      <c r="G141">
        <f t="shared" si="4"/>
        <v>-30</v>
      </c>
      <c r="H141">
        <f t="shared" si="5"/>
        <v>0</v>
      </c>
      <c r="I141" s="1" t="str">
        <f>IF(VLOOKUP(D141,Sheet2!A:AK,35,FALSE)&gt;0,VLOOKUP(D141,Sheet2!A:AK,35,FALSE),"no date")</f>
        <v>no date</v>
      </c>
      <c r="J141" s="1" t="str">
        <f>IF(VLOOKUP(D141,Sheet2!A:AK,18,FALSE)&gt;0,VLOOKUP(D141,Sheet2!A:AK,18,FALSE),"no date")</f>
        <v>no date</v>
      </c>
      <c r="K141" t="str">
        <f>VLOOKUP(D141,Sheet2!A:AK,12,FALSE)</f>
        <v>Green</v>
      </c>
      <c r="L141" s="1">
        <f>VLOOKUP(D141,'2021-01-12-advisors'!A:M,5,FALSE)</f>
        <v>44207.057268518518</v>
      </c>
      <c r="M141">
        <f>VLOOKUP(D141,'2021-01-12-advisors'!A:M,9,FALSE)</f>
        <v>0</v>
      </c>
      <c r="N141" t="str">
        <f>IF(VLOOKUP(D141,Sheet2!A:AK,34,FALSE)&gt;0,"deferred leads to January","no banked")</f>
        <v>deferred leads to January</v>
      </c>
      <c r="O141" t="str">
        <f>VLOOKUP(D141,Sheet2!A:AK,8,FALSE)</f>
        <v>cus_IY6YhLW63PVCmM</v>
      </c>
      <c r="P141" t="str">
        <f>IF(VLOOKUP(O141,subscriptions!A:G,7,FALSE)&gt;0,VLOOKUP(O141,subscriptions!A:G,7,FALSE),"no date")</f>
        <v>no date</v>
      </c>
      <c r="R141" t="s">
        <v>2236</v>
      </c>
    </row>
    <row r="142" spans="1:18" hidden="1" x14ac:dyDescent="0.35">
      <c r="A142">
        <v>10</v>
      </c>
      <c r="B142" s="1">
        <v>44239</v>
      </c>
      <c r="C142" t="s">
        <v>2216</v>
      </c>
      <c r="D142" t="s">
        <v>131</v>
      </c>
      <c r="E142" s="1">
        <f>VLOOKUP(D142,Script!A:D,2,FALSE)</f>
        <v>44238</v>
      </c>
      <c r="F142">
        <f>VLOOKUP(D142,Script!A:D,4,FALSE)</f>
        <v>10</v>
      </c>
      <c r="G142">
        <f t="shared" si="4"/>
        <v>1</v>
      </c>
      <c r="H142">
        <f t="shared" si="5"/>
        <v>0</v>
      </c>
      <c r="I142" s="1" t="str">
        <f>IF(VLOOKUP(D142,Sheet2!A:AK,35,FALSE)&gt;0,VLOOKUP(D142,Sheet2!A:AK,35,FALSE),"no date")</f>
        <v>no date</v>
      </c>
      <c r="J142" s="1" t="str">
        <f>IF(VLOOKUP(D142,Sheet2!A:AK,18,FALSE)&gt;0,VLOOKUP(D142,Sheet2!A:AK,18,FALSE),"no date")</f>
        <v>no date</v>
      </c>
      <c r="K142" t="str">
        <f>VLOOKUP(D142,Sheet2!A:AK,12,FALSE)</f>
        <v>Green</v>
      </c>
      <c r="L142" s="1">
        <f>VLOOKUP(D142,'2021-01-12-advisors'!A:M,5,FALSE)</f>
        <v>44207.110393518517</v>
      </c>
      <c r="M142">
        <f>VLOOKUP(D142,'2021-01-12-advisors'!A:M,9,FALSE)</f>
        <v>10</v>
      </c>
      <c r="N142" t="str">
        <f>IF(VLOOKUP(D142,Sheet2!A:AK,34,FALSE)&gt;0,"deferred leads to January","no banked")</f>
        <v>no banked</v>
      </c>
      <c r="O142" t="str">
        <f>VLOOKUP(D142,Sheet2!A:AK,8,FALSE)</f>
        <v>cus_IY7mdfTU6O5Iv8</v>
      </c>
      <c r="P142" t="str">
        <f>IF(VLOOKUP(O142,subscriptions!A:G,7,FALSE)&gt;0,VLOOKUP(O142,subscriptions!A:G,7,FALSE),"no date")</f>
        <v>no date</v>
      </c>
      <c r="R142" t="s">
        <v>2237</v>
      </c>
    </row>
    <row r="143" spans="1:18" hidden="1" x14ac:dyDescent="0.35">
      <c r="C143" t="s">
        <v>2222</v>
      </c>
      <c r="D143" t="s">
        <v>297</v>
      </c>
      <c r="E143" s="1">
        <f>VLOOKUP(D143,Script!A:D,2,FALSE)</f>
        <v>44211</v>
      </c>
      <c r="F143">
        <f>VLOOKUP(D143,Script!A:D,4,FALSE)</f>
        <v>10</v>
      </c>
      <c r="G143">
        <f t="shared" si="4"/>
        <v>-44211</v>
      </c>
      <c r="H143">
        <f t="shared" si="5"/>
        <v>-10</v>
      </c>
      <c r="I143" s="1" t="str">
        <f>IF(VLOOKUP(D143,Sheet2!A:AK,35,FALSE)&gt;0,VLOOKUP(D143,Sheet2!A:AK,35,FALSE),"no date")</f>
        <v>no date</v>
      </c>
      <c r="J143" s="1" t="str">
        <f>IF(VLOOKUP(D143,Sheet2!A:AK,18,FALSE)&gt;0,VLOOKUP(D143,Sheet2!A:AK,18,FALSE),"no date")</f>
        <v>no date</v>
      </c>
      <c r="K143" t="str">
        <f>VLOOKUP(D143,Sheet2!A:AK,12,FALSE)</f>
        <v>Green</v>
      </c>
      <c r="L143" s="1">
        <f>VLOOKUP(D143,'2021-01-12-advisors'!A:M,5,FALSE)</f>
        <v>44179.903391203705</v>
      </c>
      <c r="M143">
        <f>VLOOKUP(D143,'2021-01-12-advisors'!A:M,9,FALSE)</f>
        <v>10</v>
      </c>
      <c r="N143" t="str">
        <f>IF(VLOOKUP(D143,Sheet2!A:AK,34,FALSE)&gt;0,"deferred leads to January","no banked")</f>
        <v>no banked</v>
      </c>
      <c r="O143" t="str">
        <f>VLOOKUP(D143,Sheet2!A:AK,8,FALSE)</f>
        <v>cus_IZXsAzEsQudWKD</v>
      </c>
      <c r="P143" t="str">
        <f>IF(VLOOKUP(O143,subscriptions!A:G,7,FALSE)&gt;0,VLOOKUP(O143,subscriptions!A:G,7,FALSE),"no date")</f>
        <v>no date</v>
      </c>
      <c r="R143" t="s">
        <v>2238</v>
      </c>
    </row>
    <row r="144" spans="1:18" x14ac:dyDescent="0.35">
      <c r="A144">
        <v>10</v>
      </c>
      <c r="B144" s="1">
        <v>44239</v>
      </c>
      <c r="C144" t="s">
        <v>2216</v>
      </c>
      <c r="D144" t="s">
        <v>55</v>
      </c>
      <c r="E144" s="1">
        <f>VLOOKUP(D144,Script!A:D,2,FALSE)</f>
        <v>44208</v>
      </c>
      <c r="F144">
        <f>VLOOKUP(D144,Script!A:D,4,FALSE)</f>
        <v>10</v>
      </c>
      <c r="G144">
        <f t="shared" si="4"/>
        <v>31</v>
      </c>
      <c r="H144">
        <f t="shared" si="5"/>
        <v>0</v>
      </c>
      <c r="I144" s="1" t="str">
        <f>IF(VLOOKUP(D144,Sheet2!A:AK,35,FALSE)&gt;0,VLOOKUP(D144,Sheet2!A:AK,35,FALSE),"no date")</f>
        <v>no date</v>
      </c>
      <c r="J144" s="1" t="str">
        <f>IF(VLOOKUP(D144,Sheet2!A:AK,18,FALSE)&gt;0,VLOOKUP(D144,Sheet2!A:AK,18,FALSE),"no date")</f>
        <v>no date</v>
      </c>
      <c r="K144" t="str">
        <f>VLOOKUP(D144,Sheet2!A:AK,12,FALSE)</f>
        <v>Green</v>
      </c>
      <c r="L144" s="1">
        <f>VLOOKUP(D144,'2021-01-12-advisors'!A:M,5,FALSE)</f>
        <v>44207.606539351851</v>
      </c>
      <c r="M144">
        <f>VLOOKUP(D144,'2021-01-12-advisors'!A:M,9,FALSE)</f>
        <v>10</v>
      </c>
      <c r="N144" t="str">
        <f>IF(VLOOKUP(D144,Sheet2!A:AK,34,FALSE)&gt;0,"deferred leads to January","no banked")</f>
        <v>no banked</v>
      </c>
      <c r="O144" t="str">
        <f>VLOOKUP(D144,Sheet2!A:AK,8,FALSE)</f>
        <v>cus_IYJJebGucurRox</v>
      </c>
      <c r="P144" t="str">
        <f>IF(VLOOKUP(O144,subscriptions!A:G,7,FALSE)&gt;0,VLOOKUP(O144,subscriptions!A:G,7,FALSE),"no date")</f>
        <v>no date</v>
      </c>
    </row>
    <row r="145" spans="1:18" x14ac:dyDescent="0.35">
      <c r="A145">
        <v>10</v>
      </c>
      <c r="B145" s="1">
        <v>44239</v>
      </c>
      <c r="C145" t="s">
        <v>2216</v>
      </c>
      <c r="D145" t="s">
        <v>37</v>
      </c>
      <c r="E145" s="1">
        <f>VLOOKUP(D145,Script!A:D,2,FALSE)</f>
        <v>44208</v>
      </c>
      <c r="F145">
        <f>VLOOKUP(D145,Script!A:D,4,FALSE)</f>
        <v>10</v>
      </c>
      <c r="G145">
        <f t="shared" si="4"/>
        <v>31</v>
      </c>
      <c r="H145">
        <f t="shared" si="5"/>
        <v>0</v>
      </c>
      <c r="I145" s="1" t="str">
        <f>IF(VLOOKUP(D145,Sheet2!A:AK,35,FALSE)&gt;0,VLOOKUP(D145,Sheet2!A:AK,35,FALSE),"no date")</f>
        <v>no date</v>
      </c>
      <c r="J145" s="1" t="str">
        <f>IF(VLOOKUP(D145,Sheet2!A:AK,18,FALSE)&gt;0,VLOOKUP(D145,Sheet2!A:AK,18,FALSE),"no date")</f>
        <v>no date</v>
      </c>
      <c r="K145" t="str">
        <f>VLOOKUP(D145,Sheet2!A:AK,12,FALSE)</f>
        <v>Green</v>
      </c>
      <c r="L145" s="1">
        <f>VLOOKUP(D145,'2021-01-12-advisors'!A:M,5,FALSE)</f>
        <v>44207.614722222221</v>
      </c>
      <c r="M145">
        <f>VLOOKUP(D145,'2021-01-12-advisors'!A:M,9,FALSE)</f>
        <v>10</v>
      </c>
      <c r="N145" t="str">
        <f>IF(VLOOKUP(D145,Sheet2!A:AK,34,FALSE)&gt;0,"deferred leads to January","no banked")</f>
        <v>no banked</v>
      </c>
      <c r="O145" t="str">
        <f>VLOOKUP(D145,Sheet2!A:AK,8,FALSE)</f>
        <v>cus_IYJUfLILg63Ahm</v>
      </c>
      <c r="P145" t="str">
        <f>IF(VLOOKUP(O145,subscriptions!A:G,7,FALSE)&gt;0,VLOOKUP(O145,subscriptions!A:G,7,FALSE),"no date")</f>
        <v>no date</v>
      </c>
    </row>
    <row r="146" spans="1:18" hidden="1" x14ac:dyDescent="0.35">
      <c r="A146">
        <v>10</v>
      </c>
      <c r="B146" s="1">
        <v>44218</v>
      </c>
      <c r="C146" t="s">
        <v>2216</v>
      </c>
      <c r="D146" t="s">
        <v>299</v>
      </c>
      <c r="E146" s="1">
        <f>VLOOKUP(D146,Script!A:D,2,FALSE)</f>
        <v>44218</v>
      </c>
      <c r="F146">
        <f>VLOOKUP(D146,Script!A:D,4,FALSE)</f>
        <v>10</v>
      </c>
      <c r="G146">
        <f t="shared" si="4"/>
        <v>0</v>
      </c>
      <c r="H146">
        <f t="shared" si="5"/>
        <v>0</v>
      </c>
      <c r="I146" s="1" t="str">
        <f>IF(VLOOKUP(D146,Sheet2!A:AK,35,FALSE)&gt;0,VLOOKUP(D146,Sheet2!A:AK,35,FALSE),"no date")</f>
        <v>no date</v>
      </c>
      <c r="J146" s="1" t="str">
        <f>IF(VLOOKUP(D146,Sheet2!A:AK,18,FALSE)&gt;0,VLOOKUP(D146,Sheet2!A:AK,18,FALSE),"no date")</f>
        <v>no date</v>
      </c>
      <c r="K146" t="str">
        <f>VLOOKUP(D146,Sheet2!A:AK,12,FALSE)</f>
        <v>Green</v>
      </c>
      <c r="L146" s="1">
        <f>VLOOKUP(D146,'2021-01-12-advisors'!A:M,5,FALSE)</f>
        <v>44186.798657407409</v>
      </c>
      <c r="M146">
        <f>VLOOKUP(D146,'2021-01-12-advisors'!A:M,9,FALSE)</f>
        <v>10</v>
      </c>
      <c r="N146" t="str">
        <f>IF(VLOOKUP(D146,Sheet2!A:AK,34,FALSE)&gt;0,"deferred leads to January","no banked")</f>
        <v>no banked</v>
      </c>
      <c r="O146" t="str">
        <f>VLOOKUP(D146,Sheet2!A:AK,8,FALSE)</f>
        <v>cus_Ic81bsZCTqavA8</v>
      </c>
      <c r="P146" t="str">
        <f>IF(VLOOKUP(O146,subscriptions!A:G,7,FALSE)&gt;0,VLOOKUP(O146,subscriptions!A:G,7,FALSE),"no date")</f>
        <v>no date</v>
      </c>
      <c r="R146" t="s">
        <v>2223</v>
      </c>
    </row>
    <row r="147" spans="1:18" hidden="1" x14ac:dyDescent="0.35">
      <c r="A147">
        <v>10</v>
      </c>
      <c r="B147" s="1">
        <v>44218</v>
      </c>
      <c r="C147" t="s">
        <v>2216</v>
      </c>
      <c r="D147" t="s">
        <v>186</v>
      </c>
      <c r="E147" s="1">
        <f>VLOOKUP(D147,Script!A:D,2,FALSE)</f>
        <v>44218</v>
      </c>
      <c r="F147">
        <f>VLOOKUP(D147,Script!A:D,4,FALSE)</f>
        <v>10</v>
      </c>
      <c r="G147">
        <f t="shared" si="4"/>
        <v>0</v>
      </c>
      <c r="H147">
        <f t="shared" si="5"/>
        <v>0</v>
      </c>
      <c r="I147" s="1" t="str">
        <f>IF(VLOOKUP(D147,Sheet2!A:AK,35,FALSE)&gt;0,VLOOKUP(D147,Sheet2!A:AK,35,FALSE),"no date")</f>
        <v>no date</v>
      </c>
      <c r="J147" s="1" t="str">
        <f>IF(VLOOKUP(D147,Sheet2!A:AK,18,FALSE)&gt;0,VLOOKUP(D147,Sheet2!A:AK,18,FALSE),"no date")</f>
        <v>no date</v>
      </c>
      <c r="K147" t="str">
        <f>VLOOKUP(D147,Sheet2!A:AK,12,FALSE)</f>
        <v>Green</v>
      </c>
      <c r="L147" s="1">
        <f>VLOOKUP(D147,'2021-01-12-advisors'!A:M,5,FALSE)</f>
        <v>44186.680277777778</v>
      </c>
      <c r="M147">
        <f>VLOOKUP(D147,'2021-01-12-advisors'!A:M,9,FALSE)</f>
        <v>10</v>
      </c>
      <c r="N147" t="str">
        <f>IF(VLOOKUP(D147,Sheet2!A:AK,34,FALSE)&gt;0,"deferred leads to January","no banked")</f>
        <v>no banked</v>
      </c>
      <c r="O147" t="str">
        <f>VLOOKUP(D147,Sheet2!A:AK,8,FALSE)</f>
        <v>cus_Ic5HUL0MFBMLMI</v>
      </c>
      <c r="P147" t="str">
        <f>IF(VLOOKUP(O147,subscriptions!A:G,7,FALSE)&gt;0,VLOOKUP(O147,subscriptions!A:G,7,FALSE),"no date")</f>
        <v>no date</v>
      </c>
      <c r="R147" t="s">
        <v>2223</v>
      </c>
    </row>
    <row r="148" spans="1:18" x14ac:dyDescent="0.35">
      <c r="A148">
        <v>10</v>
      </c>
      <c r="B148" s="1">
        <v>44239</v>
      </c>
      <c r="C148" t="s">
        <v>2216</v>
      </c>
      <c r="D148" t="s">
        <v>273</v>
      </c>
      <c r="E148" s="1">
        <f>VLOOKUP(D148,Script!A:D,2,FALSE)</f>
        <v>44208</v>
      </c>
      <c r="F148">
        <f>VLOOKUP(D148,Script!A:D,4,FALSE)</f>
        <v>10</v>
      </c>
      <c r="G148">
        <f t="shared" si="4"/>
        <v>31</v>
      </c>
      <c r="H148">
        <f t="shared" si="5"/>
        <v>0</v>
      </c>
      <c r="I148" s="1" t="str">
        <f>IF(VLOOKUP(D148,Sheet2!A:AK,35,FALSE)&gt;0,VLOOKUP(D148,Sheet2!A:AK,35,FALSE),"no date")</f>
        <v>no date</v>
      </c>
      <c r="J148" s="1" t="str">
        <f>IF(VLOOKUP(D148,Sheet2!A:AK,18,FALSE)&gt;0,VLOOKUP(D148,Sheet2!A:AK,18,FALSE),"no date")</f>
        <v>no date</v>
      </c>
      <c r="K148" t="str">
        <f>VLOOKUP(D148,Sheet2!A:AK,12,FALSE)</f>
        <v>Green</v>
      </c>
      <c r="L148" s="1">
        <f>VLOOKUP(D148,'2021-01-12-advisors'!A:M,5,FALSE)</f>
        <v>44207.841851851852</v>
      </c>
      <c r="M148">
        <f>VLOOKUP(D148,'2021-01-12-advisors'!A:M,9,FALSE)</f>
        <v>10</v>
      </c>
      <c r="N148" t="str">
        <f>IF(VLOOKUP(D148,Sheet2!A:AK,34,FALSE)&gt;0,"deferred leads to January","no banked")</f>
        <v>no banked</v>
      </c>
      <c r="O148" t="str">
        <f>VLOOKUP(D148,Sheet2!A:AK,8,FALSE)</f>
        <v>cus_IYOl7Hoq7tLrg0</v>
      </c>
      <c r="P148" t="str">
        <f>IF(VLOOKUP(O148,subscriptions!A:G,7,FALSE)&gt;0,VLOOKUP(O148,subscriptions!A:G,7,FALSE),"no date")</f>
        <v>no date</v>
      </c>
    </row>
    <row r="149" spans="1:18" hidden="1" x14ac:dyDescent="0.35">
      <c r="A149">
        <v>10</v>
      </c>
      <c r="B149" s="1">
        <v>44208</v>
      </c>
      <c r="C149" t="s">
        <v>2216</v>
      </c>
      <c r="D149" t="s">
        <v>288</v>
      </c>
      <c r="E149" s="1">
        <f>VLOOKUP(D149,Script!A:D,2,FALSE)</f>
        <v>44214</v>
      </c>
      <c r="F149">
        <f>VLOOKUP(D149,Script!A:D,4,FALSE)</f>
        <v>10</v>
      </c>
      <c r="G149">
        <f t="shared" si="4"/>
        <v>-6</v>
      </c>
      <c r="H149">
        <f t="shared" si="5"/>
        <v>0</v>
      </c>
      <c r="I149" s="1" t="str">
        <f>IF(VLOOKUP(D149,Sheet2!A:AK,35,FALSE)&gt;0,VLOOKUP(D149,Sheet2!A:AK,35,FALSE),"no date")</f>
        <v>no date</v>
      </c>
      <c r="J149" s="1" t="str">
        <f>IF(VLOOKUP(D149,Sheet2!A:AK,18,FALSE)&gt;0,VLOOKUP(D149,Sheet2!A:AK,18,FALSE),"no date")</f>
        <v>no date</v>
      </c>
      <c r="K149" t="str">
        <f>VLOOKUP(D149,Sheet2!A:AK,12,FALSE)</f>
        <v>Green</v>
      </c>
      <c r="L149" s="1">
        <f>VLOOKUP(D149,'2021-01-12-advisors'!A:M,5,FALSE)</f>
        <v>44182.722685185188</v>
      </c>
      <c r="M149">
        <f>VLOOKUP(D149,'2021-01-12-advisors'!A:M,9,FALSE)</f>
        <v>0</v>
      </c>
      <c r="N149" t="str">
        <f>IF(VLOOKUP(D149,Sheet2!A:AK,34,FALSE)&gt;0,"deferred leads to January","no banked")</f>
        <v>deferred leads to January</v>
      </c>
      <c r="O149" t="str">
        <f>VLOOKUP(D149,Sheet2!A:AK,8,FALSE)</f>
        <v>cus_IabMd36wR4GXB7</v>
      </c>
      <c r="P149" t="str">
        <f>IF(VLOOKUP(O149,subscriptions!A:G,7,FALSE)&gt;0,VLOOKUP(O149,subscriptions!A:G,7,FALSE),"no date")</f>
        <v>no date</v>
      </c>
      <c r="R149" t="s">
        <v>2236</v>
      </c>
    </row>
    <row r="150" spans="1:18" hidden="1" x14ac:dyDescent="0.35">
      <c r="A150">
        <v>10</v>
      </c>
      <c r="B150" s="1">
        <v>44208</v>
      </c>
      <c r="C150" t="s">
        <v>2216</v>
      </c>
      <c r="D150" t="s">
        <v>323</v>
      </c>
      <c r="E150" s="1">
        <f>VLOOKUP(D150,Script!A:D,2,FALSE)</f>
        <v>44213</v>
      </c>
      <c r="F150">
        <f>VLOOKUP(D150,Script!A:D,4,FALSE)</f>
        <v>10</v>
      </c>
      <c r="G150">
        <f t="shared" si="4"/>
        <v>-5</v>
      </c>
      <c r="H150">
        <f t="shared" si="5"/>
        <v>0</v>
      </c>
      <c r="I150" s="1" t="str">
        <f>IF(VLOOKUP(D150,Sheet2!A:AK,35,FALSE)&gt;0,VLOOKUP(D150,Sheet2!A:AK,35,FALSE),"no date")</f>
        <v>no date</v>
      </c>
      <c r="J150" s="1" t="str">
        <f>IF(VLOOKUP(D150,Sheet2!A:AK,18,FALSE)&gt;0,VLOOKUP(D150,Sheet2!A:AK,18,FALSE),"no date")</f>
        <v>no date</v>
      </c>
      <c r="K150" t="str">
        <f>VLOOKUP(D150,Sheet2!A:AK,12,FALSE)</f>
        <v>Green</v>
      </c>
      <c r="L150" s="1">
        <f>VLOOKUP(D150,'2021-01-12-advisors'!A:M,5,FALSE)</f>
        <v>44181.60832175926</v>
      </c>
      <c r="M150">
        <f>VLOOKUP(D150,'2021-01-12-advisors'!A:M,9,FALSE)</f>
        <v>0</v>
      </c>
      <c r="N150" t="str">
        <f>IF(VLOOKUP(D150,Sheet2!A:AK,34,FALSE)&gt;0,"deferred leads to January","no banked")</f>
        <v>deferred leads to January</v>
      </c>
      <c r="O150" t="str">
        <f>VLOOKUP(D150,Sheet2!A:AK,8,FALSE)</f>
        <v>cus_IaBTbB5SJ4IFEq</v>
      </c>
      <c r="P150" t="str">
        <f>IF(VLOOKUP(O150,subscriptions!A:G,7,FALSE)&gt;0,VLOOKUP(O150,subscriptions!A:G,7,FALSE),"no date")</f>
        <v>no date</v>
      </c>
      <c r="R150" t="s">
        <v>2236</v>
      </c>
    </row>
    <row r="151" spans="1:18" x14ac:dyDescent="0.35">
      <c r="A151">
        <v>10</v>
      </c>
      <c r="B151" s="1">
        <v>44239</v>
      </c>
      <c r="C151" t="s">
        <v>2216</v>
      </c>
      <c r="D151" t="s">
        <v>185</v>
      </c>
      <c r="E151" s="1">
        <f>VLOOKUP(D151,Script!A:D,2,FALSE)</f>
        <v>44208</v>
      </c>
      <c r="F151">
        <f>VLOOKUP(D151,Script!A:D,4,FALSE)</f>
        <v>10</v>
      </c>
      <c r="G151">
        <f t="shared" si="4"/>
        <v>31</v>
      </c>
      <c r="H151">
        <f t="shared" si="5"/>
        <v>0</v>
      </c>
      <c r="I151" s="1" t="str">
        <f>IF(VLOOKUP(D151,Sheet2!A:AK,35,FALSE)&gt;0,VLOOKUP(D151,Sheet2!A:AK,35,FALSE),"no date")</f>
        <v>no date</v>
      </c>
      <c r="J151" s="1" t="str">
        <f>IF(VLOOKUP(D151,Sheet2!A:AK,18,FALSE)&gt;0,VLOOKUP(D151,Sheet2!A:AK,18,FALSE),"no date")</f>
        <v>no date</v>
      </c>
      <c r="K151" t="str">
        <f>VLOOKUP(D151,Sheet2!A:AK,12,FALSE)</f>
        <v>Green</v>
      </c>
      <c r="L151" s="1">
        <f>VLOOKUP(D151,'2021-01-12-advisors'!A:M,5,FALSE)</f>
        <v>44207.910636574074</v>
      </c>
      <c r="M151">
        <f>VLOOKUP(D151,'2021-01-12-advisors'!A:M,9,FALSE)</f>
        <v>10</v>
      </c>
      <c r="N151" t="str">
        <f>IF(VLOOKUP(D151,Sheet2!A:AK,34,FALSE)&gt;0,"deferred leads to January","no banked")</f>
        <v>no banked</v>
      </c>
      <c r="O151" t="str">
        <f>VLOOKUP(D151,Sheet2!A:AK,8,FALSE)</f>
        <v>cus_IYQM4Pw8vKIYdv</v>
      </c>
      <c r="P151" t="str">
        <f>IF(VLOOKUP(O151,subscriptions!A:G,7,FALSE)&gt;0,VLOOKUP(O151,subscriptions!A:G,7,FALSE),"no date")</f>
        <v>no date</v>
      </c>
    </row>
    <row r="152" spans="1:18" hidden="1" x14ac:dyDescent="0.35">
      <c r="A152">
        <v>10</v>
      </c>
      <c r="B152" s="1">
        <v>44212</v>
      </c>
      <c r="C152" t="s">
        <v>2216</v>
      </c>
      <c r="D152" t="s">
        <v>84</v>
      </c>
      <c r="E152" s="1">
        <f>VLOOKUP(D152,Script!A:D,2,FALSE)</f>
        <v>44211</v>
      </c>
      <c r="F152">
        <f>VLOOKUP(D152,Script!A:D,4,FALSE)</f>
        <v>10</v>
      </c>
      <c r="G152">
        <f t="shared" si="4"/>
        <v>1</v>
      </c>
      <c r="H152">
        <f t="shared" si="5"/>
        <v>0</v>
      </c>
      <c r="I152" s="1" t="str">
        <f>IF(VLOOKUP(D152,Sheet2!A:AK,35,FALSE)&gt;0,VLOOKUP(D152,Sheet2!A:AK,35,FALSE),"no date")</f>
        <v>no date</v>
      </c>
      <c r="J152" s="1" t="str">
        <f>IF(VLOOKUP(D152,Sheet2!A:AK,18,FALSE)&gt;0,VLOOKUP(D152,Sheet2!A:AK,18,FALSE),"no date")</f>
        <v>no date</v>
      </c>
      <c r="K152" t="str">
        <f>VLOOKUP(D152,Sheet2!A:AK,12,FALSE)</f>
        <v>Green</v>
      </c>
      <c r="L152" s="1">
        <f>VLOOKUP(D152,'2021-01-12-advisors'!A:M,5,FALSE)</f>
        <v>44180.115057870367</v>
      </c>
      <c r="M152">
        <f>VLOOKUP(D152,'2021-01-12-advisors'!A:M,9,FALSE)</f>
        <v>10</v>
      </c>
      <c r="N152" t="str">
        <f>IF(VLOOKUP(D152,Sheet2!A:AK,34,FALSE)&gt;0,"deferred leads to January","no banked")</f>
        <v>no banked</v>
      </c>
      <c r="O152" t="str">
        <f>VLOOKUP(D152,Sheet2!A:AK,8,FALSE)</f>
        <v>cus_IZcnouFwz6S2TB</v>
      </c>
      <c r="P152" t="str">
        <f>IF(VLOOKUP(O152,subscriptions!A:G,7,FALSE)&gt;0,VLOOKUP(O152,subscriptions!A:G,7,FALSE),"no date")</f>
        <v>no date</v>
      </c>
      <c r="R152" t="s">
        <v>2237</v>
      </c>
    </row>
    <row r="153" spans="1:18" hidden="1" x14ac:dyDescent="0.35">
      <c r="A153">
        <v>10</v>
      </c>
      <c r="B153" s="1">
        <v>44238</v>
      </c>
      <c r="C153" t="s">
        <v>2216</v>
      </c>
      <c r="D153" t="s">
        <v>61</v>
      </c>
      <c r="E153" s="1">
        <f>VLOOKUP(D153,Script!A:D,2,FALSE)</f>
        <v>44238</v>
      </c>
      <c r="F153">
        <f>VLOOKUP(D153,Script!A:D,4,FALSE)</f>
        <v>10</v>
      </c>
      <c r="G153">
        <f t="shared" si="4"/>
        <v>0</v>
      </c>
      <c r="H153">
        <f t="shared" si="5"/>
        <v>0</v>
      </c>
      <c r="I153" s="1" t="str">
        <f>IF(VLOOKUP(D153,Sheet2!A:AK,35,FALSE)&gt;0,VLOOKUP(D153,Sheet2!A:AK,35,FALSE),"no date")</f>
        <v>no date</v>
      </c>
      <c r="J153" s="1" t="str">
        <f>IF(VLOOKUP(D153,Sheet2!A:AK,18,FALSE)&gt;0,VLOOKUP(D153,Sheet2!A:AK,18,FALSE),"no date")</f>
        <v>no date</v>
      </c>
      <c r="K153" t="str">
        <f>VLOOKUP(D153,Sheet2!A:AK,12,FALSE)</f>
        <v>Green</v>
      </c>
      <c r="L153" s="1">
        <f>VLOOKUP(D153,'2021-01-12-advisors'!A:M,5,FALSE)</f>
        <v>44206.824918981481</v>
      </c>
      <c r="M153">
        <f>VLOOKUP(D153,'2021-01-12-advisors'!A:M,9,FALSE)</f>
        <v>10</v>
      </c>
      <c r="N153" t="str">
        <f>IF(VLOOKUP(D153,Sheet2!A:AK,34,FALSE)&gt;0,"deferred leads to January","no banked")</f>
        <v>no banked</v>
      </c>
      <c r="O153" t="str">
        <f>VLOOKUP(D153,Sheet2!A:AK,8,FALSE)</f>
        <v>cus_IY19l7sd6bVzcn</v>
      </c>
      <c r="P153" t="str">
        <f>IF(VLOOKUP(O153,subscriptions!A:G,7,FALSE)&gt;0,VLOOKUP(O153,subscriptions!A:G,7,FALSE),"no date")</f>
        <v>no date</v>
      </c>
      <c r="R153" t="s">
        <v>2223</v>
      </c>
    </row>
    <row r="154" spans="1:18" hidden="1" x14ac:dyDescent="0.35">
      <c r="A154">
        <v>1</v>
      </c>
      <c r="B154" s="1">
        <v>44215</v>
      </c>
      <c r="C154" t="s">
        <v>2216</v>
      </c>
      <c r="D154" t="s">
        <v>35</v>
      </c>
      <c r="E154" s="1">
        <f>VLOOKUP(D154,Script!A:D,2,FALSE)</f>
        <v>44213</v>
      </c>
      <c r="F154">
        <f>VLOOKUP(D154,Script!A:D,4,FALSE)</f>
        <v>10</v>
      </c>
      <c r="G154">
        <f t="shared" si="4"/>
        <v>2</v>
      </c>
      <c r="H154">
        <f t="shared" si="5"/>
        <v>-9</v>
      </c>
      <c r="I154" s="1" t="str">
        <f>IF(VLOOKUP(D154,Sheet2!A:AK,35,FALSE)&gt;0,VLOOKUP(D154,Sheet2!A:AK,35,FALSE),"no date")</f>
        <v>no date</v>
      </c>
      <c r="J154" s="1" t="str">
        <f>IF(VLOOKUP(D154,Sheet2!A:AK,18,FALSE)&gt;0,VLOOKUP(D154,Sheet2!A:AK,18,FALSE),"no date")</f>
        <v>no date</v>
      </c>
      <c r="K154" t="str">
        <f>VLOOKUP(D154,Sheet2!A:AK,12,FALSE)</f>
        <v>Green</v>
      </c>
      <c r="L154" s="1">
        <f>VLOOKUP(D154,'2021-01-12-advisors'!A:M,5,FALSE)</f>
        <v>44181.898726851854</v>
      </c>
      <c r="M154">
        <f>VLOOKUP(D154,'2021-01-12-advisors'!A:M,9,FALSE)</f>
        <v>9</v>
      </c>
      <c r="N154" t="str">
        <f>IF(VLOOKUP(D154,Sheet2!A:AK,34,FALSE)&gt;0,"deferred leads to January","no banked")</f>
        <v>no banked</v>
      </c>
      <c r="O154" t="str">
        <f>VLOOKUP(D154,Sheet2!A:AK,8,FALSE)</f>
        <v>cus_IaIDa6kjcWbWUM</v>
      </c>
      <c r="P154" t="str">
        <f>IF(VLOOKUP(O154,subscriptions!A:G,7,FALSE)&gt;0,VLOOKUP(O154,subscriptions!A:G,7,FALSE),"no date")</f>
        <v>no date</v>
      </c>
      <c r="R154" t="s">
        <v>2240</v>
      </c>
    </row>
    <row r="155" spans="1:18" x14ac:dyDescent="0.35">
      <c r="A155">
        <v>25</v>
      </c>
      <c r="B155" s="1">
        <v>44208</v>
      </c>
      <c r="C155" t="s">
        <v>2218</v>
      </c>
      <c r="D155" t="s">
        <v>130</v>
      </c>
      <c r="E155" s="1">
        <f>VLOOKUP(D155,Script!A:D,2,FALSE)</f>
        <v>44211</v>
      </c>
      <c r="F155">
        <f>VLOOKUP(D155,Script!A:D,4,FALSE)</f>
        <v>10</v>
      </c>
      <c r="G155">
        <f t="shared" si="4"/>
        <v>-3</v>
      </c>
      <c r="H155">
        <f t="shared" si="5"/>
        <v>15</v>
      </c>
      <c r="I155" s="1" t="str">
        <f>IF(VLOOKUP(D155,Sheet2!A:AK,35,FALSE)&gt;0,VLOOKUP(D155,Sheet2!A:AK,35,FALSE),"no date")</f>
        <v>no date</v>
      </c>
      <c r="J155" s="1" t="str">
        <f>IF(VLOOKUP(D155,Sheet2!A:AK,18,FALSE)&gt;0,VLOOKUP(D155,Sheet2!A:AK,18,FALSE),"no date")</f>
        <v>no date</v>
      </c>
      <c r="K155" t="str">
        <f>VLOOKUP(D155,Sheet2!A:AK,12,FALSE)</f>
        <v>Gold</v>
      </c>
      <c r="L155" s="1">
        <f>VLOOKUP(D155,'2021-01-12-advisors'!A:M,5,FALSE)</f>
        <v>44179.90828703704</v>
      </c>
      <c r="M155">
        <f>VLOOKUP(D155,'2021-01-12-advisors'!A:M,9,FALSE)</f>
        <v>0</v>
      </c>
      <c r="N155" t="str">
        <f>IF(VLOOKUP(D155,Sheet2!A:AK,34,FALSE)&gt;0,"deferred leads to January","no banked")</f>
        <v>deferred leads to January</v>
      </c>
      <c r="O155" t="str">
        <f>VLOOKUP(D155,Sheet2!A:AK,8,FALSE)</f>
        <v>cus_IZXzQwYiejs6cO</v>
      </c>
      <c r="P155" t="str">
        <f>IF(VLOOKUP(O155,subscriptions!A:G,7,FALSE)&gt;0,VLOOKUP(O155,subscriptions!A:G,7,FALSE),"no date")</f>
        <v>no date</v>
      </c>
    </row>
    <row r="156" spans="1:18" hidden="1" x14ac:dyDescent="0.35">
      <c r="A156">
        <v>10</v>
      </c>
      <c r="B156" s="1">
        <v>44214</v>
      </c>
      <c r="C156" t="s">
        <v>2216</v>
      </c>
      <c r="D156" t="s">
        <v>291</v>
      </c>
      <c r="E156" s="1">
        <f>VLOOKUP(D156,Script!A:D,2,FALSE)</f>
        <v>44214</v>
      </c>
      <c r="F156">
        <f>VLOOKUP(D156,Script!A:D,4,FALSE)</f>
        <v>10</v>
      </c>
      <c r="G156">
        <f t="shared" si="4"/>
        <v>0</v>
      </c>
      <c r="H156">
        <f t="shared" si="5"/>
        <v>0</v>
      </c>
      <c r="I156" s="1" t="str">
        <f>IF(VLOOKUP(D156,Sheet2!A:AK,35,FALSE)&gt;0,VLOOKUP(D156,Sheet2!A:AK,35,FALSE),"no date")</f>
        <v>no date</v>
      </c>
      <c r="J156" s="1" t="str">
        <f>IF(VLOOKUP(D156,Sheet2!A:AK,18,FALSE)&gt;0,VLOOKUP(D156,Sheet2!A:AK,18,FALSE),"no date")</f>
        <v>no date</v>
      </c>
      <c r="K156" t="str">
        <f>VLOOKUP(D156,Sheet2!A:AK,12,FALSE)</f>
        <v>Green</v>
      </c>
      <c r="L156" s="1">
        <f>VLOOKUP(D156,'2021-01-12-advisors'!A:M,5,FALSE)</f>
        <v>44182.764444444445</v>
      </c>
      <c r="M156">
        <f>VLOOKUP(D156,'2021-01-12-advisors'!A:M,9,FALSE)</f>
        <v>10</v>
      </c>
      <c r="N156" t="str">
        <f>IF(VLOOKUP(D156,Sheet2!A:AK,34,FALSE)&gt;0,"deferred leads to January","no banked")</f>
        <v>no banked</v>
      </c>
      <c r="O156" t="str">
        <f>VLOOKUP(D156,Sheet2!A:AK,8,FALSE)</f>
        <v>cus_IacK6g6k6IzqwD</v>
      </c>
      <c r="P156" t="str">
        <f>IF(VLOOKUP(O156,subscriptions!A:G,7,FALSE)&gt;0,VLOOKUP(O156,subscriptions!A:G,7,FALSE),"no date")</f>
        <v>no date</v>
      </c>
      <c r="R156" t="s">
        <v>2223</v>
      </c>
    </row>
    <row r="157" spans="1:18" hidden="1" x14ac:dyDescent="0.35">
      <c r="A157">
        <v>10</v>
      </c>
      <c r="B157" s="1">
        <v>44214</v>
      </c>
      <c r="C157" t="s">
        <v>2216</v>
      </c>
      <c r="D157" t="s">
        <v>39</v>
      </c>
      <c r="E157" s="1">
        <f>VLOOKUP(D157,Script!A:D,2,FALSE)</f>
        <v>44214</v>
      </c>
      <c r="F157">
        <f>VLOOKUP(D157,Script!A:D,4,FALSE)</f>
        <v>10</v>
      </c>
      <c r="G157">
        <f t="shared" si="4"/>
        <v>0</v>
      </c>
      <c r="H157">
        <f t="shared" si="5"/>
        <v>0</v>
      </c>
      <c r="I157" s="1" t="str">
        <f>IF(VLOOKUP(D157,Sheet2!A:AK,35,FALSE)&gt;0,VLOOKUP(D157,Sheet2!A:AK,35,FALSE),"no date")</f>
        <v>no date</v>
      </c>
      <c r="J157" s="1" t="str">
        <f>IF(VLOOKUP(D157,Sheet2!A:AK,18,FALSE)&gt;0,VLOOKUP(D157,Sheet2!A:AK,18,FALSE),"no date")</f>
        <v>no date</v>
      </c>
      <c r="K157" t="str">
        <f>VLOOKUP(D157,Sheet2!A:AK,12,FALSE)</f>
        <v>Green</v>
      </c>
      <c r="L157" s="1">
        <f>VLOOKUP(D157,'2021-01-12-advisors'!A:M,5,FALSE)</f>
        <v>44182.812326388892</v>
      </c>
      <c r="M157">
        <f>VLOOKUP(D157,'2021-01-12-advisors'!A:M,9,FALSE)</f>
        <v>10</v>
      </c>
      <c r="N157" t="str">
        <f>IF(VLOOKUP(D157,Sheet2!A:AK,34,FALSE)&gt;0,"deferred leads to January","no banked")</f>
        <v>no banked</v>
      </c>
      <c r="O157" t="str">
        <f>VLOOKUP(D157,Sheet2!A:AK,8,FALSE)</f>
        <v>cus_IadRSX32twLdTy</v>
      </c>
      <c r="P157" t="str">
        <f>IF(VLOOKUP(O157,subscriptions!A:G,7,FALSE)&gt;0,VLOOKUP(O157,subscriptions!A:G,7,FALSE),"no date")</f>
        <v>no date</v>
      </c>
      <c r="R157" t="s">
        <v>2223</v>
      </c>
    </row>
    <row r="158" spans="1:18" hidden="1" x14ac:dyDescent="0.35">
      <c r="A158">
        <v>10</v>
      </c>
      <c r="B158" s="1">
        <v>44215</v>
      </c>
      <c r="C158" t="s">
        <v>2216</v>
      </c>
      <c r="D158" t="s">
        <v>156</v>
      </c>
      <c r="E158" s="1">
        <f>VLOOKUP(D158,Script!A:D,2,FALSE)</f>
        <v>44215</v>
      </c>
      <c r="F158">
        <f>VLOOKUP(D158,Script!A:D,4,FALSE)</f>
        <v>10</v>
      </c>
      <c r="G158">
        <f t="shared" si="4"/>
        <v>0</v>
      </c>
      <c r="H158">
        <f t="shared" si="5"/>
        <v>0</v>
      </c>
      <c r="I158" s="1" t="str">
        <f>IF(VLOOKUP(D158,Sheet2!A:AK,35,FALSE)&gt;0,VLOOKUP(D158,Sheet2!A:AK,35,FALSE),"no date")</f>
        <v>no date</v>
      </c>
      <c r="J158" s="1" t="str">
        <f>IF(VLOOKUP(D158,Sheet2!A:AK,18,FALSE)&gt;0,VLOOKUP(D158,Sheet2!A:AK,18,FALSE),"no date")</f>
        <v>no date</v>
      </c>
      <c r="K158" t="str">
        <f>VLOOKUP(D158,Sheet2!A:AK,12,FALSE)</f>
        <v>Green</v>
      </c>
      <c r="L158" s="1">
        <f>VLOOKUP(D158,'2021-01-12-advisors'!A:M,5,FALSE)</f>
        <v>44183.734942129631</v>
      </c>
      <c r="M158">
        <f>VLOOKUP(D158,'2021-01-12-advisors'!A:M,9,FALSE)</f>
        <v>10</v>
      </c>
      <c r="N158" t="str">
        <f>IF(VLOOKUP(D158,Sheet2!A:AK,34,FALSE)&gt;0,"deferred leads to January","no banked")</f>
        <v>no banked</v>
      </c>
      <c r="O158" t="str">
        <f>VLOOKUP(D158,Sheet2!A:AK,8,FALSE)</f>
        <v>cus_IayrKV4xH9Mbpg</v>
      </c>
      <c r="P158" t="str">
        <f>IF(VLOOKUP(O158,subscriptions!A:G,7,FALSE)&gt;0,VLOOKUP(O158,subscriptions!A:G,7,FALSE),"no date")</f>
        <v>no date</v>
      </c>
      <c r="R158" t="s">
        <v>2223</v>
      </c>
    </row>
    <row r="159" spans="1:18" hidden="1" x14ac:dyDescent="0.35">
      <c r="A159">
        <v>10</v>
      </c>
      <c r="B159" s="1">
        <v>44208</v>
      </c>
      <c r="C159" t="s">
        <v>2216</v>
      </c>
      <c r="D159" t="s">
        <v>96</v>
      </c>
      <c r="E159" s="1">
        <f>VLOOKUP(D159,Script!A:D,2,FALSE)</f>
        <v>44215</v>
      </c>
      <c r="F159">
        <f>VLOOKUP(D159,Script!A:D,4,FALSE)</f>
        <v>10</v>
      </c>
      <c r="G159">
        <f t="shared" si="4"/>
        <v>-7</v>
      </c>
      <c r="H159">
        <f t="shared" si="5"/>
        <v>0</v>
      </c>
      <c r="I159" s="1" t="str">
        <f>IF(VLOOKUP(D159,Sheet2!A:AK,35,FALSE)&gt;0,VLOOKUP(D159,Sheet2!A:AK,35,FALSE),"no date")</f>
        <v>no date</v>
      </c>
      <c r="J159" s="1" t="str">
        <f>IF(VLOOKUP(D159,Sheet2!A:AK,18,FALSE)&gt;0,VLOOKUP(D159,Sheet2!A:AK,18,FALSE),"no date")</f>
        <v>no date</v>
      </c>
      <c r="K159" t="str">
        <f>VLOOKUP(D159,Sheet2!A:AK,12,FALSE)</f>
        <v>Green</v>
      </c>
      <c r="L159" s="1">
        <f>VLOOKUP(D159,'2021-01-12-advisors'!A:M,5,FALSE)</f>
        <v>44183.910578703704</v>
      </c>
      <c r="M159">
        <f>VLOOKUP(D159,'2021-01-12-advisors'!A:M,9,FALSE)</f>
        <v>0</v>
      </c>
      <c r="N159" t="str">
        <f>IF(VLOOKUP(D159,Sheet2!A:AK,34,FALSE)&gt;0,"deferred leads to January","no banked")</f>
        <v>deferred leads to January</v>
      </c>
      <c r="O159" t="str">
        <f>VLOOKUP(D159,Sheet2!A:AK,8,FALSE)</f>
        <v>cus_Ib2wdhSXh2rzIy</v>
      </c>
      <c r="P159" t="str">
        <f>IF(VLOOKUP(O159,subscriptions!A:G,7,FALSE)&gt;0,VLOOKUP(O159,subscriptions!A:G,7,FALSE),"no date")</f>
        <v>no date</v>
      </c>
      <c r="R159" t="s">
        <v>2236</v>
      </c>
    </row>
    <row r="160" spans="1:18" hidden="1" x14ac:dyDescent="0.35">
      <c r="A160">
        <v>10</v>
      </c>
      <c r="B160" s="1">
        <v>44215</v>
      </c>
      <c r="C160" t="s">
        <v>2216</v>
      </c>
      <c r="D160" t="s">
        <v>103</v>
      </c>
      <c r="E160" s="1">
        <f>VLOOKUP(D160,Script!A:D,2,FALSE)</f>
        <v>44215</v>
      </c>
      <c r="F160">
        <f>VLOOKUP(D160,Script!A:D,4,FALSE)</f>
        <v>10</v>
      </c>
      <c r="G160">
        <f t="shared" si="4"/>
        <v>0</v>
      </c>
      <c r="H160">
        <f t="shared" si="5"/>
        <v>0</v>
      </c>
      <c r="I160" s="1" t="str">
        <f>IF(VLOOKUP(D160,Sheet2!A:AK,35,FALSE)&gt;0,VLOOKUP(D160,Sheet2!A:AK,35,FALSE),"no date")</f>
        <v>no date</v>
      </c>
      <c r="J160" s="1" t="str">
        <f>IF(VLOOKUP(D160,Sheet2!A:AK,18,FALSE)&gt;0,VLOOKUP(D160,Sheet2!A:AK,18,FALSE),"no date")</f>
        <v>no date</v>
      </c>
      <c r="K160" t="str">
        <f>VLOOKUP(D160,Sheet2!A:AK,12,FALSE)</f>
        <v>Green</v>
      </c>
      <c r="L160" s="1">
        <f>VLOOKUP(D160,'2021-01-12-advisors'!A:M,5,FALSE)</f>
        <v>44183.917939814812</v>
      </c>
      <c r="M160">
        <f>VLOOKUP(D160,'2021-01-12-advisors'!A:M,9,FALSE)</f>
        <v>10</v>
      </c>
      <c r="N160" t="str">
        <f>IF(VLOOKUP(D160,Sheet2!A:AK,34,FALSE)&gt;0,"deferred leads to January","no banked")</f>
        <v>no banked</v>
      </c>
      <c r="O160" t="str">
        <f>VLOOKUP(D160,Sheet2!A:AK,8,FALSE)</f>
        <v>cus_Ib37wchoIHnD55</v>
      </c>
      <c r="P160" t="str">
        <f>IF(VLOOKUP(O160,subscriptions!A:G,7,FALSE)&gt;0,VLOOKUP(O160,subscriptions!A:G,7,FALSE),"no date")</f>
        <v>no date</v>
      </c>
      <c r="R160" t="s">
        <v>2223</v>
      </c>
    </row>
    <row r="161" spans="1:18" hidden="1" x14ac:dyDescent="0.35">
      <c r="A161">
        <v>10</v>
      </c>
      <c r="B161" s="1">
        <v>44215</v>
      </c>
      <c r="C161" t="s">
        <v>2216</v>
      </c>
      <c r="D161" t="s">
        <v>298</v>
      </c>
      <c r="E161" s="1">
        <f>VLOOKUP(D161,Script!A:D,2,FALSE)</f>
        <v>44215</v>
      </c>
      <c r="F161">
        <f>VLOOKUP(D161,Script!A:D,4,FALSE)</f>
        <v>10</v>
      </c>
      <c r="G161">
        <f t="shared" si="4"/>
        <v>0</v>
      </c>
      <c r="H161">
        <f t="shared" si="5"/>
        <v>0</v>
      </c>
      <c r="I161" s="1" t="str">
        <f>IF(VLOOKUP(D161,Sheet2!A:AK,35,FALSE)&gt;0,VLOOKUP(D161,Sheet2!A:AK,35,FALSE),"no date")</f>
        <v>no date</v>
      </c>
      <c r="J161" s="1" t="str">
        <f>IF(VLOOKUP(D161,Sheet2!A:AK,18,FALSE)&gt;0,VLOOKUP(D161,Sheet2!A:AK,18,FALSE),"no date")</f>
        <v>no date</v>
      </c>
      <c r="K161" t="str">
        <f>VLOOKUP(D161,Sheet2!A:AK,12,FALSE)</f>
        <v>Green</v>
      </c>
      <c r="L161" s="1">
        <f>VLOOKUP(D161,'2021-01-12-advisors'!A:M,5,FALSE)</f>
        <v>44183.920520833337</v>
      </c>
      <c r="M161">
        <f>VLOOKUP(D161,'2021-01-12-advisors'!A:M,9,FALSE)</f>
        <v>10</v>
      </c>
      <c r="N161" t="str">
        <f>IF(VLOOKUP(D161,Sheet2!A:AK,34,FALSE)&gt;0,"deferred leads to January","no banked")</f>
        <v>no banked</v>
      </c>
      <c r="O161" t="str">
        <f>VLOOKUP(D161,Sheet2!A:AK,8,FALSE)</f>
        <v>cus_Ib3BGFPr9vCdHj</v>
      </c>
      <c r="P161" t="str">
        <f>IF(VLOOKUP(O161,subscriptions!A:G,7,FALSE)&gt;0,VLOOKUP(O161,subscriptions!A:G,7,FALSE),"no date")</f>
        <v>no date</v>
      </c>
      <c r="R161" t="s">
        <v>2223</v>
      </c>
    </row>
    <row r="162" spans="1:18" hidden="1" x14ac:dyDescent="0.35">
      <c r="A162">
        <v>9</v>
      </c>
      <c r="B162" s="1">
        <v>44217</v>
      </c>
      <c r="C162" t="s">
        <v>2216</v>
      </c>
      <c r="D162" t="s">
        <v>233</v>
      </c>
      <c r="E162" s="1">
        <f>VLOOKUP(D162,Script!A:D,2,FALSE)</f>
        <v>44236</v>
      </c>
      <c r="F162">
        <f>VLOOKUP(D162,Script!A:D,4,FALSE)</f>
        <v>10</v>
      </c>
      <c r="G162">
        <f t="shared" si="4"/>
        <v>-19</v>
      </c>
      <c r="H162">
        <f t="shared" si="5"/>
        <v>-1</v>
      </c>
      <c r="I162" s="1" t="str">
        <f>IF(VLOOKUP(D162,Sheet2!A:AK,35,FALSE)&gt;0,VLOOKUP(D162,Sheet2!A:AK,35,FALSE),"no date")</f>
        <v>no date</v>
      </c>
      <c r="J162" s="1" t="str">
        <f>IF(VLOOKUP(D162,Sheet2!A:AK,18,FALSE)&gt;0,VLOOKUP(D162,Sheet2!A:AK,18,FALSE),"no date")</f>
        <v>no date</v>
      </c>
      <c r="K162" t="str">
        <f>VLOOKUP(D162,Sheet2!A:AK,12,FALSE)</f>
        <v>Green</v>
      </c>
      <c r="L162" s="1">
        <f>VLOOKUP(D162,'2021-01-12-advisors'!A:M,5,FALSE)</f>
        <v>44204.783159722225</v>
      </c>
      <c r="M162">
        <f>VLOOKUP(D162,'2021-01-12-advisors'!A:M,9,FALSE)</f>
        <v>1</v>
      </c>
      <c r="N162" t="str">
        <f>IF(VLOOKUP(D162,Sheet2!A:AK,34,FALSE)&gt;0,"deferred leads to January","no banked")</f>
        <v>no banked</v>
      </c>
      <c r="O162" t="str">
        <f>VLOOKUP(D162,Sheet2!A:AK,8,FALSE)</f>
        <v>cus_IirjWYrUkjtZJ6</v>
      </c>
      <c r="P162" t="str">
        <f>IF(VLOOKUP(O162,subscriptions!A:G,7,FALSE)&gt;0,VLOOKUP(O162,subscriptions!A:G,7,FALSE),"no date")</f>
        <v>no date</v>
      </c>
      <c r="R162" t="s">
        <v>2240</v>
      </c>
    </row>
    <row r="163" spans="1:18" hidden="1" x14ac:dyDescent="0.35">
      <c r="A163">
        <v>10</v>
      </c>
      <c r="B163" s="1">
        <v>44233</v>
      </c>
      <c r="C163" t="s">
        <v>2216</v>
      </c>
      <c r="D163" t="s">
        <v>183</v>
      </c>
      <c r="E163" s="1">
        <f>VLOOKUP(D163,Script!A:D,2,FALSE)</f>
        <v>44233</v>
      </c>
      <c r="F163">
        <f>VLOOKUP(D163,Script!A:D,4,FALSE)</f>
        <v>10</v>
      </c>
      <c r="G163">
        <f t="shared" si="4"/>
        <v>0</v>
      </c>
      <c r="H163">
        <f t="shared" si="5"/>
        <v>0</v>
      </c>
      <c r="I163" s="1" t="str">
        <f>IF(VLOOKUP(D163,Sheet2!A:AK,35,FALSE)&gt;0,VLOOKUP(D163,Sheet2!A:AK,35,FALSE),"no date")</f>
        <v>no date</v>
      </c>
      <c r="J163" s="1" t="str">
        <f>IF(VLOOKUP(D163,Sheet2!A:AK,18,FALSE)&gt;0,VLOOKUP(D163,Sheet2!A:AK,18,FALSE),"no date")</f>
        <v>no date</v>
      </c>
      <c r="K163" t="str">
        <f>VLOOKUP(D163,Sheet2!A:AK,12,FALSE)</f>
        <v>Green</v>
      </c>
      <c r="L163" s="1">
        <f>VLOOKUP(D163,'2021-01-12-advisors'!A:M,5,FALSE)</f>
        <v>44201.799363425926</v>
      </c>
      <c r="M163">
        <f>VLOOKUP(D163,'2021-01-12-advisors'!A:M,9,FALSE)</f>
        <v>10</v>
      </c>
      <c r="N163" t="str">
        <f>IF(VLOOKUP(D163,Sheet2!A:AK,34,FALSE)&gt;0,"deferred leads to January","no banked")</f>
        <v>no banked</v>
      </c>
      <c r="O163" t="str">
        <f>VLOOKUP(D163,Sheet2!A:AK,8,FALSE)</f>
        <v>cus_IW8QtrGGTEVlpi</v>
      </c>
      <c r="P163" t="str">
        <f>IF(VLOOKUP(O163,subscriptions!A:G,7,FALSE)&gt;0,VLOOKUP(O163,subscriptions!A:G,7,FALSE),"no date")</f>
        <v>no date</v>
      </c>
      <c r="R163" t="s">
        <v>2223</v>
      </c>
    </row>
    <row r="164" spans="1:18" hidden="1" x14ac:dyDescent="0.35">
      <c r="A164">
        <v>10</v>
      </c>
      <c r="B164" s="1">
        <v>44236</v>
      </c>
      <c r="C164" t="s">
        <v>2216</v>
      </c>
      <c r="D164" t="s">
        <v>257</v>
      </c>
      <c r="E164" s="1">
        <f>VLOOKUP(D164,Script!A:D,2,FALSE)</f>
        <v>44235</v>
      </c>
      <c r="F164">
        <f>VLOOKUP(D164,Script!A:D,4,FALSE)</f>
        <v>10</v>
      </c>
      <c r="G164">
        <f t="shared" si="4"/>
        <v>1</v>
      </c>
      <c r="H164">
        <f t="shared" si="5"/>
        <v>0</v>
      </c>
      <c r="I164" s="1" t="str">
        <f>IF(VLOOKUP(D164,Sheet2!A:AK,35,FALSE)&gt;0,VLOOKUP(D164,Sheet2!A:AK,35,FALSE),"no date")</f>
        <v>no date</v>
      </c>
      <c r="J164" s="1" t="str">
        <f>IF(VLOOKUP(D164,Sheet2!A:AK,18,FALSE)&gt;0,VLOOKUP(D164,Sheet2!A:AK,18,FALSE),"no date")</f>
        <v>no date</v>
      </c>
      <c r="K164" t="str">
        <f>VLOOKUP(D164,Sheet2!A:AK,12,FALSE)</f>
        <v>Green</v>
      </c>
      <c r="L164" s="1">
        <f>VLOOKUP(D164,'2021-01-12-advisors'!A:M,5,FALSE)</f>
        <v>44204.123067129629</v>
      </c>
      <c r="M164">
        <f>VLOOKUP(D164,'2021-01-12-advisors'!A:M,9,FALSE)</f>
        <v>10</v>
      </c>
      <c r="N164" t="str">
        <f>IF(VLOOKUP(D164,Sheet2!A:AK,34,FALSE)&gt;0,"deferred leads to January","no banked")</f>
        <v>no banked</v>
      </c>
      <c r="O164" t="str">
        <f>VLOOKUP(D164,Sheet2!A:AK,8,FALSE)</f>
        <v>cus_IX0On9L49rEXGa</v>
      </c>
      <c r="P164" t="str">
        <f>IF(VLOOKUP(O164,subscriptions!A:G,7,FALSE)&gt;0,VLOOKUP(O164,subscriptions!A:G,7,FALSE),"no date")</f>
        <v>no date</v>
      </c>
      <c r="R164" t="s">
        <v>2237</v>
      </c>
    </row>
    <row r="165" spans="1:18" hidden="1" x14ac:dyDescent="0.35">
      <c r="A165">
        <v>10</v>
      </c>
      <c r="B165" s="1">
        <v>44235</v>
      </c>
      <c r="C165" t="s">
        <v>2216</v>
      </c>
      <c r="D165" t="s">
        <v>268</v>
      </c>
      <c r="E165" s="1">
        <f>VLOOKUP(D165,Script!A:D,2,FALSE)</f>
        <v>44235</v>
      </c>
      <c r="F165">
        <f>VLOOKUP(D165,Script!A:D,4,FALSE)</f>
        <v>10</v>
      </c>
      <c r="G165">
        <f t="shared" si="4"/>
        <v>0</v>
      </c>
      <c r="H165">
        <f t="shared" si="5"/>
        <v>0</v>
      </c>
      <c r="I165" s="1" t="str">
        <f>IF(VLOOKUP(D165,Sheet2!A:AK,35,FALSE)&gt;0,VLOOKUP(D165,Sheet2!A:AK,35,FALSE),"no date")</f>
        <v>no date</v>
      </c>
      <c r="J165" s="1" t="str">
        <f>IF(VLOOKUP(D165,Sheet2!A:AK,18,FALSE)&gt;0,VLOOKUP(D165,Sheet2!A:AK,18,FALSE),"no date")</f>
        <v>no date</v>
      </c>
      <c r="K165" t="str">
        <f>VLOOKUP(D165,Sheet2!A:AK,12,FALSE)</f>
        <v>Green</v>
      </c>
      <c r="L165" s="1">
        <f>VLOOKUP(D165,'2021-01-12-advisors'!A:M,5,FALSE)</f>
        <v>44203.945891203701</v>
      </c>
      <c r="M165">
        <f>VLOOKUP(D165,'2021-01-12-advisors'!A:M,9,FALSE)</f>
        <v>10</v>
      </c>
      <c r="N165" t="str">
        <f>IF(VLOOKUP(D165,Sheet2!A:AK,34,FALSE)&gt;0,"deferred leads to January","no banked")</f>
        <v>deferred leads to January</v>
      </c>
      <c r="O165" t="str">
        <f>VLOOKUP(D165,Sheet2!A:AK,8,FALSE)</f>
        <v>cus_IWwHaizDoCGSzK</v>
      </c>
      <c r="P165" t="str">
        <f>IF(VLOOKUP(O165,subscriptions!A:G,7,FALSE)&gt;0,VLOOKUP(O165,subscriptions!A:G,7,FALSE),"no date")</f>
        <v>no date</v>
      </c>
      <c r="R165" t="s">
        <v>2223</v>
      </c>
    </row>
    <row r="166" spans="1:18" hidden="1" x14ac:dyDescent="0.35">
      <c r="A166">
        <v>10</v>
      </c>
      <c r="B166" s="1">
        <v>44208</v>
      </c>
      <c r="C166" t="s">
        <v>2216</v>
      </c>
      <c r="D166" t="s">
        <v>129</v>
      </c>
      <c r="E166" s="1">
        <f>VLOOKUP(D166,Script!A:D,2,FALSE)</f>
        <v>44237</v>
      </c>
      <c r="F166">
        <f>VLOOKUP(D166,Script!A:D,4,FALSE)</f>
        <v>10</v>
      </c>
      <c r="G166">
        <f t="shared" si="4"/>
        <v>-29</v>
      </c>
      <c r="H166">
        <f t="shared" si="5"/>
        <v>0</v>
      </c>
      <c r="I166" s="1" t="str">
        <f>IF(VLOOKUP(D166,Sheet2!A:AK,35,FALSE)&gt;0,VLOOKUP(D166,Sheet2!A:AK,35,FALSE),"no date")</f>
        <v>no date</v>
      </c>
      <c r="J166" s="1" t="str">
        <f>IF(VLOOKUP(D166,Sheet2!A:AK,18,FALSE)&gt;0,VLOOKUP(D166,Sheet2!A:AK,18,FALSE),"no date")</f>
        <v>no date</v>
      </c>
      <c r="K166" t="str">
        <f>VLOOKUP(D166,Sheet2!A:AK,12,FALSE)</f>
        <v>Green</v>
      </c>
      <c r="L166" s="1">
        <f>VLOOKUP(D166,'2021-01-12-advisors'!A:M,5,FALSE)</f>
        <v>44205.837951388887</v>
      </c>
      <c r="M166">
        <f>VLOOKUP(D166,'2021-01-12-advisors'!A:M,9,FALSE)</f>
        <v>0</v>
      </c>
      <c r="N166" t="str">
        <f>IF(VLOOKUP(D166,Sheet2!A:AK,34,FALSE)&gt;0,"deferred leads to January","no banked")</f>
        <v>no banked</v>
      </c>
      <c r="O166" t="str">
        <f>VLOOKUP(D166,Sheet2!A:AK,8,FALSE)</f>
        <v>cus_IXeEiPPCDUP5rw</v>
      </c>
      <c r="P166" t="str">
        <f>IF(VLOOKUP(O166,subscriptions!A:G,7,FALSE)&gt;0,VLOOKUP(O166,subscriptions!A:G,7,FALSE),"no date")</f>
        <v>no date</v>
      </c>
      <c r="R166" t="s">
        <v>2236</v>
      </c>
    </row>
    <row r="167" spans="1:18" hidden="1" x14ac:dyDescent="0.35">
      <c r="A167">
        <v>10</v>
      </c>
      <c r="B167" s="1">
        <v>44208</v>
      </c>
      <c r="C167" t="s">
        <v>2216</v>
      </c>
      <c r="D167" t="s">
        <v>87</v>
      </c>
      <c r="E167" s="1">
        <f>VLOOKUP(D167,Script!A:D,2,FALSE)</f>
        <v>44208</v>
      </c>
      <c r="F167">
        <f>VLOOKUP(D167,Script!A:D,4,FALSE)</f>
        <v>10</v>
      </c>
      <c r="G167">
        <f t="shared" si="4"/>
        <v>0</v>
      </c>
      <c r="H167">
        <f t="shared" si="5"/>
        <v>0</v>
      </c>
      <c r="I167" s="1" t="str">
        <f>IF(VLOOKUP(D167,Sheet2!A:AK,35,FALSE)&gt;0,VLOOKUP(D167,Sheet2!A:AK,35,FALSE),"no date")</f>
        <v>no date</v>
      </c>
      <c r="J167" s="1" t="str">
        <f>IF(VLOOKUP(D167,Sheet2!A:AK,18,FALSE)&gt;0,VLOOKUP(D167,Sheet2!A:AK,18,FALSE),"no date")</f>
        <v>no date</v>
      </c>
      <c r="K167" t="str">
        <f>VLOOKUP(D167,Sheet2!A:AK,12,FALSE)</f>
        <v>Green</v>
      </c>
      <c r="L167" s="1">
        <f>VLOOKUP(D167,'2021-01-12-advisors'!A:M,5,FALSE)</f>
        <v>44207.785914351851</v>
      </c>
      <c r="M167">
        <f>VLOOKUP(D167,'2021-01-12-advisors'!A:M,9,FALSE)</f>
        <v>0</v>
      </c>
      <c r="N167" t="str">
        <f>IF(VLOOKUP(D167,Sheet2!A:AK,34,FALSE)&gt;0,"deferred leads to January","no banked")</f>
        <v>deferred leads to January</v>
      </c>
      <c r="O167" t="str">
        <f>VLOOKUP(D167,Sheet2!A:AK,8,FALSE)</f>
        <v>cus_IYNTmSrrGDyeIJ</v>
      </c>
      <c r="P167" t="str">
        <f>IF(VLOOKUP(O167,subscriptions!A:G,7,FALSE)&gt;0,VLOOKUP(O167,subscriptions!A:G,7,FALSE),"no date")</f>
        <v>no date</v>
      </c>
      <c r="R167" t="s">
        <v>2223</v>
      </c>
    </row>
    <row r="168" spans="1:18" hidden="1" x14ac:dyDescent="0.35">
      <c r="A168">
        <v>10</v>
      </c>
      <c r="B168" s="1">
        <v>44235</v>
      </c>
      <c r="C168" t="s">
        <v>2216</v>
      </c>
      <c r="D168" t="s">
        <v>188</v>
      </c>
      <c r="E168" s="1">
        <f>VLOOKUP(D168,Script!A:D,2,FALSE)</f>
        <v>44235</v>
      </c>
      <c r="F168">
        <f>VLOOKUP(D168,Script!A:D,4,FALSE)</f>
        <v>10</v>
      </c>
      <c r="G168">
        <f t="shared" si="4"/>
        <v>0</v>
      </c>
      <c r="H168">
        <f t="shared" si="5"/>
        <v>0</v>
      </c>
      <c r="I168" s="1" t="str">
        <f>IF(VLOOKUP(D168,Sheet2!A:AK,35,FALSE)&gt;0,VLOOKUP(D168,Sheet2!A:AK,35,FALSE),"no date")</f>
        <v>no date</v>
      </c>
      <c r="J168" s="1" t="str">
        <f>IF(VLOOKUP(D168,Sheet2!A:AK,18,FALSE)&gt;0,VLOOKUP(D168,Sheet2!A:AK,18,FALSE),"no date")</f>
        <v>no date</v>
      </c>
      <c r="K168" t="str">
        <f>VLOOKUP(D168,Sheet2!A:AK,12,FALSE)</f>
        <v>Green</v>
      </c>
      <c r="L168" s="1">
        <f>VLOOKUP(D168,'2021-01-12-advisors'!A:M,5,FALSE)</f>
        <v>44203.961469907408</v>
      </c>
      <c r="M168">
        <f>VLOOKUP(D168,'2021-01-12-advisors'!A:M,9,FALSE)</f>
        <v>10</v>
      </c>
      <c r="N168" t="str">
        <f>IF(VLOOKUP(D168,Sheet2!A:AK,34,FALSE)&gt;0,"deferred leads to January","no banked")</f>
        <v>deferred leads to January</v>
      </c>
      <c r="O168" t="str">
        <f>VLOOKUP(D168,Sheet2!A:AK,8,FALSE)</f>
        <v>cus_IWwej1pr1JOLDt</v>
      </c>
      <c r="P168" t="str">
        <f>IF(VLOOKUP(O168,subscriptions!A:G,7,FALSE)&gt;0,VLOOKUP(O168,subscriptions!A:G,7,FALSE),"no date")</f>
        <v>no date</v>
      </c>
      <c r="R168" t="s">
        <v>2223</v>
      </c>
    </row>
    <row r="169" spans="1:18" hidden="1" x14ac:dyDescent="0.35">
      <c r="A169">
        <v>10</v>
      </c>
      <c r="B169" s="1">
        <v>44208</v>
      </c>
      <c r="C169" t="s">
        <v>2216</v>
      </c>
      <c r="D169" t="s">
        <v>194</v>
      </c>
      <c r="E169" s="1">
        <f>VLOOKUP(D169,Script!A:D,2,FALSE)</f>
        <v>44238</v>
      </c>
      <c r="F169">
        <f>VLOOKUP(D169,Script!A:D,4,FALSE)</f>
        <v>10</v>
      </c>
      <c r="G169">
        <f t="shared" si="4"/>
        <v>-30</v>
      </c>
      <c r="H169">
        <f t="shared" si="5"/>
        <v>0</v>
      </c>
      <c r="I169" s="1" t="str">
        <f>IF(VLOOKUP(D169,Sheet2!A:AK,35,FALSE)&gt;0,VLOOKUP(D169,Sheet2!A:AK,35,FALSE),"no date")</f>
        <v>no date</v>
      </c>
      <c r="J169" s="1" t="str">
        <f>IF(VLOOKUP(D169,Sheet2!A:AK,18,FALSE)&gt;0,VLOOKUP(D169,Sheet2!A:AK,18,FALSE),"no date")</f>
        <v>no date</v>
      </c>
      <c r="K169" t="str">
        <f>VLOOKUP(D169,Sheet2!A:AK,12,FALSE)</f>
        <v>Green</v>
      </c>
      <c r="L169" s="1">
        <f>VLOOKUP(D169,'2021-01-12-advisors'!A:M,5,FALSE)</f>
        <v>44206.843726851854</v>
      </c>
      <c r="M169">
        <f>VLOOKUP(D169,'2021-01-12-advisors'!A:M,9,FALSE)</f>
        <v>0</v>
      </c>
      <c r="N169" t="str">
        <f>IF(VLOOKUP(D169,Sheet2!A:AK,34,FALSE)&gt;0,"deferred leads to January","no banked")</f>
        <v>deferred leads to January</v>
      </c>
      <c r="O169" t="str">
        <f>VLOOKUP(D169,Sheet2!A:AK,8,FALSE)</f>
        <v>cus_IY1ajyGF3zHHTB</v>
      </c>
      <c r="P169" t="str">
        <f>IF(VLOOKUP(O169,subscriptions!A:G,7,FALSE)&gt;0,VLOOKUP(O169,subscriptions!A:G,7,FALSE),"no date")</f>
        <v>no date</v>
      </c>
      <c r="R169" t="s">
        <v>2236</v>
      </c>
    </row>
    <row r="170" spans="1:18" hidden="1" x14ac:dyDescent="0.35">
      <c r="A170">
        <v>10</v>
      </c>
      <c r="B170" s="1">
        <v>44236</v>
      </c>
      <c r="C170" t="s">
        <v>2216</v>
      </c>
      <c r="D170" t="s">
        <v>187</v>
      </c>
      <c r="E170" s="1">
        <f>VLOOKUP(D170,Script!A:D,2,FALSE)</f>
        <v>44236</v>
      </c>
      <c r="F170">
        <f>VLOOKUP(D170,Script!A:D,4,FALSE)</f>
        <v>10</v>
      </c>
      <c r="G170">
        <f t="shared" si="4"/>
        <v>0</v>
      </c>
      <c r="H170">
        <f t="shared" si="5"/>
        <v>0</v>
      </c>
      <c r="I170" s="1" t="str">
        <f>IF(VLOOKUP(D170,Sheet2!A:AK,35,FALSE)&gt;0,VLOOKUP(D170,Sheet2!A:AK,35,FALSE),"no date")</f>
        <v>no date</v>
      </c>
      <c r="J170" s="1" t="str">
        <f>IF(VLOOKUP(D170,Sheet2!A:AK,18,FALSE)&gt;0,VLOOKUP(D170,Sheet2!A:AK,18,FALSE),"no date")</f>
        <v>no date</v>
      </c>
      <c r="K170" t="str">
        <f>VLOOKUP(D170,Sheet2!A:AK,12,FALSE)</f>
        <v>Green</v>
      </c>
      <c r="L170" s="1">
        <f>VLOOKUP(D170,'2021-01-12-advisors'!A:M,5,FALSE)</f>
        <v>44204.737013888887</v>
      </c>
      <c r="M170">
        <f>VLOOKUP(D170,'2021-01-12-advisors'!A:M,9,FALSE)</f>
        <v>10</v>
      </c>
      <c r="N170" t="str">
        <f>IF(VLOOKUP(D170,Sheet2!A:AK,34,FALSE)&gt;0,"deferred leads to January","no banked")</f>
        <v>no banked</v>
      </c>
      <c r="O170" t="str">
        <f>VLOOKUP(D170,Sheet2!A:AK,8,FALSE)</f>
        <v>cus_IXEeNshGRSp2J3</v>
      </c>
      <c r="P170" t="str">
        <f>IF(VLOOKUP(O170,subscriptions!A:G,7,FALSE)&gt;0,VLOOKUP(O170,subscriptions!A:G,7,FALSE),"no date")</f>
        <v>no date</v>
      </c>
      <c r="R170" t="s">
        <v>2223</v>
      </c>
    </row>
    <row r="171" spans="1:18" hidden="1" x14ac:dyDescent="0.35">
      <c r="A171">
        <v>10</v>
      </c>
      <c r="B171" s="1">
        <v>44236</v>
      </c>
      <c r="C171" t="s">
        <v>2216</v>
      </c>
      <c r="D171" t="s">
        <v>304</v>
      </c>
      <c r="E171" s="1">
        <f>VLOOKUP(D171,Script!A:D,2,FALSE)</f>
        <v>44236</v>
      </c>
      <c r="F171">
        <f>VLOOKUP(D171,Script!A:D,4,FALSE)</f>
        <v>10</v>
      </c>
      <c r="G171">
        <f t="shared" si="4"/>
        <v>0</v>
      </c>
      <c r="H171">
        <f t="shared" si="5"/>
        <v>0</v>
      </c>
      <c r="I171" s="1" t="str">
        <f>IF(VLOOKUP(D171,Sheet2!A:AK,35,FALSE)&gt;0,VLOOKUP(D171,Sheet2!A:AK,35,FALSE),"no date")</f>
        <v>no date</v>
      </c>
      <c r="J171" s="1" t="str">
        <f>IF(VLOOKUP(D171,Sheet2!A:AK,18,FALSE)&gt;0,VLOOKUP(D171,Sheet2!A:AK,18,FALSE),"no date")</f>
        <v>no date</v>
      </c>
      <c r="K171" t="str">
        <f>VLOOKUP(D171,Sheet2!A:AK,12,FALSE)</f>
        <v>Green</v>
      </c>
      <c r="L171" s="1">
        <f>VLOOKUP(D171,'2021-01-12-advisors'!A:M,5,FALSE)</f>
        <v>44204.794004629628</v>
      </c>
      <c r="M171">
        <f>VLOOKUP(D171,'2021-01-12-advisors'!A:M,9,FALSE)</f>
        <v>10</v>
      </c>
      <c r="N171" t="str">
        <f>IF(VLOOKUP(D171,Sheet2!A:AK,34,FALSE)&gt;0,"deferred leads to January","no banked")</f>
        <v>deferred leads to January</v>
      </c>
      <c r="O171" t="str">
        <f>VLOOKUP(D171,Sheet2!A:AK,8,FALSE)</f>
        <v>cus_IXFzM89hAlENKx</v>
      </c>
      <c r="P171" t="str">
        <f>IF(VLOOKUP(O171,subscriptions!A:G,7,FALSE)&gt;0,VLOOKUP(O171,subscriptions!A:G,7,FALSE),"no date")</f>
        <v>no date</v>
      </c>
      <c r="R171" t="s">
        <v>2223</v>
      </c>
    </row>
    <row r="172" spans="1:18" hidden="1" x14ac:dyDescent="0.35">
      <c r="A172">
        <v>10</v>
      </c>
      <c r="B172" s="1">
        <v>44208</v>
      </c>
      <c r="C172" t="s">
        <v>2216</v>
      </c>
      <c r="D172" t="s">
        <v>240</v>
      </c>
      <c r="E172" s="1">
        <f>VLOOKUP(D172,Script!A:D,2,FALSE)</f>
        <v>44208</v>
      </c>
      <c r="F172">
        <f>VLOOKUP(D172,Script!A:D,4,FALSE)</f>
        <v>10</v>
      </c>
      <c r="G172">
        <f t="shared" si="4"/>
        <v>0</v>
      </c>
      <c r="H172">
        <f t="shared" si="5"/>
        <v>0</v>
      </c>
      <c r="I172" s="1" t="str">
        <f>IF(VLOOKUP(D172,Sheet2!A:AK,35,FALSE)&gt;0,VLOOKUP(D172,Sheet2!A:AK,35,FALSE),"no date")</f>
        <v>no date</v>
      </c>
      <c r="J172" s="1" t="str">
        <f>IF(VLOOKUP(D172,Sheet2!A:AK,18,FALSE)&gt;0,VLOOKUP(D172,Sheet2!A:AK,18,FALSE),"no date")</f>
        <v>no date</v>
      </c>
      <c r="K172" t="str">
        <f>VLOOKUP(D172,Sheet2!A:AK,12,FALSE)</f>
        <v>Green</v>
      </c>
      <c r="L172" s="1">
        <f>VLOOKUP(D172,'2021-01-12-advisors'!A:M,5,FALSE)</f>
        <v>44207.840798611112</v>
      </c>
      <c r="M172">
        <f>VLOOKUP(D172,'2021-01-12-advisors'!A:M,9,FALSE)</f>
        <v>0</v>
      </c>
      <c r="N172" t="str">
        <f>IF(VLOOKUP(D172,Sheet2!A:AK,34,FALSE)&gt;0,"deferred leads to January","no banked")</f>
        <v>no banked</v>
      </c>
      <c r="O172" t="str">
        <f>VLOOKUP(D172,Sheet2!A:AK,8,FALSE)</f>
        <v>cus_IVpnfxhplqBmuz</v>
      </c>
      <c r="P172" t="str">
        <f>IF(VLOOKUP(O172,subscriptions!A:G,7,FALSE)&gt;0,VLOOKUP(O172,subscriptions!A:G,7,FALSE),"no date")</f>
        <v>no date</v>
      </c>
      <c r="R172" t="s">
        <v>2223</v>
      </c>
    </row>
    <row r="173" spans="1:18" hidden="1" x14ac:dyDescent="0.35">
      <c r="A173">
        <v>10</v>
      </c>
      <c r="B173" s="1">
        <v>44237</v>
      </c>
      <c r="C173" t="s">
        <v>2216</v>
      </c>
      <c r="D173" t="s">
        <v>276</v>
      </c>
      <c r="E173" s="1">
        <f>VLOOKUP(D173,Script!A:D,2,FALSE)</f>
        <v>44237</v>
      </c>
      <c r="F173">
        <f>VLOOKUP(D173,Script!A:D,4,FALSE)</f>
        <v>10</v>
      </c>
      <c r="G173">
        <f t="shared" si="4"/>
        <v>0</v>
      </c>
      <c r="H173">
        <f t="shared" si="5"/>
        <v>0</v>
      </c>
      <c r="I173" s="1" t="str">
        <f>IF(VLOOKUP(D173,Sheet2!A:AK,35,FALSE)&gt;0,VLOOKUP(D173,Sheet2!A:AK,35,FALSE),"no date")</f>
        <v>no date</v>
      </c>
      <c r="J173" s="1" t="str">
        <f>IF(VLOOKUP(D173,Sheet2!A:AK,18,FALSE)&gt;0,VLOOKUP(D173,Sheet2!A:AK,18,FALSE),"no date")</f>
        <v>no date</v>
      </c>
      <c r="K173" t="str">
        <f>VLOOKUP(D173,Sheet2!A:AK,12,FALSE)</f>
        <v>Green</v>
      </c>
      <c r="L173" s="1">
        <f>VLOOKUP(D173,'2021-01-12-advisors'!A:M,5,FALSE)</f>
        <v>44205.661400462966</v>
      </c>
      <c r="M173">
        <f>VLOOKUP(D173,'2021-01-12-advisors'!A:M,9,FALSE)</f>
        <v>10</v>
      </c>
      <c r="N173" t="str">
        <f>IF(VLOOKUP(D173,Sheet2!A:AK,34,FALSE)&gt;0,"deferred leads to January","no banked")</f>
        <v>deferred leads to January</v>
      </c>
      <c r="O173" t="str">
        <f>VLOOKUP(D173,Sheet2!A:AK,8,FALSE)</f>
        <v>cus_IXa8EOvxb4hdro</v>
      </c>
      <c r="P173" t="str">
        <f>IF(VLOOKUP(O173,subscriptions!A:G,7,FALSE)&gt;0,VLOOKUP(O173,subscriptions!A:G,7,FALSE),"no date")</f>
        <v>no date</v>
      </c>
      <c r="R173" t="s">
        <v>2223</v>
      </c>
    </row>
    <row r="174" spans="1:18" hidden="1" x14ac:dyDescent="0.35">
      <c r="A174">
        <v>10</v>
      </c>
      <c r="B174" s="1">
        <v>44238</v>
      </c>
      <c r="C174" t="s">
        <v>2216</v>
      </c>
      <c r="D174" t="s">
        <v>315</v>
      </c>
      <c r="E174" s="1">
        <f>VLOOKUP(D174,Script!A:D,2,FALSE)</f>
        <v>44238</v>
      </c>
      <c r="F174">
        <f>VLOOKUP(D174,Script!A:D,4,FALSE)</f>
        <v>10</v>
      </c>
      <c r="G174">
        <f t="shared" si="4"/>
        <v>0</v>
      </c>
      <c r="H174">
        <f t="shared" si="5"/>
        <v>0</v>
      </c>
      <c r="I174" s="1" t="str">
        <f>IF(VLOOKUP(D174,Sheet2!A:AK,35,FALSE)&gt;0,VLOOKUP(D174,Sheet2!A:AK,35,FALSE),"no date")</f>
        <v>no date</v>
      </c>
      <c r="J174" s="1" t="str">
        <f>IF(VLOOKUP(D174,Sheet2!A:AK,18,FALSE)&gt;0,VLOOKUP(D174,Sheet2!A:AK,18,FALSE),"no date")</f>
        <v>no date</v>
      </c>
      <c r="K174" t="str">
        <f>VLOOKUP(D174,Sheet2!A:AK,12,FALSE)</f>
        <v>Green</v>
      </c>
      <c r="L174" s="1">
        <f>VLOOKUP(D174,'2021-01-12-advisors'!A:M,5,FALSE)</f>
        <v>44206.875011574077</v>
      </c>
      <c r="M174">
        <f>VLOOKUP(D174,'2021-01-12-advisors'!A:M,9,FALSE)</f>
        <v>10</v>
      </c>
      <c r="N174" t="str">
        <f>IF(VLOOKUP(D174,Sheet2!A:AK,34,FALSE)&gt;0,"deferred leads to January","no banked")</f>
        <v>no banked</v>
      </c>
      <c r="O174" t="str">
        <f>VLOOKUP(D174,Sheet2!A:AK,8,FALSE)</f>
        <v>cus_IY2JaU2zfLfM6z</v>
      </c>
      <c r="P174" t="str">
        <f>IF(VLOOKUP(O174,subscriptions!A:G,7,FALSE)&gt;0,VLOOKUP(O174,subscriptions!A:G,7,FALSE),"no date")</f>
        <v>no date</v>
      </c>
      <c r="R174" t="s">
        <v>2223</v>
      </c>
    </row>
    <row r="175" spans="1:18" x14ac:dyDescent="0.35">
      <c r="A175">
        <v>10</v>
      </c>
      <c r="B175" s="1">
        <v>44239</v>
      </c>
      <c r="C175" t="s">
        <v>2216</v>
      </c>
      <c r="D175" t="s">
        <v>107</v>
      </c>
      <c r="E175" s="1">
        <f>VLOOKUP(D175,Script!A:D,2,FALSE)</f>
        <v>44208</v>
      </c>
      <c r="F175">
        <f>VLOOKUP(D175,Script!A:D,4,FALSE)</f>
        <v>10</v>
      </c>
      <c r="G175">
        <f t="shared" si="4"/>
        <v>31</v>
      </c>
      <c r="H175">
        <f t="shared" si="5"/>
        <v>0</v>
      </c>
      <c r="I175" s="1" t="str">
        <f>IF(VLOOKUP(D175,Sheet2!A:AK,35,FALSE)&gt;0,VLOOKUP(D175,Sheet2!A:AK,35,FALSE),"no date")</f>
        <v>no date</v>
      </c>
      <c r="J175" s="1" t="str">
        <f>IF(VLOOKUP(D175,Sheet2!A:AK,18,FALSE)&gt;0,VLOOKUP(D175,Sheet2!A:AK,18,FALSE),"no date")</f>
        <v>no date</v>
      </c>
      <c r="K175" t="str">
        <f>VLOOKUP(D175,Sheet2!A:AK,12,FALSE)</f>
        <v>Green</v>
      </c>
      <c r="L175" s="1">
        <f>VLOOKUP(D175,'2021-01-12-advisors'!A:M,5,FALSE)</f>
        <v>44207.602013888885</v>
      </c>
      <c r="M175">
        <f>VLOOKUP(D175,'2021-01-12-advisors'!A:M,9,FALSE)</f>
        <v>10</v>
      </c>
      <c r="N175" t="str">
        <f>IF(VLOOKUP(D175,Sheet2!A:AK,34,FALSE)&gt;0,"deferred leads to January","no banked")</f>
        <v>no banked</v>
      </c>
      <c r="O175" t="str">
        <f>VLOOKUP(D175,Sheet2!A:AK,8,FALSE)</f>
        <v>cus_IYJC2aEBWoJCUh</v>
      </c>
      <c r="P175" t="str">
        <f>IF(VLOOKUP(O175,subscriptions!A:G,7,FALSE)&gt;0,VLOOKUP(O175,subscriptions!A:G,7,FALSE),"no date")</f>
        <v>no date</v>
      </c>
    </row>
    <row r="176" spans="1:18" hidden="1" x14ac:dyDescent="0.35">
      <c r="C176" t="s">
        <v>2216</v>
      </c>
      <c r="D176" t="s">
        <v>282</v>
      </c>
      <c r="E176" s="1">
        <f>VLOOKUP(D176,Script!A:D,2,FALSE)</f>
        <v>44211</v>
      </c>
      <c r="F176">
        <f>VLOOKUP(D176,Script!A:D,4,FALSE)</f>
        <v>10</v>
      </c>
      <c r="G176">
        <f t="shared" si="4"/>
        <v>-44211</v>
      </c>
      <c r="H176">
        <f t="shared" si="5"/>
        <v>-10</v>
      </c>
      <c r="I176" s="1" t="str">
        <f>IF(VLOOKUP(D176,Sheet2!A:AK,35,FALSE)&gt;0,VLOOKUP(D176,Sheet2!A:AK,35,FALSE),"no date")</f>
        <v>no date</v>
      </c>
      <c r="J176" s="1" t="str">
        <f>IF(VLOOKUP(D176,Sheet2!A:AK,18,FALSE)&gt;0,VLOOKUP(D176,Sheet2!A:AK,18,FALSE),"no date")</f>
        <v>no date</v>
      </c>
      <c r="K176" t="str">
        <f>VLOOKUP(D176,Sheet2!A:AK,12,FALSE)</f>
        <v>Green</v>
      </c>
      <c r="L176" s="1">
        <f>VLOOKUP(D176,'2021-01-12-advisors'!A:M,5,FALSE)</f>
        <v>44179.764363425929</v>
      </c>
      <c r="M176">
        <f>VLOOKUP(D176,'2021-01-12-advisors'!A:M,9,FALSE)</f>
        <v>10</v>
      </c>
      <c r="N176" t="str">
        <f>IF(VLOOKUP(D176,Sheet2!A:AK,34,FALSE)&gt;0,"deferred leads to January","no banked")</f>
        <v>no banked</v>
      </c>
      <c r="O176" t="str">
        <f>VLOOKUP(D176,Sheet2!A:AK,8,FALSE)</f>
        <v>cus_IZUeDIsLIpsm8Q</v>
      </c>
      <c r="P176" t="str">
        <f>IF(VLOOKUP(O176,subscriptions!A:G,7,FALSE)&gt;0,VLOOKUP(O176,subscriptions!A:G,7,FALSE),"no date")</f>
        <v>no date</v>
      </c>
      <c r="R176" t="s">
        <v>2238</v>
      </c>
    </row>
    <row r="177" spans="1:18" hidden="1" x14ac:dyDescent="0.35">
      <c r="A177">
        <v>10</v>
      </c>
      <c r="B177" s="1">
        <v>44218</v>
      </c>
      <c r="C177" t="s">
        <v>2216</v>
      </c>
      <c r="D177" t="s">
        <v>63</v>
      </c>
      <c r="E177" s="1">
        <f>VLOOKUP(D177,Script!A:D,2,FALSE)</f>
        <v>44218</v>
      </c>
      <c r="F177">
        <f>VLOOKUP(D177,Script!A:D,4,FALSE)</f>
        <v>10</v>
      </c>
      <c r="G177">
        <f t="shared" si="4"/>
        <v>0</v>
      </c>
      <c r="H177">
        <f t="shared" si="5"/>
        <v>0</v>
      </c>
      <c r="I177" s="1" t="str">
        <f>IF(VLOOKUP(D177,Sheet2!A:AK,35,FALSE)&gt;0,VLOOKUP(D177,Sheet2!A:AK,35,FALSE),"no date")</f>
        <v>no date</v>
      </c>
      <c r="J177" s="1" t="str">
        <f>IF(VLOOKUP(D177,Sheet2!A:AK,18,FALSE)&gt;0,VLOOKUP(D177,Sheet2!A:AK,18,FALSE),"no date")</f>
        <v>no date</v>
      </c>
      <c r="K177" t="str">
        <f>VLOOKUP(D177,Sheet2!A:AK,12,FALSE)</f>
        <v>Green</v>
      </c>
      <c r="L177" s="1">
        <f>VLOOKUP(D177,'2021-01-12-advisors'!A:M,5,FALSE)</f>
        <v>44186.908599537041</v>
      </c>
      <c r="M177">
        <f>VLOOKUP(D177,'2021-01-12-advisors'!A:M,9,FALSE)</f>
        <v>10</v>
      </c>
      <c r="N177" t="str">
        <f>IF(VLOOKUP(D177,Sheet2!A:AK,34,FALSE)&gt;0,"deferred leads to January","no banked")</f>
        <v>no banked</v>
      </c>
      <c r="O177" t="str">
        <f>VLOOKUP(D177,Sheet2!A:AK,8,FALSE)</f>
        <v>cus_IcAa1uK5rMCrDb</v>
      </c>
      <c r="P177" t="str">
        <f>IF(VLOOKUP(O177,subscriptions!A:G,7,FALSE)&gt;0,VLOOKUP(O177,subscriptions!A:G,7,FALSE),"no date")</f>
        <v>no date</v>
      </c>
      <c r="R177" t="s">
        <v>2223</v>
      </c>
    </row>
    <row r="178" spans="1:18" hidden="1" x14ac:dyDescent="0.35">
      <c r="A178">
        <v>10</v>
      </c>
      <c r="B178" s="1">
        <v>44215</v>
      </c>
      <c r="C178" t="s">
        <v>2216</v>
      </c>
      <c r="D178" t="s">
        <v>246</v>
      </c>
      <c r="E178" s="1">
        <f>VLOOKUP(D178,Script!A:D,2,FALSE)</f>
        <v>44215</v>
      </c>
      <c r="F178">
        <f>VLOOKUP(D178,Script!A:D,4,FALSE)</f>
        <v>10</v>
      </c>
      <c r="G178">
        <f t="shared" si="4"/>
        <v>0</v>
      </c>
      <c r="H178">
        <f t="shared" si="5"/>
        <v>0</v>
      </c>
      <c r="I178" s="1" t="str">
        <f>IF(VLOOKUP(D178,Sheet2!A:AK,35,FALSE)&gt;0,VLOOKUP(D178,Sheet2!A:AK,35,FALSE),"no date")</f>
        <v>no date</v>
      </c>
      <c r="J178" s="1" t="str">
        <f>IF(VLOOKUP(D178,Sheet2!A:AK,18,FALSE)&gt;0,VLOOKUP(D178,Sheet2!A:AK,18,FALSE),"no date")</f>
        <v>no date</v>
      </c>
      <c r="K178" t="str">
        <f>VLOOKUP(D178,Sheet2!A:AK,12,FALSE)</f>
        <v>Green</v>
      </c>
      <c r="L178" s="1">
        <f>VLOOKUP(D178,'2021-01-12-advisors'!A:M,5,FALSE)</f>
        <v>44183.783796296295</v>
      </c>
      <c r="M178">
        <f>VLOOKUP(D178,'2021-01-12-advisors'!A:M,9,FALSE)</f>
        <v>10</v>
      </c>
      <c r="N178" t="str">
        <f>IF(VLOOKUP(D178,Sheet2!A:AK,34,FALSE)&gt;0,"deferred leads to January","no banked")</f>
        <v>no banked</v>
      </c>
      <c r="O178" t="str">
        <f>VLOOKUP(D178,Sheet2!A:AK,8,FALSE)</f>
        <v>cus_Ib007SEYQ3Etqe</v>
      </c>
      <c r="P178" t="str">
        <f>IF(VLOOKUP(O178,subscriptions!A:G,7,FALSE)&gt;0,VLOOKUP(O178,subscriptions!A:G,7,FALSE),"no date")</f>
        <v>no date</v>
      </c>
      <c r="R178" t="s">
        <v>2223</v>
      </c>
    </row>
    <row r="179" spans="1:18" hidden="1" x14ac:dyDescent="0.35">
      <c r="A179">
        <v>11</v>
      </c>
      <c r="B179" s="1">
        <v>44215</v>
      </c>
      <c r="C179" t="s">
        <v>2219</v>
      </c>
      <c r="D179" t="s">
        <v>281</v>
      </c>
      <c r="E179" s="1">
        <f>VLOOKUP(D179,Script!A:D,2,FALSE)</f>
        <v>44208</v>
      </c>
      <c r="F179">
        <f>VLOOKUP(D179,Script!A:D,4,FALSE)</f>
        <v>10</v>
      </c>
      <c r="G179">
        <f t="shared" si="4"/>
        <v>7</v>
      </c>
      <c r="H179">
        <f t="shared" si="5"/>
        <v>1</v>
      </c>
      <c r="I179" s="1" t="str">
        <f>IF(VLOOKUP(D179,Sheet2!A:AK,35,FALSE)&gt;0,VLOOKUP(D179,Sheet2!A:AK,35,FALSE),"no date")</f>
        <v>no date</v>
      </c>
      <c r="J179" s="1" t="str">
        <f>IF(VLOOKUP(D179,Sheet2!A:AK,18,FALSE)&gt;0,VLOOKUP(D179,Sheet2!A:AK,18,FALSE),"no date")</f>
        <v>no date</v>
      </c>
      <c r="K179" t="str">
        <f>VLOOKUP(D179,Sheet2!A:AK,12,FALSE)</f>
        <v>Platinum</v>
      </c>
      <c r="L179" s="1">
        <f>VLOOKUP(D179,'2021-01-12-advisors'!A:M,5,FALSE)</f>
        <v>44207.687418981484</v>
      </c>
      <c r="M179">
        <f>VLOOKUP(D179,'2021-01-12-advisors'!A:M,9,FALSE)</f>
        <v>15</v>
      </c>
      <c r="N179" t="str">
        <f>IF(VLOOKUP(D179,Sheet2!A:AK,34,FALSE)&gt;0,"deferred leads to January","no banked")</f>
        <v>deferred leads to January</v>
      </c>
      <c r="O179" t="str">
        <f>VLOOKUP(D179,Sheet2!A:AK,8,FALSE)</f>
        <v>cus_IYLBa00xWXKtNF</v>
      </c>
      <c r="P179" t="str">
        <f>IF(VLOOKUP(O179,subscriptions!A:G,7,FALSE)&gt;0,VLOOKUP(O179,subscriptions!A:G,7,FALSE),"no date")</f>
        <v>no date</v>
      </c>
      <c r="R179" t="s">
        <v>2240</v>
      </c>
    </row>
    <row r="180" spans="1:18" hidden="1" x14ac:dyDescent="0.35">
      <c r="A180">
        <v>10</v>
      </c>
      <c r="B180" s="1">
        <v>44237</v>
      </c>
      <c r="C180" t="s">
        <v>2216</v>
      </c>
      <c r="D180" t="s">
        <v>286</v>
      </c>
      <c r="E180" s="1">
        <f>VLOOKUP(D180,Script!A:D,2,FALSE)</f>
        <v>44237</v>
      </c>
      <c r="F180">
        <f>VLOOKUP(D180,Script!A:D,4,FALSE)</f>
        <v>10</v>
      </c>
      <c r="G180">
        <f t="shared" si="4"/>
        <v>0</v>
      </c>
      <c r="H180">
        <f t="shared" si="5"/>
        <v>0</v>
      </c>
      <c r="I180" s="1" t="str">
        <f>IF(VLOOKUP(D180,Sheet2!A:AK,35,FALSE)&gt;0,VLOOKUP(D180,Sheet2!A:AK,35,FALSE),"no date")</f>
        <v>no date</v>
      </c>
      <c r="J180" s="1" t="str">
        <f>IF(VLOOKUP(D180,Sheet2!A:AK,18,FALSE)&gt;0,VLOOKUP(D180,Sheet2!A:AK,18,FALSE),"no date")</f>
        <v>no date</v>
      </c>
      <c r="K180" t="str">
        <f>VLOOKUP(D180,Sheet2!A:AK,12,FALSE)</f>
        <v>Green</v>
      </c>
      <c r="L180" s="1">
        <f>VLOOKUP(D180,'2021-01-12-advisors'!A:M,5,FALSE)</f>
        <v>44205.927233796298</v>
      </c>
      <c r="M180">
        <f>VLOOKUP(D180,'2021-01-12-advisors'!A:M,9,FALSE)</f>
        <v>10</v>
      </c>
      <c r="N180" t="str">
        <f>IF(VLOOKUP(D180,Sheet2!A:AK,34,FALSE)&gt;0,"deferred leads to January","no banked")</f>
        <v>deferred leads to January</v>
      </c>
      <c r="O180" t="str">
        <f>VLOOKUP(D180,Sheet2!A:AK,8,FALSE)</f>
        <v>cus_IXgIwOqxzEvNvU</v>
      </c>
      <c r="P180" t="str">
        <f>IF(VLOOKUP(O180,subscriptions!A:G,7,FALSE)&gt;0,VLOOKUP(O180,subscriptions!A:G,7,FALSE),"no date")</f>
        <v>no date</v>
      </c>
      <c r="R180" t="s">
        <v>2223</v>
      </c>
    </row>
    <row r="181" spans="1:18" hidden="1" x14ac:dyDescent="0.35">
      <c r="A181">
        <v>10</v>
      </c>
      <c r="B181" s="1">
        <v>44208</v>
      </c>
      <c r="C181" t="s">
        <v>2216</v>
      </c>
      <c r="D181" t="s">
        <v>29</v>
      </c>
      <c r="E181" s="1">
        <f>VLOOKUP(D181,Script!A:D,2,FALSE)</f>
        <v>44211</v>
      </c>
      <c r="F181">
        <f>VLOOKUP(D181,Script!A:D,4,FALSE)</f>
        <v>10</v>
      </c>
      <c r="G181">
        <f t="shared" si="4"/>
        <v>-3</v>
      </c>
      <c r="H181">
        <f t="shared" si="5"/>
        <v>0</v>
      </c>
      <c r="I181" s="1" t="str">
        <f>IF(VLOOKUP(D181,Sheet2!A:AK,35,FALSE)&gt;0,VLOOKUP(D181,Sheet2!A:AK,35,FALSE),"no date")</f>
        <v>no date</v>
      </c>
      <c r="J181" s="1" t="str">
        <f>IF(VLOOKUP(D181,Sheet2!A:AK,18,FALSE)&gt;0,VLOOKUP(D181,Sheet2!A:AK,18,FALSE),"no date")</f>
        <v>no date</v>
      </c>
      <c r="K181" t="str">
        <f>VLOOKUP(D181,Sheet2!A:AK,12,FALSE)</f>
        <v>Green</v>
      </c>
      <c r="L181" s="1">
        <f>VLOOKUP(D181,'2021-01-12-advisors'!A:M,5,FALSE)</f>
        <v>44179.781701388885</v>
      </c>
      <c r="M181">
        <f>VLOOKUP(D181,'2021-01-12-advisors'!A:M,9,FALSE)</f>
        <v>0</v>
      </c>
      <c r="N181" t="str">
        <f>IF(VLOOKUP(D181,Sheet2!A:AK,34,FALSE)&gt;0,"deferred leads to January","no banked")</f>
        <v>deferred leads to January</v>
      </c>
      <c r="O181" t="str">
        <f>VLOOKUP(D181,Sheet2!A:AK,8,FALSE)</f>
        <v>cus_IZV3d7TrGlYL6d</v>
      </c>
      <c r="P181" t="str">
        <f>IF(VLOOKUP(O181,subscriptions!A:G,7,FALSE)&gt;0,VLOOKUP(O181,subscriptions!A:G,7,FALSE),"no date")</f>
        <v>no date</v>
      </c>
      <c r="R181" t="s">
        <v>2236</v>
      </c>
    </row>
    <row r="182" spans="1:18" hidden="1" x14ac:dyDescent="0.35">
      <c r="A182">
        <v>10</v>
      </c>
      <c r="B182" s="1">
        <v>44208</v>
      </c>
      <c r="C182" t="s">
        <v>2216</v>
      </c>
      <c r="D182" t="s">
        <v>159</v>
      </c>
      <c r="E182" s="1">
        <f>VLOOKUP(D182,Script!A:D,2,FALSE)</f>
        <v>44237</v>
      </c>
      <c r="F182">
        <f>VLOOKUP(D182,Script!A:D,4,FALSE)</f>
        <v>10</v>
      </c>
      <c r="G182">
        <f t="shared" si="4"/>
        <v>-29</v>
      </c>
      <c r="H182">
        <f t="shared" si="5"/>
        <v>0</v>
      </c>
      <c r="I182" s="1" t="str">
        <f>IF(VLOOKUP(D182,Sheet2!A:AK,35,FALSE)&gt;0,VLOOKUP(D182,Sheet2!A:AK,35,FALSE),"no date")</f>
        <v>no date</v>
      </c>
      <c r="J182" s="1" t="str">
        <f>IF(VLOOKUP(D182,Sheet2!A:AK,18,FALSE)&gt;0,VLOOKUP(D182,Sheet2!A:AK,18,FALSE),"no date")</f>
        <v>no date</v>
      </c>
      <c r="K182" t="str">
        <f>VLOOKUP(D182,Sheet2!A:AK,12,FALSE)</f>
        <v>Green</v>
      </c>
      <c r="L182" s="1">
        <f>VLOOKUP(D182,'2021-01-12-advisors'!A:M,5,FALSE)</f>
        <v>44205.991875</v>
      </c>
      <c r="M182">
        <f>VLOOKUP(D182,'2021-01-12-advisors'!A:M,9,FALSE)</f>
        <v>0</v>
      </c>
      <c r="N182" t="str">
        <f>IF(VLOOKUP(D182,Sheet2!A:AK,34,FALSE)&gt;0,"deferred leads to January","no banked")</f>
        <v>deferred leads to January</v>
      </c>
      <c r="O182" t="str">
        <f>VLOOKUP(D182,Sheet2!A:AK,8,FALSE)</f>
        <v>cus_IXhnEzczvG95Ta</v>
      </c>
      <c r="P182" t="str">
        <f>IF(VLOOKUP(O182,subscriptions!A:G,7,FALSE)&gt;0,VLOOKUP(O182,subscriptions!A:G,7,FALSE),"no date")</f>
        <v>no date</v>
      </c>
      <c r="R182" t="s">
        <v>2236</v>
      </c>
    </row>
    <row r="183" spans="1:18" x14ac:dyDescent="0.35">
      <c r="A183">
        <v>10</v>
      </c>
      <c r="B183" s="1">
        <v>44239</v>
      </c>
      <c r="C183" t="s">
        <v>2216</v>
      </c>
      <c r="D183" t="s">
        <v>174</v>
      </c>
      <c r="E183" s="1">
        <f>VLOOKUP(D183,Script!A:D,2,FALSE)</f>
        <v>44208</v>
      </c>
      <c r="F183">
        <f>VLOOKUP(D183,Script!A:D,4,FALSE)</f>
        <v>10</v>
      </c>
      <c r="G183">
        <f t="shared" si="4"/>
        <v>31</v>
      </c>
      <c r="H183">
        <f t="shared" si="5"/>
        <v>0</v>
      </c>
      <c r="I183" s="1" t="str">
        <f>IF(VLOOKUP(D183,Sheet2!A:AK,35,FALSE)&gt;0,VLOOKUP(D183,Sheet2!A:AK,35,FALSE),"no date")</f>
        <v>no date</v>
      </c>
      <c r="J183" s="1" t="str">
        <f>IF(VLOOKUP(D183,Sheet2!A:AK,18,FALSE)&gt;0,VLOOKUP(D183,Sheet2!A:AK,18,FALSE),"no date")</f>
        <v>no date</v>
      </c>
      <c r="K183" t="str">
        <f>VLOOKUP(D183,Sheet2!A:AK,12,FALSE)</f>
        <v>Green</v>
      </c>
      <c r="L183" s="1">
        <f>VLOOKUP(D183,'2021-01-12-advisors'!A:M,5,FALSE)</f>
        <v>44207.863530092596</v>
      </c>
      <c r="M183">
        <f>VLOOKUP(D183,'2021-01-12-advisors'!A:M,9,FALSE)</f>
        <v>10</v>
      </c>
      <c r="N183" t="str">
        <f>IF(VLOOKUP(D183,Sheet2!A:AK,34,FALSE)&gt;0,"deferred leads to January","no banked")</f>
        <v>no banked</v>
      </c>
      <c r="O183" t="str">
        <f>VLOOKUP(D183,Sheet2!A:AK,8,FALSE)</f>
        <v>cus_IYPHT0ixblGY6e</v>
      </c>
      <c r="P183" t="str">
        <f>IF(VLOOKUP(O183,subscriptions!A:G,7,FALSE)&gt;0,VLOOKUP(O183,subscriptions!A:G,7,FALSE),"no date")</f>
        <v>no date</v>
      </c>
    </row>
    <row r="184" spans="1:18" hidden="1" x14ac:dyDescent="0.35">
      <c r="A184">
        <v>10</v>
      </c>
      <c r="B184" s="1">
        <v>44208</v>
      </c>
      <c r="C184" t="s">
        <v>2216</v>
      </c>
      <c r="D184" t="s">
        <v>142</v>
      </c>
      <c r="E184" s="1">
        <f>VLOOKUP(D184,Script!A:D,2,FALSE)</f>
        <v>44208</v>
      </c>
      <c r="F184">
        <f>VLOOKUP(D184,Script!A:D,4,FALSE)</f>
        <v>10</v>
      </c>
      <c r="G184">
        <f t="shared" si="4"/>
        <v>0</v>
      </c>
      <c r="H184">
        <f t="shared" si="5"/>
        <v>0</v>
      </c>
      <c r="I184" s="1" t="str">
        <f>IF(VLOOKUP(D184,Sheet2!A:AK,35,FALSE)&gt;0,VLOOKUP(D184,Sheet2!A:AK,35,FALSE),"no date")</f>
        <v>no date</v>
      </c>
      <c r="J184" s="1" t="str">
        <f>IF(VLOOKUP(D184,Sheet2!A:AK,18,FALSE)&gt;0,VLOOKUP(D184,Sheet2!A:AK,18,FALSE),"no date")</f>
        <v>no date</v>
      </c>
      <c r="K184" t="str">
        <f>VLOOKUP(D184,Sheet2!A:AK,12,FALSE)</f>
        <v>Green</v>
      </c>
      <c r="L184" s="1">
        <f>VLOOKUP(D184,'2021-01-12-advisors'!A:M,5,FALSE)</f>
        <v>44207.970509259256</v>
      </c>
      <c r="M184">
        <f>VLOOKUP(D184,'2021-01-12-advisors'!A:M,9,FALSE)</f>
        <v>0</v>
      </c>
      <c r="N184" t="str">
        <f>IF(VLOOKUP(D184,Sheet2!A:AK,34,FALSE)&gt;0,"deferred leads to January","no banked")</f>
        <v>deferred leads to January</v>
      </c>
      <c r="O184" t="str">
        <f>VLOOKUP(D184,Sheet2!A:AK,8,FALSE)</f>
        <v>cus_IYRlNik0hkbfVu</v>
      </c>
      <c r="P184" t="str">
        <f>IF(VLOOKUP(O184,subscriptions!A:G,7,FALSE)&gt;0,VLOOKUP(O184,subscriptions!A:G,7,FALSE),"no date")</f>
        <v>no date</v>
      </c>
      <c r="R184" t="s">
        <v>2223</v>
      </c>
    </row>
    <row r="185" spans="1:18" hidden="1" x14ac:dyDescent="0.35">
      <c r="A185">
        <v>10</v>
      </c>
      <c r="B185" s="1">
        <v>44208</v>
      </c>
      <c r="C185" t="s">
        <v>2216</v>
      </c>
      <c r="D185" t="s">
        <v>154</v>
      </c>
      <c r="E185" s="1">
        <f>VLOOKUP(D185,Script!A:D,2,FALSE)</f>
        <v>44208</v>
      </c>
      <c r="F185">
        <f>VLOOKUP(D185,Script!A:D,4,FALSE)</f>
        <v>10</v>
      </c>
      <c r="G185">
        <f t="shared" si="4"/>
        <v>0</v>
      </c>
      <c r="H185">
        <f t="shared" si="5"/>
        <v>0</v>
      </c>
      <c r="I185" s="1" t="str">
        <f>IF(VLOOKUP(D185,Sheet2!A:AK,35,FALSE)&gt;0,VLOOKUP(D185,Sheet2!A:AK,35,FALSE),"no date")</f>
        <v>no date</v>
      </c>
      <c r="J185" s="1" t="str">
        <f>IF(VLOOKUP(D185,Sheet2!A:AK,18,FALSE)&gt;0,VLOOKUP(D185,Sheet2!A:AK,18,FALSE),"no date")</f>
        <v>no date</v>
      </c>
      <c r="K185" t="str">
        <f>VLOOKUP(D185,Sheet2!A:AK,12,FALSE)</f>
        <v>Green</v>
      </c>
      <c r="L185" s="1">
        <f>VLOOKUP(D185,'2021-01-12-advisors'!A:M,5,FALSE)</f>
        <v>44207.997534722221</v>
      </c>
      <c r="M185">
        <f>VLOOKUP(D185,'2021-01-12-advisors'!A:M,9,FALSE)</f>
        <v>0</v>
      </c>
      <c r="N185" t="str">
        <f>IF(VLOOKUP(D185,Sheet2!A:AK,34,FALSE)&gt;0,"deferred leads to January","no banked")</f>
        <v>deferred leads to January</v>
      </c>
      <c r="O185" t="str">
        <f>VLOOKUP(D185,Sheet2!A:AK,8,FALSE)</f>
        <v>cus_IYSOllNaNipsAK</v>
      </c>
      <c r="P185" t="str">
        <f>IF(VLOOKUP(O185,subscriptions!A:G,7,FALSE)&gt;0,VLOOKUP(O185,subscriptions!A:G,7,FALSE),"no date")</f>
        <v>no date</v>
      </c>
      <c r="R185" t="s">
        <v>2223</v>
      </c>
    </row>
    <row r="186" spans="1:18" hidden="1" x14ac:dyDescent="0.35">
      <c r="A186">
        <v>10</v>
      </c>
      <c r="B186" s="1">
        <v>44208</v>
      </c>
      <c r="C186" t="s">
        <v>2216</v>
      </c>
      <c r="D186" t="s">
        <v>117</v>
      </c>
      <c r="E186" s="1">
        <f>VLOOKUP(D186,Script!A:D,2,FALSE)</f>
        <v>44212</v>
      </c>
      <c r="F186">
        <f>VLOOKUP(D186,Script!A:D,4,FALSE)</f>
        <v>10</v>
      </c>
      <c r="G186">
        <f t="shared" si="4"/>
        <v>-4</v>
      </c>
      <c r="H186">
        <f t="shared" si="5"/>
        <v>0</v>
      </c>
      <c r="I186" s="1" t="str">
        <f>IF(VLOOKUP(D186,Sheet2!A:AK,35,FALSE)&gt;0,VLOOKUP(D186,Sheet2!A:AK,35,FALSE),"no date")</f>
        <v>no date</v>
      </c>
      <c r="J186" s="1" t="str">
        <f>IF(VLOOKUP(D186,Sheet2!A:AK,18,FALSE)&gt;0,VLOOKUP(D186,Sheet2!A:AK,18,FALSE),"no date")</f>
        <v>no date</v>
      </c>
      <c r="K186" t="str">
        <f>VLOOKUP(D186,Sheet2!A:AK,12,FALSE)</f>
        <v>Green</v>
      </c>
      <c r="L186" s="1">
        <f>VLOOKUP(D186,'2021-01-12-advisors'!A:M,5,FALSE)</f>
        <v>44180.906053240738</v>
      </c>
      <c r="M186">
        <f>VLOOKUP(D186,'2021-01-12-advisors'!A:M,9,FALSE)</f>
        <v>0</v>
      </c>
      <c r="N186" t="str">
        <f>IF(VLOOKUP(D186,Sheet2!A:AK,34,FALSE)&gt;0,"deferred leads to January","no banked")</f>
        <v>no banked</v>
      </c>
      <c r="O186" t="str">
        <f>VLOOKUP(D186,Sheet2!A:AK,8,FALSE)</f>
        <v>cus_IZvAlVjrkQU2xn</v>
      </c>
      <c r="P186" t="str">
        <f>IF(VLOOKUP(O186,subscriptions!A:G,7,FALSE)&gt;0,VLOOKUP(O186,subscriptions!A:G,7,FALSE),"no date")</f>
        <v>no date</v>
      </c>
      <c r="R186" t="s">
        <v>2236</v>
      </c>
    </row>
    <row r="187" spans="1:18" hidden="1" x14ac:dyDescent="0.35">
      <c r="A187">
        <v>10</v>
      </c>
      <c r="B187" s="1">
        <v>44212</v>
      </c>
      <c r="C187" t="s">
        <v>2216</v>
      </c>
      <c r="D187" t="s">
        <v>301</v>
      </c>
      <c r="E187" s="1">
        <f>VLOOKUP(D187,Script!A:D,2,FALSE)</f>
        <v>44212</v>
      </c>
      <c r="F187">
        <f>VLOOKUP(D187,Script!A:D,4,FALSE)</f>
        <v>10</v>
      </c>
      <c r="G187">
        <f t="shared" si="4"/>
        <v>0</v>
      </c>
      <c r="H187">
        <f t="shared" si="5"/>
        <v>0</v>
      </c>
      <c r="I187" s="1" t="str">
        <f>IF(VLOOKUP(D187,Sheet2!A:AK,35,FALSE)&gt;0,VLOOKUP(D187,Sheet2!A:AK,35,FALSE),"no date")</f>
        <v>no date</v>
      </c>
      <c r="J187" s="1" t="str">
        <f>IF(VLOOKUP(D187,Sheet2!A:AK,18,FALSE)&gt;0,VLOOKUP(D187,Sheet2!A:AK,18,FALSE),"no date")</f>
        <v>no date</v>
      </c>
      <c r="K187" t="str">
        <f>VLOOKUP(D187,Sheet2!A:AK,12,FALSE)</f>
        <v>Green</v>
      </c>
      <c r="L187" s="1">
        <f>VLOOKUP(D187,'2021-01-12-advisors'!A:M,5,FALSE)</f>
        <v>44180.796053240738</v>
      </c>
      <c r="M187">
        <f>VLOOKUP(D187,'2021-01-12-advisors'!A:M,9,FALSE)</f>
        <v>10</v>
      </c>
      <c r="N187" t="str">
        <f>IF(VLOOKUP(D187,Sheet2!A:AK,34,FALSE)&gt;0,"deferred leads to January","no banked")</f>
        <v>no banked</v>
      </c>
      <c r="O187" t="str">
        <f>VLOOKUP(D187,Sheet2!A:AK,8,FALSE)</f>
        <v>cus_IZsbwTPcIuOWoo</v>
      </c>
      <c r="P187" t="str">
        <f>IF(VLOOKUP(O187,subscriptions!A:G,7,FALSE)&gt;0,VLOOKUP(O187,subscriptions!A:G,7,FALSE),"no date")</f>
        <v>no date</v>
      </c>
      <c r="R187" t="s">
        <v>2223</v>
      </c>
    </row>
    <row r="188" spans="1:18" hidden="1" x14ac:dyDescent="0.35">
      <c r="A188">
        <v>10</v>
      </c>
      <c r="B188" s="1">
        <v>44208</v>
      </c>
      <c r="C188" t="s">
        <v>2216</v>
      </c>
      <c r="D188" t="s">
        <v>292</v>
      </c>
      <c r="E188" s="1">
        <f>VLOOKUP(D188,Script!A:D,2,FALSE)</f>
        <v>44211</v>
      </c>
      <c r="F188">
        <f>VLOOKUP(D188,Script!A:D,4,FALSE)</f>
        <v>10</v>
      </c>
      <c r="G188">
        <f t="shared" si="4"/>
        <v>-3</v>
      </c>
      <c r="H188">
        <f t="shared" si="5"/>
        <v>0</v>
      </c>
      <c r="I188" s="1" t="str">
        <f>IF(VLOOKUP(D188,Sheet2!A:AK,35,FALSE)&gt;0,VLOOKUP(D188,Sheet2!A:AK,35,FALSE),"no date")</f>
        <v>no date</v>
      </c>
      <c r="J188" s="1" t="str">
        <f>IF(VLOOKUP(D188,Sheet2!A:AK,18,FALSE)&gt;0,VLOOKUP(D188,Sheet2!A:AK,18,FALSE),"no date")</f>
        <v>no date</v>
      </c>
      <c r="K188" t="str">
        <f>VLOOKUP(D188,Sheet2!A:AK,12,FALSE)</f>
        <v>Green</v>
      </c>
      <c r="L188" s="1">
        <f>VLOOKUP(D188,'2021-01-12-advisors'!A:M,5,FALSE)</f>
        <v>44180.143912037034</v>
      </c>
      <c r="M188">
        <f>VLOOKUP(D188,'2021-01-12-advisors'!A:M,9,FALSE)</f>
        <v>0</v>
      </c>
      <c r="N188" t="str">
        <f>IF(VLOOKUP(D188,Sheet2!A:AK,34,FALSE)&gt;0,"deferred leads to January","no banked")</f>
        <v>deferred leads to January</v>
      </c>
      <c r="O188" t="str">
        <f>VLOOKUP(D188,Sheet2!A:AK,8,FALSE)</f>
        <v>cus_IZdSbdt0BrVLvI</v>
      </c>
      <c r="P188" t="str">
        <f>IF(VLOOKUP(O188,subscriptions!A:G,7,FALSE)&gt;0,VLOOKUP(O188,subscriptions!A:G,7,FALSE),"no date")</f>
        <v>no date</v>
      </c>
      <c r="R188" t="s">
        <v>2236</v>
      </c>
    </row>
    <row r="189" spans="1:18" hidden="1" x14ac:dyDescent="0.35">
      <c r="A189">
        <v>10</v>
      </c>
      <c r="B189" s="1">
        <v>44212</v>
      </c>
      <c r="C189" t="s">
        <v>2216</v>
      </c>
      <c r="D189" t="s">
        <v>242</v>
      </c>
      <c r="E189" s="1">
        <f>VLOOKUP(D189,Script!A:D,2,FALSE)</f>
        <v>44212</v>
      </c>
      <c r="F189">
        <f>VLOOKUP(D189,Script!A:D,4,FALSE)</f>
        <v>10</v>
      </c>
      <c r="G189">
        <f t="shared" si="4"/>
        <v>0</v>
      </c>
      <c r="H189">
        <f t="shared" si="5"/>
        <v>0</v>
      </c>
      <c r="I189" s="1" t="str">
        <f>IF(VLOOKUP(D189,Sheet2!A:AK,35,FALSE)&gt;0,VLOOKUP(D189,Sheet2!A:AK,35,FALSE),"no date")</f>
        <v>no date</v>
      </c>
      <c r="J189" s="1" t="str">
        <f>IF(VLOOKUP(D189,Sheet2!A:AK,18,FALSE)&gt;0,VLOOKUP(D189,Sheet2!A:AK,18,FALSE),"no date")</f>
        <v>no date</v>
      </c>
      <c r="K189" t="str">
        <f>VLOOKUP(D189,Sheet2!A:AK,12,FALSE)</f>
        <v>Green</v>
      </c>
      <c r="L189" s="1">
        <f>VLOOKUP(D189,'2021-01-12-advisors'!A:M,5,FALSE)</f>
        <v>44180.758993055555</v>
      </c>
      <c r="M189">
        <f>VLOOKUP(D189,'2021-01-12-advisors'!A:M,9,FALSE)</f>
        <v>10</v>
      </c>
      <c r="N189" t="str">
        <f>IF(VLOOKUP(D189,Sheet2!A:AK,34,FALSE)&gt;0,"deferred leads to January","no banked")</f>
        <v>no banked</v>
      </c>
      <c r="O189" t="str">
        <f>VLOOKUP(D189,Sheet2!A:AK,8,FALSE)</f>
        <v>cus_IZrkMW6N9HVOf8</v>
      </c>
      <c r="P189" t="str">
        <f>IF(VLOOKUP(O189,subscriptions!A:G,7,FALSE)&gt;0,VLOOKUP(O189,subscriptions!A:G,7,FALSE),"no date")</f>
        <v>no date</v>
      </c>
      <c r="R189" t="s">
        <v>2223</v>
      </c>
    </row>
    <row r="190" spans="1:18" hidden="1" x14ac:dyDescent="0.35">
      <c r="A190">
        <v>10</v>
      </c>
      <c r="B190" s="1">
        <v>44215</v>
      </c>
      <c r="C190" t="s">
        <v>2216</v>
      </c>
      <c r="D190" t="s">
        <v>275</v>
      </c>
      <c r="E190" s="1">
        <f>VLOOKUP(D190,Script!A:D,2,FALSE)</f>
        <v>44215</v>
      </c>
      <c r="F190">
        <f>VLOOKUP(D190,Script!A:D,4,FALSE)</f>
        <v>10</v>
      </c>
      <c r="G190">
        <f t="shared" si="4"/>
        <v>0</v>
      </c>
      <c r="H190">
        <f t="shared" si="5"/>
        <v>0</v>
      </c>
      <c r="I190" s="1" t="str">
        <f>IF(VLOOKUP(D190,Sheet2!A:AK,35,FALSE)&gt;0,VLOOKUP(D190,Sheet2!A:AK,35,FALSE),"no date")</f>
        <v>no date</v>
      </c>
      <c r="J190" s="1" t="str">
        <f>IF(VLOOKUP(D190,Sheet2!A:AK,18,FALSE)&gt;0,VLOOKUP(D190,Sheet2!A:AK,18,FALSE),"no date")</f>
        <v>no date</v>
      </c>
      <c r="K190" t="str">
        <f>VLOOKUP(D190,Sheet2!A:AK,12,FALSE)</f>
        <v>Green</v>
      </c>
      <c r="L190" s="1">
        <f>VLOOKUP(D190,'2021-01-12-advisors'!A:M,5,FALSE)</f>
        <v>44183.786157407405</v>
      </c>
      <c r="M190">
        <f>VLOOKUP(D190,'2021-01-12-advisors'!A:M,9,FALSE)</f>
        <v>10</v>
      </c>
      <c r="N190" t="str">
        <f>IF(VLOOKUP(D190,Sheet2!A:AK,34,FALSE)&gt;0,"deferred leads to January","no banked")</f>
        <v>no banked</v>
      </c>
      <c r="O190" t="str">
        <f>VLOOKUP(D190,Sheet2!A:AK,8,FALSE)</f>
        <v>cus_Ib03gkT8Mawfiv</v>
      </c>
      <c r="P190" t="str">
        <f>IF(VLOOKUP(O190,subscriptions!A:G,7,FALSE)&gt;0,VLOOKUP(O190,subscriptions!A:G,7,FALSE),"no date")</f>
        <v>no date</v>
      </c>
      <c r="R190" t="s">
        <v>2223</v>
      </c>
    </row>
    <row r="191" spans="1:18" hidden="1" x14ac:dyDescent="0.35">
      <c r="A191">
        <v>10</v>
      </c>
      <c r="B191" s="1">
        <v>44218</v>
      </c>
      <c r="C191" t="s">
        <v>2216</v>
      </c>
      <c r="D191" t="s">
        <v>254</v>
      </c>
      <c r="E191" s="1">
        <f>VLOOKUP(D191,Script!A:D,2,FALSE)</f>
        <v>44218</v>
      </c>
      <c r="F191">
        <f>VLOOKUP(D191,Script!A:D,4,FALSE)</f>
        <v>10</v>
      </c>
      <c r="G191">
        <f t="shared" si="4"/>
        <v>0</v>
      </c>
      <c r="H191">
        <f t="shared" si="5"/>
        <v>0</v>
      </c>
      <c r="I191" s="1" t="str">
        <f>IF(VLOOKUP(D191,Sheet2!A:AK,35,FALSE)&gt;0,VLOOKUP(D191,Sheet2!A:AK,35,FALSE),"no date")</f>
        <v>no date</v>
      </c>
      <c r="J191" s="1" t="str">
        <f>IF(VLOOKUP(D191,Sheet2!A:AK,18,FALSE)&gt;0,VLOOKUP(D191,Sheet2!A:AK,18,FALSE),"no date")</f>
        <v>no date</v>
      </c>
      <c r="K191" t="str">
        <f>VLOOKUP(D191,Sheet2!A:AK,12,FALSE)</f>
        <v>Green</v>
      </c>
      <c r="L191" s="1">
        <f>VLOOKUP(D191,'2021-01-12-advisors'!A:M,5,FALSE)</f>
        <v>44186.692523148151</v>
      </c>
      <c r="M191">
        <f>VLOOKUP(D191,'2021-01-12-advisors'!A:M,9,FALSE)</f>
        <v>10</v>
      </c>
      <c r="N191" t="str">
        <f>IF(VLOOKUP(D191,Sheet2!A:AK,34,FALSE)&gt;0,"deferred leads to January","no banked")</f>
        <v>no banked</v>
      </c>
      <c r="O191" t="str">
        <f>VLOOKUP(D191,Sheet2!A:AK,8,FALSE)</f>
        <v>cus_Ic5YCYyl0WlLyQ</v>
      </c>
      <c r="P191" t="str">
        <f>IF(VLOOKUP(O191,subscriptions!A:G,7,FALSE)&gt;0,VLOOKUP(O191,subscriptions!A:G,7,FALSE),"no date")</f>
        <v>no date</v>
      </c>
      <c r="R191" t="s">
        <v>2223</v>
      </c>
    </row>
    <row r="192" spans="1:18" hidden="1" x14ac:dyDescent="0.35">
      <c r="A192">
        <v>9</v>
      </c>
      <c r="B192" s="1">
        <v>44208</v>
      </c>
      <c r="C192" t="s">
        <v>2216</v>
      </c>
      <c r="D192" t="s">
        <v>104</v>
      </c>
      <c r="E192" s="1">
        <f>VLOOKUP(D192,Script!A:D,2,FALSE)</f>
        <v>44212</v>
      </c>
      <c r="F192">
        <f>VLOOKUP(D192,Script!A:D,4,FALSE)</f>
        <v>10</v>
      </c>
      <c r="G192">
        <f t="shared" si="4"/>
        <v>-4</v>
      </c>
      <c r="H192">
        <f t="shared" si="5"/>
        <v>-1</v>
      </c>
      <c r="I192" s="1" t="str">
        <f>IF(VLOOKUP(D192,Sheet2!A:AK,35,FALSE)&gt;0,VLOOKUP(D192,Sheet2!A:AK,35,FALSE),"no date")</f>
        <v>no date</v>
      </c>
      <c r="J192" s="1" t="str">
        <f>IF(VLOOKUP(D192,Sheet2!A:AK,18,FALSE)&gt;0,VLOOKUP(D192,Sheet2!A:AK,18,FALSE),"no date")</f>
        <v>no date</v>
      </c>
      <c r="K192" t="str">
        <f>VLOOKUP(D192,Sheet2!A:AK,12,FALSE)</f>
        <v>Green</v>
      </c>
      <c r="L192" s="1">
        <f>VLOOKUP(D192,'2021-01-12-advisors'!A:M,5,FALSE)</f>
        <v>44180.88175925926</v>
      </c>
      <c r="M192">
        <f>VLOOKUP(D192,'2021-01-12-advisors'!A:M,9,FALSE)</f>
        <v>1</v>
      </c>
      <c r="N192" t="str">
        <f>IF(VLOOKUP(D192,Sheet2!A:AK,34,FALSE)&gt;0,"deferred leads to January","no banked")</f>
        <v>no banked</v>
      </c>
      <c r="O192" t="str">
        <f>VLOOKUP(D192,Sheet2!A:AK,8,FALSE)</f>
        <v>cus_IZubqqLNMWBy3o</v>
      </c>
      <c r="P192" t="str">
        <f>IF(VLOOKUP(O192,subscriptions!A:G,7,FALSE)&gt;0,VLOOKUP(O192,subscriptions!A:G,7,FALSE),"no date")</f>
        <v>no date</v>
      </c>
      <c r="R192" t="s">
        <v>2240</v>
      </c>
    </row>
    <row r="193" spans="1:18" x14ac:dyDescent="0.35">
      <c r="A193">
        <v>10</v>
      </c>
      <c r="B193" s="1">
        <v>44215</v>
      </c>
      <c r="C193" t="s">
        <v>2216</v>
      </c>
      <c r="D193" t="s">
        <v>95</v>
      </c>
      <c r="E193" s="1">
        <f>VLOOKUP(D193,Script!A:D,2,FALSE)</f>
        <v>44213</v>
      </c>
      <c r="F193">
        <f>VLOOKUP(D193,Script!A:D,4,FALSE)</f>
        <v>10</v>
      </c>
      <c r="G193">
        <f t="shared" si="4"/>
        <v>2</v>
      </c>
      <c r="H193">
        <f t="shared" si="5"/>
        <v>0</v>
      </c>
      <c r="I193" s="1" t="str">
        <f>IF(VLOOKUP(D193,Sheet2!A:AK,35,FALSE)&gt;0,VLOOKUP(D193,Sheet2!A:AK,35,FALSE),"no date")</f>
        <v>no date</v>
      </c>
      <c r="J193" s="1" t="str">
        <f>IF(VLOOKUP(D193,Sheet2!A:AK,18,FALSE)&gt;0,VLOOKUP(D193,Sheet2!A:AK,18,FALSE),"no date")</f>
        <v>no date</v>
      </c>
      <c r="K193" t="str">
        <f>VLOOKUP(D193,Sheet2!A:AK,12,FALSE)</f>
        <v>Green</v>
      </c>
      <c r="L193" s="1">
        <f>VLOOKUP(D193,'2021-01-12-advisors'!A:M,5,FALSE)</f>
        <v>44181.889884259261</v>
      </c>
      <c r="M193">
        <f>VLOOKUP(D193,'2021-01-12-advisors'!A:M,9,FALSE)</f>
        <v>0</v>
      </c>
      <c r="N193" t="str">
        <f>IF(VLOOKUP(D193,Sheet2!A:AK,34,FALSE)&gt;0,"deferred leads to January","no banked")</f>
        <v>deferred leads to January</v>
      </c>
      <c r="O193" t="str">
        <f>VLOOKUP(D193,Sheet2!A:AK,8,FALSE)</f>
        <v>cus_IaI1oBTJt957UX</v>
      </c>
      <c r="P193" t="str">
        <f>IF(VLOOKUP(O193,subscriptions!A:G,7,FALSE)&gt;0,VLOOKUP(O193,subscriptions!A:G,7,FALSE),"no date")</f>
        <v>no date</v>
      </c>
    </row>
    <row r="194" spans="1:18" hidden="1" x14ac:dyDescent="0.35">
      <c r="A194">
        <v>10</v>
      </c>
      <c r="B194" s="1">
        <v>44212</v>
      </c>
      <c r="C194" t="s">
        <v>2216</v>
      </c>
      <c r="D194" t="s">
        <v>94</v>
      </c>
      <c r="E194" s="1">
        <f>VLOOKUP(D194,Script!A:D,2,FALSE)</f>
        <v>44212</v>
      </c>
      <c r="F194">
        <f>VLOOKUP(D194,Script!A:D,4,FALSE)</f>
        <v>10</v>
      </c>
      <c r="G194">
        <f t="shared" si="4"/>
        <v>0</v>
      </c>
      <c r="H194">
        <f t="shared" si="5"/>
        <v>0</v>
      </c>
      <c r="I194" s="1" t="str">
        <f>IF(VLOOKUP(D194,Sheet2!A:AK,35,FALSE)&gt;0,VLOOKUP(D194,Sheet2!A:AK,35,FALSE),"no date")</f>
        <v>no date</v>
      </c>
      <c r="J194" s="1" t="str">
        <f>IF(VLOOKUP(D194,Sheet2!A:AK,18,FALSE)&gt;0,VLOOKUP(D194,Sheet2!A:AK,18,FALSE),"no date")</f>
        <v>no date</v>
      </c>
      <c r="K194" t="str">
        <f>VLOOKUP(D194,Sheet2!A:AK,12,FALSE)</f>
        <v>Green</v>
      </c>
      <c r="L194" s="1">
        <f>VLOOKUP(D194,'2021-01-12-advisors'!A:M,5,FALSE)</f>
        <v>44180.816828703704</v>
      </c>
      <c r="M194">
        <f>VLOOKUP(D194,'2021-01-12-advisors'!A:M,9,FALSE)</f>
        <v>10</v>
      </c>
      <c r="N194" t="str">
        <f>IF(VLOOKUP(D194,Sheet2!A:AK,34,FALSE)&gt;0,"deferred leads to January","no banked")</f>
        <v>no banked</v>
      </c>
      <c r="O194" t="str">
        <f>VLOOKUP(D194,Sheet2!A:AK,8,FALSE)</f>
        <v>cus_IZt5LIwymP4AS4</v>
      </c>
      <c r="P194" t="str">
        <f>IF(VLOOKUP(O194,subscriptions!A:G,7,FALSE)&gt;0,VLOOKUP(O194,subscriptions!A:G,7,FALSE),"no date")</f>
        <v>no date</v>
      </c>
      <c r="R194" t="s">
        <v>2223</v>
      </c>
    </row>
    <row r="195" spans="1:18" hidden="1" x14ac:dyDescent="0.35">
      <c r="A195">
        <v>10</v>
      </c>
      <c r="B195" s="1">
        <v>44208</v>
      </c>
      <c r="C195" t="s">
        <v>2216</v>
      </c>
      <c r="D195" t="s">
        <v>128</v>
      </c>
      <c r="E195" s="1">
        <f>VLOOKUP(D195,Script!A:D,2,FALSE)</f>
        <v>44212</v>
      </c>
      <c r="F195">
        <f>VLOOKUP(D195,Script!A:D,4,FALSE)</f>
        <v>10</v>
      </c>
      <c r="G195">
        <f t="shared" ref="G195:G258" si="6">B195-E195</f>
        <v>-4</v>
      </c>
      <c r="H195">
        <f t="shared" ref="H195:H258" si="7">A195-F195</f>
        <v>0</v>
      </c>
      <c r="I195" s="1" t="str">
        <f>IF(VLOOKUP(D195,Sheet2!A:AK,35,FALSE)&gt;0,VLOOKUP(D195,Sheet2!A:AK,35,FALSE),"no date")</f>
        <v>no date</v>
      </c>
      <c r="J195" s="1" t="str">
        <f>IF(VLOOKUP(D195,Sheet2!A:AK,18,FALSE)&gt;0,VLOOKUP(D195,Sheet2!A:AK,18,FALSE),"no date")</f>
        <v>no date</v>
      </c>
      <c r="K195" t="str">
        <f>VLOOKUP(D195,Sheet2!A:AK,12,FALSE)</f>
        <v>Green</v>
      </c>
      <c r="L195" s="1">
        <f>VLOOKUP(D195,'2021-01-12-advisors'!A:M,5,FALSE)</f>
        <v>44180.714467592596</v>
      </c>
      <c r="M195">
        <f>VLOOKUP(D195,'2021-01-12-advisors'!A:M,9,FALSE)</f>
        <v>0</v>
      </c>
      <c r="N195" t="str">
        <f>IF(VLOOKUP(D195,Sheet2!A:AK,34,FALSE)&gt;0,"deferred leads to January","no banked")</f>
        <v>no banked</v>
      </c>
      <c r="O195" t="str">
        <f>VLOOKUP(D195,Sheet2!A:AK,8,FALSE)</f>
        <v>cus_IZqi0uLhDasSDn</v>
      </c>
      <c r="P195" t="str">
        <f>IF(VLOOKUP(O195,subscriptions!A:G,7,FALSE)&gt;0,VLOOKUP(O195,subscriptions!A:G,7,FALSE),"no date")</f>
        <v>no date</v>
      </c>
      <c r="R195" t="s">
        <v>2236</v>
      </c>
    </row>
    <row r="196" spans="1:18" hidden="1" x14ac:dyDescent="0.35">
      <c r="A196">
        <v>10</v>
      </c>
      <c r="B196" s="1">
        <v>44237</v>
      </c>
      <c r="C196" t="s">
        <v>2216</v>
      </c>
      <c r="D196" t="s">
        <v>293</v>
      </c>
      <c r="E196" s="1">
        <f>VLOOKUP(D196,Script!A:D,2,FALSE)</f>
        <v>44236</v>
      </c>
      <c r="F196">
        <f>VLOOKUP(D196,Script!A:D,4,FALSE)</f>
        <v>10</v>
      </c>
      <c r="G196">
        <f t="shared" si="6"/>
        <v>1</v>
      </c>
      <c r="H196">
        <f t="shared" si="7"/>
        <v>0</v>
      </c>
      <c r="I196" s="1" t="str">
        <f>IF(VLOOKUP(D196,Sheet2!A:AK,35,FALSE)&gt;0,VLOOKUP(D196,Sheet2!A:AK,35,FALSE),"no date")</f>
        <v>no date</v>
      </c>
      <c r="J196" s="1" t="str">
        <f>IF(VLOOKUP(D196,Sheet2!A:AK,18,FALSE)&gt;0,VLOOKUP(D196,Sheet2!A:AK,18,FALSE),"no date")</f>
        <v>no date</v>
      </c>
      <c r="K196" t="str">
        <f>VLOOKUP(D196,Sheet2!A:AK,12,FALSE)</f>
        <v>Green</v>
      </c>
      <c r="L196" s="1">
        <f>VLOOKUP(D196,'2021-01-12-advisors'!A:M,5,FALSE)</f>
        <v>44205.055995370371</v>
      </c>
      <c r="M196">
        <f>VLOOKUP(D196,'2021-01-12-advisors'!A:M,9,FALSE)</f>
        <v>10</v>
      </c>
      <c r="N196" t="str">
        <f>IF(VLOOKUP(D196,Sheet2!A:AK,34,FALSE)&gt;0,"deferred leads to January","no banked")</f>
        <v>deferred leads to January</v>
      </c>
      <c r="O196" t="str">
        <f>VLOOKUP(D196,Sheet2!A:AK,8,FALSE)</f>
        <v>cus_IXM4NVehC9w0e5</v>
      </c>
      <c r="P196" t="str">
        <f>IF(VLOOKUP(O196,subscriptions!A:G,7,FALSE)&gt;0,VLOOKUP(O196,subscriptions!A:G,7,FALSE),"no date")</f>
        <v>no date</v>
      </c>
      <c r="R196" t="s">
        <v>2237</v>
      </c>
    </row>
    <row r="197" spans="1:18" hidden="1" x14ac:dyDescent="0.35">
      <c r="A197">
        <v>10</v>
      </c>
      <c r="B197" s="1">
        <v>44213</v>
      </c>
      <c r="C197" t="s">
        <v>2216</v>
      </c>
      <c r="D197" t="s">
        <v>313</v>
      </c>
      <c r="E197" s="1">
        <f>VLOOKUP(D197,Script!A:D,2,FALSE)</f>
        <v>44213</v>
      </c>
      <c r="F197">
        <f>VLOOKUP(D197,Script!A:D,4,FALSE)</f>
        <v>10</v>
      </c>
      <c r="G197">
        <f t="shared" si="6"/>
        <v>0</v>
      </c>
      <c r="H197">
        <f t="shared" si="7"/>
        <v>0</v>
      </c>
      <c r="I197" s="1" t="str">
        <f>IF(VLOOKUP(D197,Sheet2!A:AK,35,FALSE)&gt;0,VLOOKUP(D197,Sheet2!A:AK,35,FALSE),"no date")</f>
        <v>no date</v>
      </c>
      <c r="J197" s="1" t="str">
        <f>IF(VLOOKUP(D197,Sheet2!A:AK,18,FALSE)&gt;0,VLOOKUP(D197,Sheet2!A:AK,18,FALSE),"no date")</f>
        <v>no date</v>
      </c>
      <c r="K197" t="str">
        <f>VLOOKUP(D197,Sheet2!A:AK,12,FALSE)</f>
        <v>Green</v>
      </c>
      <c r="L197" s="1">
        <f>VLOOKUP(D197,'2021-01-12-advisors'!A:M,5,FALSE)</f>
        <v>44181.967037037037</v>
      </c>
      <c r="M197">
        <f>VLOOKUP(D197,'2021-01-12-advisors'!A:M,9,FALSE)</f>
        <v>10</v>
      </c>
      <c r="N197" t="str">
        <f>IF(VLOOKUP(D197,Sheet2!A:AK,34,FALSE)&gt;0,"deferred leads to January","no banked")</f>
        <v>no banked</v>
      </c>
      <c r="O197" t="str">
        <f>VLOOKUP(D197,Sheet2!A:AK,8,FALSE)</f>
        <v>cus_IaJoW4SGYC0qVn</v>
      </c>
      <c r="P197" t="str">
        <f>IF(VLOOKUP(O197,subscriptions!A:G,7,FALSE)&gt;0,VLOOKUP(O197,subscriptions!A:G,7,FALSE),"no date")</f>
        <v>no date</v>
      </c>
      <c r="R197" t="s">
        <v>2223</v>
      </c>
    </row>
    <row r="198" spans="1:18" hidden="1" x14ac:dyDescent="0.35">
      <c r="A198">
        <v>10</v>
      </c>
      <c r="B198" s="1">
        <v>44214</v>
      </c>
      <c r="C198" t="s">
        <v>2216</v>
      </c>
      <c r="D198" t="s">
        <v>287</v>
      </c>
      <c r="E198" s="1">
        <f>VLOOKUP(D198,Script!A:D,2,FALSE)</f>
        <v>44214</v>
      </c>
      <c r="F198">
        <f>VLOOKUP(D198,Script!A:D,4,FALSE)</f>
        <v>10</v>
      </c>
      <c r="G198">
        <f t="shared" si="6"/>
        <v>0</v>
      </c>
      <c r="H198">
        <f t="shared" si="7"/>
        <v>0</v>
      </c>
      <c r="I198" s="1" t="str">
        <f>IF(VLOOKUP(D198,Sheet2!A:AK,35,FALSE)&gt;0,VLOOKUP(D198,Sheet2!A:AK,35,FALSE),"no date")</f>
        <v>no date</v>
      </c>
      <c r="J198" s="1" t="str">
        <f>IF(VLOOKUP(D198,Sheet2!A:AK,18,FALSE)&gt;0,VLOOKUP(D198,Sheet2!A:AK,18,FALSE),"no date")</f>
        <v>no date</v>
      </c>
      <c r="K198" t="str">
        <f>VLOOKUP(D198,Sheet2!A:AK,12,FALSE)</f>
        <v>Green</v>
      </c>
      <c r="L198" s="1">
        <f>VLOOKUP(D198,'2021-01-12-advisors'!A:M,5,FALSE)</f>
        <v>44182.709270833337</v>
      </c>
      <c r="M198">
        <f>VLOOKUP(D198,'2021-01-12-advisors'!A:M,9,FALSE)</f>
        <v>10</v>
      </c>
      <c r="N198" t="str">
        <f>IF(VLOOKUP(D198,Sheet2!A:AK,34,FALSE)&gt;0,"deferred leads to January","no banked")</f>
        <v>no banked</v>
      </c>
      <c r="O198" t="str">
        <f>VLOOKUP(D198,Sheet2!A:AK,8,FALSE)</f>
        <v>cus_Iab3hwb8bCJuod</v>
      </c>
      <c r="P198" t="str">
        <f>IF(VLOOKUP(O198,subscriptions!A:G,7,FALSE)&gt;0,VLOOKUP(O198,subscriptions!A:G,7,FALSE),"no date")</f>
        <v>no date</v>
      </c>
      <c r="R198" t="s">
        <v>2223</v>
      </c>
    </row>
    <row r="199" spans="1:18" hidden="1" x14ac:dyDescent="0.35">
      <c r="A199">
        <v>10</v>
      </c>
      <c r="B199" s="1">
        <v>44213</v>
      </c>
      <c r="C199" t="s">
        <v>2216</v>
      </c>
      <c r="D199" t="s">
        <v>197</v>
      </c>
      <c r="E199" s="1">
        <f>VLOOKUP(D199,Script!A:D,2,FALSE)</f>
        <v>44213</v>
      </c>
      <c r="F199">
        <f>VLOOKUP(D199,Script!A:D,4,FALSE)</f>
        <v>10</v>
      </c>
      <c r="G199">
        <f t="shared" si="6"/>
        <v>0</v>
      </c>
      <c r="H199">
        <f t="shared" si="7"/>
        <v>0</v>
      </c>
      <c r="I199" s="1" t="str">
        <f>IF(VLOOKUP(D199,Sheet2!A:AK,35,FALSE)&gt;0,VLOOKUP(D199,Sheet2!A:AK,35,FALSE),"no date")</f>
        <v>no date</v>
      </c>
      <c r="J199" s="1" t="str">
        <f>IF(VLOOKUP(D199,Sheet2!A:AK,18,FALSE)&gt;0,VLOOKUP(D199,Sheet2!A:AK,18,FALSE),"no date")</f>
        <v>no date</v>
      </c>
      <c r="K199" t="str">
        <f>VLOOKUP(D199,Sheet2!A:AK,12,FALSE)</f>
        <v>Green</v>
      </c>
      <c r="L199" s="1">
        <f>VLOOKUP(D199,'2021-01-12-advisors'!A:M,5,FALSE)</f>
        <v>44181.887430555558</v>
      </c>
      <c r="M199">
        <f>VLOOKUP(D199,'2021-01-12-advisors'!A:M,9,FALSE)</f>
        <v>10</v>
      </c>
      <c r="N199" t="str">
        <f>IF(VLOOKUP(D199,Sheet2!A:AK,34,FALSE)&gt;0,"deferred leads to January","no banked")</f>
        <v>no banked</v>
      </c>
      <c r="O199" t="str">
        <f>VLOOKUP(D199,Sheet2!A:AK,8,FALSE)</f>
        <v>cus_IaHx5KG6kSRETE</v>
      </c>
      <c r="P199" t="str">
        <f>IF(VLOOKUP(O199,subscriptions!A:G,7,FALSE)&gt;0,VLOOKUP(O199,subscriptions!A:G,7,FALSE),"no date")</f>
        <v>no date</v>
      </c>
      <c r="R199" t="s">
        <v>2223</v>
      </c>
    </row>
    <row r="200" spans="1:18" hidden="1" x14ac:dyDescent="0.35">
      <c r="A200">
        <v>10</v>
      </c>
      <c r="B200" s="1">
        <v>44214</v>
      </c>
      <c r="C200" t="s">
        <v>2216</v>
      </c>
      <c r="D200" t="s">
        <v>58</v>
      </c>
      <c r="E200" s="1">
        <f>VLOOKUP(D200,Script!A:D,2,FALSE)</f>
        <v>44214</v>
      </c>
      <c r="F200">
        <f>VLOOKUP(D200,Script!A:D,4,FALSE)</f>
        <v>10</v>
      </c>
      <c r="G200">
        <f t="shared" si="6"/>
        <v>0</v>
      </c>
      <c r="H200">
        <f t="shared" si="7"/>
        <v>0</v>
      </c>
      <c r="I200" s="1" t="str">
        <f>IF(VLOOKUP(D200,Sheet2!A:AK,35,FALSE)&gt;0,VLOOKUP(D200,Sheet2!A:AK,35,FALSE),"no date")</f>
        <v>no date</v>
      </c>
      <c r="J200" s="1" t="str">
        <f>IF(VLOOKUP(D200,Sheet2!A:AK,18,FALSE)&gt;0,VLOOKUP(D200,Sheet2!A:AK,18,FALSE),"no date")</f>
        <v>no date</v>
      </c>
      <c r="K200" t="str">
        <f>VLOOKUP(D200,Sheet2!A:AK,12,FALSE)</f>
        <v>Green</v>
      </c>
      <c r="L200" s="1">
        <f>VLOOKUP(D200,'2021-01-12-advisors'!A:M,5,FALSE)</f>
        <v>44182.790069444447</v>
      </c>
      <c r="M200">
        <f>VLOOKUP(D200,'2021-01-12-advisors'!A:M,9,FALSE)</f>
        <v>10</v>
      </c>
      <c r="N200" t="str">
        <f>IF(VLOOKUP(D200,Sheet2!A:AK,34,FALSE)&gt;0,"deferred leads to January","no banked")</f>
        <v>no banked</v>
      </c>
      <c r="O200" t="str">
        <f>VLOOKUP(D200,Sheet2!A:AK,8,FALSE)</f>
        <v>cus_IacvGqFO52uTlo</v>
      </c>
      <c r="P200" t="str">
        <f>IF(VLOOKUP(O200,subscriptions!A:G,7,FALSE)&gt;0,VLOOKUP(O200,subscriptions!A:G,7,FALSE),"no date")</f>
        <v>no date</v>
      </c>
      <c r="R200" t="s">
        <v>2223</v>
      </c>
    </row>
    <row r="201" spans="1:18" hidden="1" x14ac:dyDescent="0.35">
      <c r="A201">
        <v>10</v>
      </c>
      <c r="B201" s="1">
        <v>44208</v>
      </c>
      <c r="C201" t="s">
        <v>2216</v>
      </c>
      <c r="D201" t="s">
        <v>30</v>
      </c>
      <c r="E201" s="1">
        <f>VLOOKUP(D201,Script!A:D,2,FALSE)</f>
        <v>44214</v>
      </c>
      <c r="F201">
        <f>VLOOKUP(D201,Script!A:D,4,FALSE)</f>
        <v>10</v>
      </c>
      <c r="G201">
        <f t="shared" si="6"/>
        <v>-6</v>
      </c>
      <c r="H201">
        <f t="shared" si="7"/>
        <v>0</v>
      </c>
      <c r="I201" s="1" t="str">
        <f>IF(VLOOKUP(D201,Sheet2!A:AK,35,FALSE)&gt;0,VLOOKUP(D201,Sheet2!A:AK,35,FALSE),"no date")</f>
        <v>no date</v>
      </c>
      <c r="J201" s="1" t="str">
        <f>IF(VLOOKUP(D201,Sheet2!A:AK,18,FALSE)&gt;0,VLOOKUP(D201,Sheet2!A:AK,18,FALSE),"no date")</f>
        <v>no date</v>
      </c>
      <c r="K201" t="str">
        <f>VLOOKUP(D201,Sheet2!A:AK,12,FALSE)</f>
        <v>Green</v>
      </c>
      <c r="L201" s="1">
        <f>VLOOKUP(D201,'2021-01-12-advisors'!A:M,5,FALSE)</f>
        <v>44182.761562500003</v>
      </c>
      <c r="M201">
        <f>VLOOKUP(D201,'2021-01-12-advisors'!A:M,9,FALSE)</f>
        <v>0</v>
      </c>
      <c r="N201" t="str">
        <f>IF(VLOOKUP(D201,Sheet2!A:AK,34,FALSE)&gt;0,"deferred leads to January","no banked")</f>
        <v>deferred leads to January</v>
      </c>
      <c r="O201" t="str">
        <f>VLOOKUP(D201,Sheet2!A:AK,8,FALSE)</f>
        <v>cus_IacG9aa8dGLChm</v>
      </c>
      <c r="P201" t="str">
        <f>IF(VLOOKUP(O201,subscriptions!A:G,7,FALSE)&gt;0,VLOOKUP(O201,subscriptions!A:G,7,FALSE),"no date")</f>
        <v>no date</v>
      </c>
      <c r="R201" t="s">
        <v>2236</v>
      </c>
    </row>
    <row r="202" spans="1:18" hidden="1" x14ac:dyDescent="0.35">
      <c r="A202">
        <v>10</v>
      </c>
      <c r="B202" s="1">
        <v>44215</v>
      </c>
      <c r="C202" t="s">
        <v>2216</v>
      </c>
      <c r="D202" t="s">
        <v>295</v>
      </c>
      <c r="E202" s="1">
        <f>VLOOKUP(D202,Script!A:D,2,FALSE)</f>
        <v>44215</v>
      </c>
      <c r="F202">
        <f>VLOOKUP(D202,Script!A:D,4,FALSE)</f>
        <v>10</v>
      </c>
      <c r="G202">
        <f t="shared" si="6"/>
        <v>0</v>
      </c>
      <c r="H202">
        <f t="shared" si="7"/>
        <v>0</v>
      </c>
      <c r="I202" s="1" t="str">
        <f>IF(VLOOKUP(D202,Sheet2!A:AK,35,FALSE)&gt;0,VLOOKUP(D202,Sheet2!A:AK,35,FALSE),"no date")</f>
        <v>no date</v>
      </c>
      <c r="J202" s="1" t="str">
        <f>IF(VLOOKUP(D202,Sheet2!A:AK,18,FALSE)&gt;0,VLOOKUP(D202,Sheet2!A:AK,18,FALSE),"no date")</f>
        <v>no date</v>
      </c>
      <c r="K202" t="str">
        <f>VLOOKUP(D202,Sheet2!A:AK,12,FALSE)</f>
        <v>Green</v>
      </c>
      <c r="L202" s="1">
        <f>VLOOKUP(D202,'2021-01-12-advisors'!A:M,5,FALSE)</f>
        <v>44183.754224537035</v>
      </c>
      <c r="M202">
        <f>VLOOKUP(D202,'2021-01-12-advisors'!A:M,9,FALSE)</f>
        <v>10</v>
      </c>
      <c r="N202" t="str">
        <f>IF(VLOOKUP(D202,Sheet2!A:AK,34,FALSE)&gt;0,"deferred leads to January","no banked")</f>
        <v>no banked</v>
      </c>
      <c r="O202" t="str">
        <f>VLOOKUP(D202,Sheet2!A:AK,8,FALSE)</f>
        <v>cus_IazJkHVpnRRPaq</v>
      </c>
      <c r="P202" t="str">
        <f>IF(VLOOKUP(O202,subscriptions!A:G,7,FALSE)&gt;0,VLOOKUP(O202,subscriptions!A:G,7,FALSE),"no date")</f>
        <v>no date</v>
      </c>
      <c r="R202" t="s">
        <v>2223</v>
      </c>
    </row>
    <row r="203" spans="1:18" hidden="1" x14ac:dyDescent="0.35">
      <c r="A203">
        <v>10</v>
      </c>
      <c r="B203" s="1">
        <v>44215</v>
      </c>
      <c r="C203" t="s">
        <v>2216</v>
      </c>
      <c r="D203" t="s">
        <v>216</v>
      </c>
      <c r="E203" s="1">
        <f>VLOOKUP(D203,Script!A:D,2,FALSE)</f>
        <v>44215</v>
      </c>
      <c r="F203">
        <f>VLOOKUP(D203,Script!A:D,4,FALSE)</f>
        <v>10</v>
      </c>
      <c r="G203">
        <f t="shared" si="6"/>
        <v>0</v>
      </c>
      <c r="H203">
        <f t="shared" si="7"/>
        <v>0</v>
      </c>
      <c r="I203" s="1" t="str">
        <f>IF(VLOOKUP(D203,Sheet2!A:AK,35,FALSE)&gt;0,VLOOKUP(D203,Sheet2!A:AK,35,FALSE),"no date")</f>
        <v>no date</v>
      </c>
      <c r="J203" s="1" t="str">
        <f>IF(VLOOKUP(D203,Sheet2!A:AK,18,FALSE)&gt;0,VLOOKUP(D203,Sheet2!A:AK,18,FALSE),"no date")</f>
        <v>no date</v>
      </c>
      <c r="K203" t="str">
        <f>VLOOKUP(D203,Sheet2!A:AK,12,FALSE)</f>
        <v>Green</v>
      </c>
      <c r="L203" s="1">
        <f>VLOOKUP(D203,'2021-01-12-advisors'!A:M,5,FALSE)</f>
        <v>44183.256805555553</v>
      </c>
      <c r="M203">
        <f>VLOOKUP(D203,'2021-01-12-advisors'!A:M,9,FALSE)</f>
        <v>10</v>
      </c>
      <c r="N203" t="str">
        <f>IF(VLOOKUP(D203,Sheet2!A:AK,34,FALSE)&gt;0,"deferred leads to January","no banked")</f>
        <v>no banked</v>
      </c>
      <c r="O203" t="str">
        <f>VLOOKUP(D203,Sheet2!A:AK,8,FALSE)</f>
        <v>cus_Ianl0Qza4FJB4V</v>
      </c>
      <c r="P203" t="str">
        <f>IF(VLOOKUP(O203,subscriptions!A:G,7,FALSE)&gt;0,VLOOKUP(O203,subscriptions!A:G,7,FALSE),"no date")</f>
        <v>no date</v>
      </c>
      <c r="R203" t="s">
        <v>2223</v>
      </c>
    </row>
    <row r="204" spans="1:18" hidden="1" x14ac:dyDescent="0.35">
      <c r="A204">
        <v>10</v>
      </c>
      <c r="B204" s="1">
        <v>44215</v>
      </c>
      <c r="C204" t="s">
        <v>2216</v>
      </c>
      <c r="D204" t="s">
        <v>38</v>
      </c>
      <c r="E204" s="1">
        <f>VLOOKUP(D204,Script!A:D,2,FALSE)</f>
        <v>44215</v>
      </c>
      <c r="F204">
        <f>VLOOKUP(D204,Script!A:D,4,FALSE)</f>
        <v>10</v>
      </c>
      <c r="G204">
        <f t="shared" si="6"/>
        <v>0</v>
      </c>
      <c r="H204">
        <f t="shared" si="7"/>
        <v>0</v>
      </c>
      <c r="I204" s="1" t="str">
        <f>IF(VLOOKUP(D204,Sheet2!A:AK,35,FALSE)&gt;0,VLOOKUP(D204,Sheet2!A:AK,35,FALSE),"no date")</f>
        <v>no date</v>
      </c>
      <c r="J204" s="1" t="str">
        <f>IF(VLOOKUP(D204,Sheet2!A:AK,18,FALSE)&gt;0,VLOOKUP(D204,Sheet2!A:AK,18,FALSE),"no date")</f>
        <v>no date</v>
      </c>
      <c r="K204" t="str">
        <f>VLOOKUP(D204,Sheet2!A:AK,12,FALSE)</f>
        <v>Green</v>
      </c>
      <c r="L204" s="1">
        <f>VLOOKUP(D204,'2021-01-12-advisors'!A:M,5,FALSE)</f>
        <v>44183.84207175926</v>
      </c>
      <c r="M204">
        <f>VLOOKUP(D204,'2021-01-12-advisors'!A:M,9,FALSE)</f>
        <v>10</v>
      </c>
      <c r="N204" t="str">
        <f>IF(VLOOKUP(D204,Sheet2!A:AK,34,FALSE)&gt;0,"deferred leads to January","no banked")</f>
        <v>no banked</v>
      </c>
      <c r="O204" t="str">
        <f>VLOOKUP(D204,Sheet2!A:AK,8,FALSE)</f>
        <v>cus_Ib1MRqqVQCS9vb</v>
      </c>
      <c r="P204" t="str">
        <f>IF(VLOOKUP(O204,subscriptions!A:G,7,FALSE)&gt;0,VLOOKUP(O204,subscriptions!A:G,7,FALSE),"no date")</f>
        <v>no date</v>
      </c>
      <c r="R204" t="s">
        <v>2223</v>
      </c>
    </row>
    <row r="205" spans="1:18" hidden="1" x14ac:dyDescent="0.35">
      <c r="A205">
        <v>10</v>
      </c>
      <c r="B205" s="1">
        <v>44215</v>
      </c>
      <c r="C205" t="s">
        <v>2216</v>
      </c>
      <c r="D205" t="s">
        <v>307</v>
      </c>
      <c r="E205" s="1">
        <f>VLOOKUP(D205,Script!A:D,2,FALSE)</f>
        <v>44215</v>
      </c>
      <c r="F205">
        <f>VLOOKUP(D205,Script!A:D,4,FALSE)</f>
        <v>10</v>
      </c>
      <c r="G205">
        <f t="shared" si="6"/>
        <v>0</v>
      </c>
      <c r="H205">
        <f t="shared" si="7"/>
        <v>0</v>
      </c>
      <c r="I205" s="1" t="str">
        <f>IF(VLOOKUP(D205,Sheet2!A:AK,35,FALSE)&gt;0,VLOOKUP(D205,Sheet2!A:AK,35,FALSE),"no date")</f>
        <v>no date</v>
      </c>
      <c r="J205" s="1" t="str">
        <f>IF(VLOOKUP(D205,Sheet2!A:AK,18,FALSE)&gt;0,VLOOKUP(D205,Sheet2!A:AK,18,FALSE),"no date")</f>
        <v>no date</v>
      </c>
      <c r="K205" t="str">
        <f>VLOOKUP(D205,Sheet2!A:AK,12,FALSE)</f>
        <v>Green</v>
      </c>
      <c r="L205" s="1">
        <f>VLOOKUP(D205,'2021-01-12-advisors'!A:M,5,FALSE)</f>
        <v>44183.860243055555</v>
      </c>
      <c r="M205">
        <f>VLOOKUP(D205,'2021-01-12-advisors'!A:M,9,FALSE)</f>
        <v>10</v>
      </c>
      <c r="N205" t="str">
        <f>IF(VLOOKUP(D205,Sheet2!A:AK,34,FALSE)&gt;0,"deferred leads to January","no banked")</f>
        <v>no banked</v>
      </c>
      <c r="O205" t="str">
        <f>VLOOKUP(D205,Sheet2!A:AK,8,FALSE)</f>
        <v>cus_Ib1mMzkqJpa090</v>
      </c>
      <c r="P205" t="str">
        <f>IF(VLOOKUP(O205,subscriptions!A:G,7,FALSE)&gt;0,VLOOKUP(O205,subscriptions!A:G,7,FALSE),"no date")</f>
        <v>no date</v>
      </c>
      <c r="R205" t="s">
        <v>2223</v>
      </c>
    </row>
    <row r="206" spans="1:18" hidden="1" x14ac:dyDescent="0.35">
      <c r="A206">
        <v>10</v>
      </c>
      <c r="B206" s="1">
        <v>44219</v>
      </c>
      <c r="C206" t="s">
        <v>2216</v>
      </c>
      <c r="D206" t="s">
        <v>99</v>
      </c>
      <c r="E206" s="1">
        <f>VLOOKUP(D206,Script!A:D,2,FALSE)</f>
        <v>44219</v>
      </c>
      <c r="F206">
        <f>VLOOKUP(D206,Script!A:D,4,FALSE)</f>
        <v>10</v>
      </c>
      <c r="G206">
        <f t="shared" si="6"/>
        <v>0</v>
      </c>
      <c r="H206">
        <f t="shared" si="7"/>
        <v>0</v>
      </c>
      <c r="I206" s="1" t="str">
        <f>IF(VLOOKUP(D206,Sheet2!A:AK,35,FALSE)&gt;0,VLOOKUP(D206,Sheet2!A:AK,35,FALSE),"no date")</f>
        <v>no date</v>
      </c>
      <c r="J206" s="1" t="str">
        <f>IF(VLOOKUP(D206,Sheet2!A:AK,18,FALSE)&gt;0,VLOOKUP(D206,Sheet2!A:AK,18,FALSE),"no date")</f>
        <v>no date</v>
      </c>
      <c r="K206" t="str">
        <f>VLOOKUP(D206,Sheet2!A:AK,12,FALSE)</f>
        <v>Green</v>
      </c>
      <c r="L206" s="1">
        <f>VLOOKUP(D206,'2021-01-12-advisors'!A:M,5,FALSE)</f>
        <v>44187.808182870373</v>
      </c>
      <c r="M206">
        <f>VLOOKUP(D206,'2021-01-12-advisors'!A:M,9,FALSE)</f>
        <v>10</v>
      </c>
      <c r="N206" t="str">
        <f>IF(VLOOKUP(D206,Sheet2!A:AK,34,FALSE)&gt;0,"deferred leads to January","no banked")</f>
        <v>no banked</v>
      </c>
      <c r="O206" t="str">
        <f>VLOOKUP(D206,Sheet2!A:AK,8,FALSE)</f>
        <v>cus_IcVTJxdFrxPQ7m</v>
      </c>
      <c r="P206" t="str">
        <f>IF(VLOOKUP(O206,subscriptions!A:G,7,FALSE)&gt;0,VLOOKUP(O206,subscriptions!A:G,7,FALSE),"no date")</f>
        <v>no date</v>
      </c>
      <c r="R206" t="s">
        <v>2223</v>
      </c>
    </row>
    <row r="207" spans="1:18" hidden="1" x14ac:dyDescent="0.35">
      <c r="A207">
        <v>10</v>
      </c>
      <c r="B207" s="1">
        <v>44219</v>
      </c>
      <c r="C207" t="s">
        <v>2216</v>
      </c>
      <c r="D207" t="s">
        <v>82</v>
      </c>
      <c r="E207" s="1">
        <f>VLOOKUP(D207,Script!A:D,2,FALSE)</f>
        <v>44219</v>
      </c>
      <c r="F207">
        <f>VLOOKUP(D207,Script!A:D,4,FALSE)</f>
        <v>10</v>
      </c>
      <c r="G207">
        <f t="shared" si="6"/>
        <v>0</v>
      </c>
      <c r="H207">
        <f t="shared" si="7"/>
        <v>0</v>
      </c>
      <c r="I207" s="1" t="str">
        <f>IF(VLOOKUP(D207,Sheet2!A:AK,35,FALSE)&gt;0,VLOOKUP(D207,Sheet2!A:AK,35,FALSE),"no date")</f>
        <v>no date</v>
      </c>
      <c r="J207" s="1" t="str">
        <f>IF(VLOOKUP(D207,Sheet2!A:AK,18,FALSE)&gt;0,VLOOKUP(D207,Sheet2!A:AK,18,FALSE),"no date")</f>
        <v>no date</v>
      </c>
      <c r="K207" t="str">
        <f>VLOOKUP(D207,Sheet2!A:AK,12,FALSE)</f>
        <v>Green</v>
      </c>
      <c r="L207" s="1">
        <f>VLOOKUP(D207,'2021-01-12-advisors'!A:M,5,FALSE)</f>
        <v>44187.945972222224</v>
      </c>
      <c r="M207">
        <f>VLOOKUP(D207,'2021-01-12-advisors'!A:M,9,FALSE)</f>
        <v>10</v>
      </c>
      <c r="N207" t="str">
        <f>IF(VLOOKUP(D207,Sheet2!A:AK,34,FALSE)&gt;0,"deferred leads to January","no banked")</f>
        <v>no banked</v>
      </c>
      <c r="O207" t="str">
        <f>VLOOKUP(D207,Sheet2!A:AK,8,FALSE)</f>
        <v>cus_IcYfSP3tBqATyF</v>
      </c>
      <c r="P207" t="str">
        <f>IF(VLOOKUP(O207,subscriptions!A:G,7,FALSE)&gt;0,VLOOKUP(O207,subscriptions!A:G,7,FALSE),"no date")</f>
        <v>no date</v>
      </c>
      <c r="R207" t="s">
        <v>2223</v>
      </c>
    </row>
    <row r="208" spans="1:18" hidden="1" x14ac:dyDescent="0.35">
      <c r="A208">
        <v>10</v>
      </c>
      <c r="B208" s="1">
        <v>44227</v>
      </c>
      <c r="C208" t="s">
        <v>2216</v>
      </c>
      <c r="D208" t="s">
        <v>43</v>
      </c>
      <c r="E208" s="1">
        <f>VLOOKUP(D208,Script!A:D,2,FALSE)</f>
        <v>44227</v>
      </c>
      <c r="F208">
        <f>VLOOKUP(D208,Script!A:D,4,FALSE)</f>
        <v>10</v>
      </c>
      <c r="G208">
        <f t="shared" si="6"/>
        <v>0</v>
      </c>
      <c r="H208">
        <f t="shared" si="7"/>
        <v>0</v>
      </c>
      <c r="I208" s="1" t="str">
        <f>IF(VLOOKUP(D208,Sheet2!A:AK,35,FALSE)&gt;0,VLOOKUP(D208,Sheet2!A:AK,35,FALSE),"no date")</f>
        <v>no date</v>
      </c>
      <c r="J208" s="1" t="str">
        <f>IF(VLOOKUP(D208,Sheet2!A:AK,18,FALSE)&gt;0,VLOOKUP(D208,Sheet2!A:AK,18,FALSE),"no date")</f>
        <v>no date</v>
      </c>
      <c r="K208" t="str">
        <f>VLOOKUP(D208,Sheet2!A:AK,12,FALSE)</f>
        <v>Green</v>
      </c>
      <c r="L208" s="1">
        <f>VLOOKUP(D208,'2021-01-12-advisors'!A:M,5,FALSE)</f>
        <v>44195.816863425927</v>
      </c>
      <c r="M208">
        <f>VLOOKUP(D208,'2021-01-12-advisors'!A:M,9,FALSE)</f>
        <v>11</v>
      </c>
      <c r="N208" t="str">
        <f>IF(VLOOKUP(D208,Sheet2!A:AK,34,FALSE)&gt;0,"deferred leads to January","no banked")</f>
        <v>no banked</v>
      </c>
      <c r="O208" t="str">
        <f>VLOOKUP(D208,Sheet2!A:AK,8,FALSE)</f>
        <v>cus_IfVT2HxAiPXqcm</v>
      </c>
      <c r="P208" t="str">
        <f>IF(VLOOKUP(O208,subscriptions!A:G,7,FALSE)&gt;0,VLOOKUP(O208,subscriptions!A:G,7,FALSE),"no date")</f>
        <v>no date</v>
      </c>
      <c r="R208" t="s">
        <v>2223</v>
      </c>
    </row>
    <row r="209" spans="1:18" hidden="1" x14ac:dyDescent="0.35">
      <c r="A209">
        <v>10</v>
      </c>
      <c r="B209" s="1">
        <v>44219</v>
      </c>
      <c r="C209" t="s">
        <v>2216</v>
      </c>
      <c r="D209" t="s">
        <v>171</v>
      </c>
      <c r="E209" s="1">
        <f>VLOOKUP(D209,Script!A:D,2,FALSE)</f>
        <v>44219</v>
      </c>
      <c r="F209">
        <f>VLOOKUP(D209,Script!A:D,4,FALSE)</f>
        <v>10</v>
      </c>
      <c r="G209">
        <f t="shared" si="6"/>
        <v>0</v>
      </c>
      <c r="H209">
        <f t="shared" si="7"/>
        <v>0</v>
      </c>
      <c r="I209" s="1" t="str">
        <f>IF(VLOOKUP(D209,Sheet2!A:AK,35,FALSE)&gt;0,VLOOKUP(D209,Sheet2!A:AK,35,FALSE),"no date")</f>
        <v>no date</v>
      </c>
      <c r="J209" s="1" t="str">
        <f>IF(VLOOKUP(D209,Sheet2!A:AK,18,FALSE)&gt;0,VLOOKUP(D209,Sheet2!A:AK,18,FALSE),"no date")</f>
        <v>no date</v>
      </c>
      <c r="K209" t="str">
        <f>VLOOKUP(D209,Sheet2!A:AK,12,FALSE)</f>
        <v>Green</v>
      </c>
      <c r="L209" s="1">
        <f>VLOOKUP(D209,'2021-01-12-advisors'!A:M,5,FALSE)</f>
        <v>44187.949826388889</v>
      </c>
      <c r="M209">
        <f>VLOOKUP(D209,'2021-01-12-advisors'!A:M,9,FALSE)</f>
        <v>10</v>
      </c>
      <c r="N209" t="str">
        <f>IF(VLOOKUP(D209,Sheet2!A:AK,34,FALSE)&gt;0,"deferred leads to January","no banked")</f>
        <v>no banked</v>
      </c>
      <c r="O209" t="str">
        <f>VLOOKUP(D209,Sheet2!A:AK,8,FALSE)</f>
        <v>cus_IcYl3mTxafiiSv</v>
      </c>
      <c r="P209" t="str">
        <f>IF(VLOOKUP(O209,subscriptions!A:G,7,FALSE)&gt;0,VLOOKUP(O209,subscriptions!A:G,7,FALSE),"no date")</f>
        <v>no date</v>
      </c>
      <c r="R209" t="s">
        <v>2223</v>
      </c>
    </row>
    <row r="210" spans="1:18" x14ac:dyDescent="0.35">
      <c r="A210">
        <v>10</v>
      </c>
      <c r="B210" s="1">
        <v>44217</v>
      </c>
      <c r="C210" t="s">
        <v>2216</v>
      </c>
      <c r="D210" t="s">
        <v>211</v>
      </c>
      <c r="E210" s="1">
        <f>VLOOKUP(D210,Script!A:D,2,FALSE)</f>
        <v>44236</v>
      </c>
      <c r="F210">
        <f>VLOOKUP(D210,Script!A:D,4,FALSE)</f>
        <v>10</v>
      </c>
      <c r="G210">
        <f t="shared" si="6"/>
        <v>-19</v>
      </c>
      <c r="H210">
        <f t="shared" si="7"/>
        <v>0</v>
      </c>
      <c r="I210" s="1" t="str">
        <f>IF(VLOOKUP(D210,Sheet2!A:AK,35,FALSE)&gt;0,VLOOKUP(D210,Sheet2!A:AK,35,FALSE),"no date")</f>
        <v>no date</v>
      </c>
      <c r="J210" s="1" t="str">
        <f>IF(VLOOKUP(D210,Sheet2!A:AK,18,FALSE)&gt;0,VLOOKUP(D210,Sheet2!A:AK,18,FALSE),"no date")</f>
        <v>no date</v>
      </c>
      <c r="K210" t="str">
        <f>VLOOKUP(D210,Sheet2!A:AK,12,FALSE)</f>
        <v>Green</v>
      </c>
      <c r="L210" s="1">
        <f>VLOOKUP(D210,'2021-01-12-advisors'!A:M,5,FALSE)</f>
        <v>44204.803344907406</v>
      </c>
      <c r="M210">
        <f>VLOOKUP(D210,'2021-01-12-advisors'!A:M,9,FALSE)</f>
        <v>0</v>
      </c>
      <c r="N210" t="str">
        <f>IF(VLOOKUP(D210,Sheet2!A:AK,34,FALSE)&gt;0,"deferred leads to January","no banked")</f>
        <v>no banked</v>
      </c>
      <c r="O210" t="str">
        <f>VLOOKUP(D210,Sheet2!A:AK,8,FALSE)</f>
        <v>cus_IisCLopiPK0yVO</v>
      </c>
      <c r="P210" t="str">
        <f>IF(VLOOKUP(O210,subscriptions!A:G,7,FALSE)&gt;0,VLOOKUP(O210,subscriptions!A:G,7,FALSE),"no date")</f>
        <v>no date</v>
      </c>
    </row>
    <row r="211" spans="1:18" hidden="1" x14ac:dyDescent="0.35">
      <c r="A211">
        <v>10</v>
      </c>
      <c r="B211" s="1">
        <v>44227</v>
      </c>
      <c r="C211" t="s">
        <v>2216</v>
      </c>
      <c r="D211" t="s">
        <v>123</v>
      </c>
      <c r="E211" s="1">
        <f>VLOOKUP(D211,Script!A:D,2,FALSE)</f>
        <v>44227</v>
      </c>
      <c r="F211">
        <f>VLOOKUP(D211,Script!A:D,4,FALSE)</f>
        <v>10</v>
      </c>
      <c r="G211">
        <f t="shared" si="6"/>
        <v>0</v>
      </c>
      <c r="H211">
        <f t="shared" si="7"/>
        <v>0</v>
      </c>
      <c r="I211" s="1" t="str">
        <f>IF(VLOOKUP(D211,Sheet2!A:AK,35,FALSE)&gt;0,VLOOKUP(D211,Sheet2!A:AK,35,FALSE),"no date")</f>
        <v>no date</v>
      </c>
      <c r="J211" s="1" t="str">
        <f>IF(VLOOKUP(D211,Sheet2!A:AK,18,FALSE)&gt;0,VLOOKUP(D211,Sheet2!A:AK,18,FALSE),"no date")</f>
        <v>no date</v>
      </c>
      <c r="K211" t="str">
        <f>VLOOKUP(D211,Sheet2!A:AK,12,FALSE)</f>
        <v>Green</v>
      </c>
      <c r="L211" s="1">
        <f>VLOOKUP(D211,'2021-01-12-advisors'!A:M,5,FALSE)</f>
        <v>44195.954201388886</v>
      </c>
      <c r="M211">
        <f>VLOOKUP(D211,'2021-01-12-advisors'!A:M,9,FALSE)</f>
        <v>10</v>
      </c>
      <c r="N211" t="str">
        <f>IF(VLOOKUP(D211,Sheet2!A:AK,34,FALSE)&gt;0,"deferred leads to January","no banked")</f>
        <v>no banked</v>
      </c>
      <c r="O211" t="str">
        <f>VLOOKUP(D211,Sheet2!A:AK,8,FALSE)</f>
        <v>cus_IfYfiYEatsRQf3</v>
      </c>
      <c r="P211" t="str">
        <f>IF(VLOOKUP(O211,subscriptions!A:G,7,FALSE)&gt;0,VLOOKUP(O211,subscriptions!A:G,7,FALSE),"no date")</f>
        <v>no date</v>
      </c>
      <c r="R211" t="s">
        <v>2223</v>
      </c>
    </row>
    <row r="212" spans="1:18" x14ac:dyDescent="0.35">
      <c r="A212">
        <v>10</v>
      </c>
      <c r="B212" s="1">
        <v>44215</v>
      </c>
      <c r="C212" t="s">
        <v>2216</v>
      </c>
      <c r="D212" t="s">
        <v>259</v>
      </c>
      <c r="E212" s="1">
        <f>VLOOKUP(D212,Script!A:D,2,FALSE)</f>
        <v>44234</v>
      </c>
      <c r="F212">
        <f>VLOOKUP(D212,Script!A:D,4,FALSE)</f>
        <v>10</v>
      </c>
      <c r="G212">
        <f t="shared" si="6"/>
        <v>-19</v>
      </c>
      <c r="H212">
        <f t="shared" si="7"/>
        <v>0</v>
      </c>
      <c r="I212" s="1" t="str">
        <f>IF(VLOOKUP(D212,Sheet2!A:AK,35,FALSE)&gt;0,VLOOKUP(D212,Sheet2!A:AK,35,FALSE),"no date")</f>
        <v>no date</v>
      </c>
      <c r="J212" s="1" t="str">
        <f>IF(VLOOKUP(D212,Sheet2!A:AK,18,FALSE)&gt;0,VLOOKUP(D212,Sheet2!A:AK,18,FALSE),"no date")</f>
        <v>no date</v>
      </c>
      <c r="K212" t="str">
        <f>VLOOKUP(D212,Sheet2!A:AK,12,FALSE)</f>
        <v>Green</v>
      </c>
      <c r="L212" s="1">
        <f>VLOOKUP(D212,'2021-01-12-advisors'!A:M,5,FALSE)</f>
        <v>44202.740520833337</v>
      </c>
      <c r="M212">
        <f>VLOOKUP(D212,'2021-01-12-advisors'!A:M,9,FALSE)</f>
        <v>0</v>
      </c>
      <c r="N212" t="str">
        <f>IF(VLOOKUP(D212,Sheet2!A:AK,34,FALSE)&gt;0,"deferred leads to January","no banked")</f>
        <v>no banked</v>
      </c>
      <c r="O212" t="str">
        <f>VLOOKUP(D212,Sheet2!A:AK,8,FALSE)</f>
        <v>cus_Ii6IuWdzJzMoOB</v>
      </c>
      <c r="P212" t="str">
        <f>IF(VLOOKUP(O212,subscriptions!A:G,7,FALSE)&gt;0,VLOOKUP(O212,subscriptions!A:G,7,FALSE),"no date")</f>
        <v>no date</v>
      </c>
    </row>
    <row r="213" spans="1:18" x14ac:dyDescent="0.35">
      <c r="A213">
        <v>10</v>
      </c>
      <c r="B213" s="1">
        <v>44220</v>
      </c>
      <c r="C213" t="s">
        <v>2216</v>
      </c>
      <c r="D213" t="s">
        <v>91</v>
      </c>
      <c r="E213" s="1">
        <f>VLOOKUP(D213,Script!A:D,2,FALSE)</f>
        <v>44208</v>
      </c>
      <c r="F213">
        <f>VLOOKUP(D213,Script!A:D,4,FALSE)</f>
        <v>10</v>
      </c>
      <c r="G213">
        <f t="shared" si="6"/>
        <v>12</v>
      </c>
      <c r="H213">
        <f t="shared" si="7"/>
        <v>0</v>
      </c>
      <c r="I213" s="1" t="str">
        <f>IF(VLOOKUP(D213,Sheet2!A:AK,35,FALSE)&gt;0,VLOOKUP(D213,Sheet2!A:AK,35,FALSE),"no date")</f>
        <v>no date</v>
      </c>
      <c r="J213" s="1" t="str">
        <f>IF(VLOOKUP(D213,Sheet2!A:AK,18,FALSE)&gt;0,VLOOKUP(D213,Sheet2!A:AK,18,FALSE),"no date")</f>
        <v>no date</v>
      </c>
      <c r="K213" t="str">
        <f>VLOOKUP(D213,Sheet2!A:AK,12,FALSE)</f>
        <v>Green</v>
      </c>
      <c r="L213" s="1">
        <f>VLOOKUP(D213,'2021-01-12-advisors'!A:M,5,FALSE)</f>
        <v>44207.757453703707</v>
      </c>
      <c r="M213">
        <f>VLOOKUP(D213,'2021-01-12-advisors'!A:M,9,FALSE)</f>
        <v>0</v>
      </c>
      <c r="N213" t="str">
        <f>IF(VLOOKUP(D213,Sheet2!A:AK,34,FALSE)&gt;0,"deferred leads to January","no banked")</f>
        <v>no banked</v>
      </c>
      <c r="O213" t="str">
        <f>VLOOKUP(D213,Sheet2!A:AK,8,FALSE)</f>
        <v>cus_IjyoDKeeeRcSVP</v>
      </c>
      <c r="P213" t="str">
        <f>IF(VLOOKUP(O213,subscriptions!A:G,7,FALSE)&gt;0,VLOOKUP(O213,subscriptions!A:G,7,FALSE),"no date")</f>
        <v>no date</v>
      </c>
    </row>
    <row r="214" spans="1:18" x14ac:dyDescent="0.35">
      <c r="A214">
        <v>10</v>
      </c>
      <c r="B214" s="1">
        <v>44216</v>
      </c>
      <c r="C214" t="s">
        <v>2216</v>
      </c>
      <c r="D214" t="s">
        <v>98</v>
      </c>
      <c r="E214" s="1">
        <f>VLOOKUP(D214,Script!A:D,2,FALSE)</f>
        <v>44235</v>
      </c>
      <c r="F214">
        <f>VLOOKUP(D214,Script!A:D,4,FALSE)</f>
        <v>10</v>
      </c>
      <c r="G214">
        <f t="shared" si="6"/>
        <v>-19</v>
      </c>
      <c r="H214">
        <f t="shared" si="7"/>
        <v>0</v>
      </c>
      <c r="I214" s="1" t="str">
        <f>IF(VLOOKUP(D214,Sheet2!A:AK,35,FALSE)&gt;0,VLOOKUP(D214,Sheet2!A:AK,35,FALSE),"no date")</f>
        <v>no date</v>
      </c>
      <c r="J214" s="1" t="str">
        <f>IF(VLOOKUP(D214,Sheet2!A:AK,18,FALSE)&gt;0,VLOOKUP(D214,Sheet2!A:AK,18,FALSE),"no date")</f>
        <v>no date</v>
      </c>
      <c r="K214" t="str">
        <f>VLOOKUP(D214,Sheet2!A:AK,12,FALSE)</f>
        <v>Green</v>
      </c>
      <c r="L214" s="1">
        <f>VLOOKUP(D214,'2021-01-12-advisors'!A:M,5,FALSE)</f>
        <v>44203.636400462965</v>
      </c>
      <c r="M214">
        <f>VLOOKUP(D214,'2021-01-12-advisors'!A:M,9,FALSE)</f>
        <v>0</v>
      </c>
      <c r="N214" t="str">
        <f>IF(VLOOKUP(D214,Sheet2!A:AK,34,FALSE)&gt;0,"deferred leads to January","no banked")</f>
        <v>no banked</v>
      </c>
      <c r="O214" t="str">
        <f>VLOOKUP(D214,Sheet2!A:AK,8,FALSE)</f>
        <v>cus_IiR6s3da8ofsB4</v>
      </c>
      <c r="P214" t="str">
        <f>IF(VLOOKUP(O214,subscriptions!A:G,7,FALSE)&gt;0,VLOOKUP(O214,subscriptions!A:G,7,FALSE),"no date")</f>
        <v>no date</v>
      </c>
    </row>
    <row r="215" spans="1:18" x14ac:dyDescent="0.35">
      <c r="A215">
        <v>10</v>
      </c>
      <c r="B215" s="1">
        <v>44221</v>
      </c>
      <c r="C215" t="s">
        <v>2216</v>
      </c>
      <c r="D215" t="s">
        <v>89</v>
      </c>
      <c r="E215" s="1" t="e">
        <f>VLOOKUP(D215,Script!A:D,2,FALSE)</f>
        <v>#N/A</v>
      </c>
      <c r="F215" t="e">
        <f>VLOOKUP(D215,Script!A:D,4,FALSE)</f>
        <v>#N/A</v>
      </c>
      <c r="G215" t="e">
        <f t="shared" si="6"/>
        <v>#N/A</v>
      </c>
      <c r="H215" t="e">
        <f t="shared" si="7"/>
        <v>#N/A</v>
      </c>
      <c r="I215" s="1" t="e">
        <f>IF(VLOOKUP(D215,Sheet2!A:AK,35,FALSE)&gt;0,VLOOKUP(D215,Sheet2!A:AK,35,FALSE),"no date")</f>
        <v>#N/A</v>
      </c>
      <c r="J215" s="1" t="e">
        <f>IF(VLOOKUP(D215,Sheet2!A:AK,18,FALSE)&gt;0,VLOOKUP(D215,Sheet2!A:AK,18,FALSE),"no date")</f>
        <v>#N/A</v>
      </c>
      <c r="K215" t="e">
        <f>VLOOKUP(D215,Sheet2!A:AK,12,FALSE)</f>
        <v>#N/A</v>
      </c>
      <c r="L215" s="1">
        <f>VLOOKUP(D215,'2021-01-12-advisors'!A:M,5,FALSE)</f>
        <v>44208.745023148149</v>
      </c>
      <c r="M215">
        <f>VLOOKUP(D215,'2021-01-12-advisors'!A:M,9,FALSE)</f>
        <v>0</v>
      </c>
      <c r="N215" t="e">
        <f>IF(VLOOKUP(D215,Sheet2!A:AK,34,FALSE)&gt;0,"deferred leads to January","no banked")</f>
        <v>#N/A</v>
      </c>
      <c r="O215" t="e">
        <f>VLOOKUP(D215,Sheet2!A:AK,8,FALSE)</f>
        <v>#N/A</v>
      </c>
      <c r="P215" t="e">
        <f>IF(VLOOKUP(O215,subscriptions!A:G,7,FALSE)&gt;0,VLOOKUP(O215,subscriptions!A:G,7,FALSE),"no date")</f>
        <v>#N/A</v>
      </c>
    </row>
    <row r="216" spans="1:18" x14ac:dyDescent="0.35">
      <c r="A216">
        <v>10</v>
      </c>
      <c r="B216" s="1">
        <v>44221</v>
      </c>
      <c r="C216" t="s">
        <v>2216</v>
      </c>
      <c r="D216" t="s">
        <v>192</v>
      </c>
      <c r="E216" s="1">
        <f>VLOOKUP(D216,Script!A:D,2,FALSE)</f>
        <v>44209</v>
      </c>
      <c r="F216">
        <f>VLOOKUP(D216,Script!A:D,4,FALSE)</f>
        <v>10</v>
      </c>
      <c r="G216">
        <f t="shared" si="6"/>
        <v>12</v>
      </c>
      <c r="H216">
        <f t="shared" si="7"/>
        <v>0</v>
      </c>
      <c r="I216" s="1" t="e">
        <f>IF(VLOOKUP(D216,Sheet2!A:AK,35,FALSE)&gt;0,VLOOKUP(D216,Sheet2!A:AK,35,FALSE),"no date")</f>
        <v>#N/A</v>
      </c>
      <c r="J216" s="1" t="e">
        <f>IF(VLOOKUP(D216,Sheet2!A:AK,18,FALSE)&gt;0,VLOOKUP(D216,Sheet2!A:AK,18,FALSE),"no date")</f>
        <v>#N/A</v>
      </c>
      <c r="K216" t="e">
        <f>VLOOKUP(D216,Sheet2!A:AK,12,FALSE)</f>
        <v>#N/A</v>
      </c>
      <c r="L216" s="1">
        <f>VLOOKUP(D216,'2021-01-12-advisors'!A:M,5,FALSE)</f>
        <v>44208.766539351855</v>
      </c>
      <c r="M216">
        <f>VLOOKUP(D216,'2021-01-12-advisors'!A:M,9,FALSE)</f>
        <v>0</v>
      </c>
      <c r="N216" t="e">
        <f>IF(VLOOKUP(D216,Sheet2!A:AK,34,FALSE)&gt;0,"deferred leads to January","no banked")</f>
        <v>#N/A</v>
      </c>
      <c r="O216" t="e">
        <f>VLOOKUP(D216,Sheet2!A:AK,8,FALSE)</f>
        <v>#N/A</v>
      </c>
      <c r="P216" t="e">
        <f>IF(VLOOKUP(O216,subscriptions!A:G,7,FALSE)&gt;0,VLOOKUP(O216,subscriptions!A:G,7,FALSE),"no date")</f>
        <v>#N/A</v>
      </c>
    </row>
    <row r="217" spans="1:18" x14ac:dyDescent="0.35">
      <c r="A217">
        <v>10</v>
      </c>
      <c r="B217" s="1">
        <v>44221</v>
      </c>
      <c r="C217" t="s">
        <v>2216</v>
      </c>
      <c r="D217" t="s">
        <v>207</v>
      </c>
      <c r="E217" s="1">
        <f>VLOOKUP(D217,Script!A:D,2,FALSE)</f>
        <v>44209</v>
      </c>
      <c r="F217">
        <f>VLOOKUP(D217,Script!A:D,4,FALSE)</f>
        <v>10</v>
      </c>
      <c r="G217">
        <f t="shared" si="6"/>
        <v>12</v>
      </c>
      <c r="H217">
        <f t="shared" si="7"/>
        <v>0</v>
      </c>
      <c r="I217" s="1" t="e">
        <f>IF(VLOOKUP(D217,Sheet2!A:AK,35,FALSE)&gt;0,VLOOKUP(D217,Sheet2!A:AK,35,FALSE),"no date")</f>
        <v>#N/A</v>
      </c>
      <c r="J217" s="1" t="e">
        <f>IF(VLOOKUP(D217,Sheet2!A:AK,18,FALSE)&gt;0,VLOOKUP(D217,Sheet2!A:AK,18,FALSE),"no date")</f>
        <v>#N/A</v>
      </c>
      <c r="K217" t="e">
        <f>VLOOKUP(D217,Sheet2!A:AK,12,FALSE)</f>
        <v>#N/A</v>
      </c>
      <c r="L217" s="1">
        <f>VLOOKUP(D217,'2021-01-12-advisors'!A:M,5,FALSE)</f>
        <v>44208.784247685187</v>
      </c>
      <c r="M217">
        <f>VLOOKUP(D217,'2021-01-12-advisors'!A:M,9,FALSE)</f>
        <v>0</v>
      </c>
      <c r="N217" t="e">
        <f>IF(VLOOKUP(D217,Sheet2!A:AK,34,FALSE)&gt;0,"deferred leads to January","no banked")</f>
        <v>#N/A</v>
      </c>
      <c r="O217" t="e">
        <f>VLOOKUP(D217,Sheet2!A:AK,8,FALSE)</f>
        <v>#N/A</v>
      </c>
      <c r="P217" t="e">
        <f>IF(VLOOKUP(O217,subscriptions!A:G,7,FALSE)&gt;0,VLOOKUP(O217,subscriptions!A:G,7,FALSE),"no date")</f>
        <v>#N/A</v>
      </c>
    </row>
    <row r="218" spans="1:18" hidden="1" x14ac:dyDescent="0.35">
      <c r="A218">
        <v>10</v>
      </c>
      <c r="B218" s="1">
        <v>44219</v>
      </c>
      <c r="C218" t="s">
        <v>2216</v>
      </c>
      <c r="D218" t="s">
        <v>149</v>
      </c>
      <c r="E218" s="1">
        <f>VLOOKUP(D218,Script!A:D,2,FALSE)</f>
        <v>44219</v>
      </c>
      <c r="F218">
        <f>VLOOKUP(D218,Script!A:D,4,FALSE)</f>
        <v>10</v>
      </c>
      <c r="G218">
        <f t="shared" si="6"/>
        <v>0</v>
      </c>
      <c r="H218">
        <f t="shared" si="7"/>
        <v>0</v>
      </c>
      <c r="I218" s="1" t="str">
        <f>IF(VLOOKUP(D218,Sheet2!A:AK,35,FALSE)&gt;0,VLOOKUP(D218,Sheet2!A:AK,35,FALSE),"no date")</f>
        <v>no date</v>
      </c>
      <c r="J218" s="1" t="str">
        <f>IF(VLOOKUP(D218,Sheet2!A:AK,18,FALSE)&gt;0,VLOOKUP(D218,Sheet2!A:AK,18,FALSE),"no date")</f>
        <v>no date</v>
      </c>
      <c r="K218" t="str">
        <f>VLOOKUP(D218,Sheet2!A:AK,12,FALSE)</f>
        <v>Green</v>
      </c>
      <c r="L218" s="1">
        <f>VLOOKUP(D218,'2021-01-12-advisors'!A:M,5,FALSE)</f>
        <v>44187.844537037039</v>
      </c>
      <c r="M218">
        <f>VLOOKUP(D218,'2021-01-12-advisors'!A:M,9,FALSE)</f>
        <v>10</v>
      </c>
      <c r="N218" t="str">
        <f>IF(VLOOKUP(D218,Sheet2!A:AK,34,FALSE)&gt;0,"deferred leads to January","no banked")</f>
        <v>no banked</v>
      </c>
      <c r="O218" t="str">
        <f>VLOOKUP(D218,Sheet2!A:AK,8,FALSE)</f>
        <v>cus_IcWJF08v6QPGfl</v>
      </c>
      <c r="P218" t="str">
        <f>IF(VLOOKUP(O218,subscriptions!A:G,7,FALSE)&gt;0,VLOOKUP(O218,subscriptions!A:G,7,FALSE),"no date")</f>
        <v>no date</v>
      </c>
      <c r="R218" t="s">
        <v>2223</v>
      </c>
    </row>
    <row r="219" spans="1:18" hidden="1" x14ac:dyDescent="0.35">
      <c r="A219">
        <v>10</v>
      </c>
      <c r="B219" s="1">
        <v>44228</v>
      </c>
      <c r="C219" t="s">
        <v>2216</v>
      </c>
      <c r="D219" t="s">
        <v>252</v>
      </c>
      <c r="E219" s="1">
        <f>VLOOKUP(D219,Script!A:D,2,FALSE)</f>
        <v>44227</v>
      </c>
      <c r="F219">
        <f>VLOOKUP(D219,Script!A:D,4,FALSE)</f>
        <v>10</v>
      </c>
      <c r="G219">
        <f t="shared" si="6"/>
        <v>1</v>
      </c>
      <c r="H219">
        <f t="shared" si="7"/>
        <v>0</v>
      </c>
      <c r="I219" s="1" t="str">
        <f>IF(VLOOKUP(D219,Sheet2!A:AK,35,FALSE)&gt;0,VLOOKUP(D219,Sheet2!A:AK,35,FALSE),"no date")</f>
        <v>no date</v>
      </c>
      <c r="J219" s="1" t="str">
        <f>IF(VLOOKUP(D219,Sheet2!A:AK,18,FALSE)&gt;0,VLOOKUP(D219,Sheet2!A:AK,18,FALSE),"no date")</f>
        <v>no date</v>
      </c>
      <c r="K219" t="str">
        <f>VLOOKUP(D219,Sheet2!A:AK,12,FALSE)</f>
        <v>Green</v>
      </c>
      <c r="L219" s="1">
        <f>VLOOKUP(D219,'2021-01-12-advisors'!A:M,5,FALSE)</f>
        <v>44196.013101851851</v>
      </c>
      <c r="M219">
        <f>VLOOKUP(D219,'2021-01-12-advisors'!A:M,9,FALSE)</f>
        <v>10</v>
      </c>
      <c r="N219" t="str">
        <f>IF(VLOOKUP(D219,Sheet2!A:AK,34,FALSE)&gt;0,"deferred leads to January","no banked")</f>
        <v>no banked</v>
      </c>
      <c r="O219" t="str">
        <f>VLOOKUP(D219,Sheet2!A:AK,8,FALSE)</f>
        <v>cus_Ifa2yy3TfuTFvn</v>
      </c>
      <c r="P219" t="str">
        <f>IF(VLOOKUP(O219,subscriptions!A:G,7,FALSE)&gt;0,VLOOKUP(O219,subscriptions!A:G,7,FALSE),"no date")</f>
        <v>no date</v>
      </c>
      <c r="R219" t="s">
        <v>2237</v>
      </c>
    </row>
    <row r="220" spans="1:18" hidden="1" x14ac:dyDescent="0.35">
      <c r="C220" t="s">
        <v>2216</v>
      </c>
      <c r="D220" t="s">
        <v>245</v>
      </c>
      <c r="E220" s="1">
        <f>VLOOKUP(D220,Script!A:D,2,FALSE)</f>
        <v>44219</v>
      </c>
      <c r="F220">
        <f>VLOOKUP(D220,Script!A:D,4,FALSE)</f>
        <v>10</v>
      </c>
      <c r="G220">
        <f t="shared" si="6"/>
        <v>-44219</v>
      </c>
      <c r="H220">
        <f t="shared" si="7"/>
        <v>-10</v>
      </c>
      <c r="I220" s="1">
        <f>IF(VLOOKUP(D220,Sheet2!A:AK,35,FALSE)&gt;0,VLOOKUP(D220,Sheet2!A:AK,35,FALSE),"no date")</f>
        <v>44202</v>
      </c>
      <c r="J220" s="1">
        <f>IF(VLOOKUP(D220,Sheet2!A:AK,18,FALSE)&gt;0,VLOOKUP(D220,Sheet2!A:AK,18,FALSE),"no date")</f>
        <v>44218</v>
      </c>
      <c r="K220" t="str">
        <f>VLOOKUP(D220,Sheet2!A:AK,12,FALSE)</f>
        <v>Green</v>
      </c>
      <c r="L220" s="1">
        <f>VLOOKUP(D220,'2021-01-12-advisors'!A:M,5,FALSE)</f>
        <v>44187.934212962966</v>
      </c>
      <c r="M220">
        <f>VLOOKUP(D220,'2021-01-12-advisors'!A:M,9,FALSE)</f>
        <v>10</v>
      </c>
      <c r="N220" t="str">
        <f>IF(VLOOKUP(D220,Sheet2!A:AK,34,FALSE)&gt;0,"deferred leads to January","no banked")</f>
        <v>no banked</v>
      </c>
      <c r="O220" t="str">
        <f>VLOOKUP(D220,Sheet2!A:AK,8,FALSE)</f>
        <v>cus_IcYOpeYzh9kASW</v>
      </c>
      <c r="P220" t="str">
        <f>IF(VLOOKUP(O220,subscriptions!A:G,7,FALSE)&gt;0,VLOOKUP(O220,subscriptions!A:G,7,FALSE),"no date")</f>
        <v>no date</v>
      </c>
      <c r="R220" t="s">
        <v>2239</v>
      </c>
    </row>
    <row r="221" spans="1:18" hidden="1" x14ac:dyDescent="0.35">
      <c r="A221">
        <v>10</v>
      </c>
      <c r="B221" s="1">
        <v>44219</v>
      </c>
      <c r="C221" t="s">
        <v>2216</v>
      </c>
      <c r="D221" t="s">
        <v>265</v>
      </c>
      <c r="E221" s="1">
        <f>VLOOKUP(D221,Script!A:D,2,FALSE)</f>
        <v>44219</v>
      </c>
      <c r="F221">
        <f>VLOOKUP(D221,Script!A:D,4,FALSE)</f>
        <v>10</v>
      </c>
      <c r="G221">
        <f t="shared" si="6"/>
        <v>0</v>
      </c>
      <c r="H221">
        <f t="shared" si="7"/>
        <v>0</v>
      </c>
      <c r="I221" s="1" t="str">
        <f>IF(VLOOKUP(D221,Sheet2!A:AK,35,FALSE)&gt;0,VLOOKUP(D221,Sheet2!A:AK,35,FALSE),"no date")</f>
        <v>no date</v>
      </c>
      <c r="J221" s="1" t="str">
        <f>IF(VLOOKUP(D221,Sheet2!A:AK,18,FALSE)&gt;0,VLOOKUP(D221,Sheet2!A:AK,18,FALSE),"no date")</f>
        <v>no date</v>
      </c>
      <c r="K221" t="str">
        <f>VLOOKUP(D221,Sheet2!A:AK,12,FALSE)</f>
        <v>Green</v>
      </c>
      <c r="L221" s="1">
        <f>VLOOKUP(D221,'2021-01-12-advisors'!A:M,5,FALSE)</f>
        <v>44187.943229166667</v>
      </c>
      <c r="M221">
        <f>VLOOKUP(D221,'2021-01-12-advisors'!A:M,9,FALSE)</f>
        <v>10</v>
      </c>
      <c r="N221" t="str">
        <f>IF(VLOOKUP(D221,Sheet2!A:AK,34,FALSE)&gt;0,"deferred leads to January","no banked")</f>
        <v>no banked</v>
      </c>
      <c r="O221" t="str">
        <f>VLOOKUP(D221,Sheet2!A:AK,8,FALSE)</f>
        <v>cus_IcYbXp1gbmMwiI</v>
      </c>
      <c r="P221" t="str">
        <f>IF(VLOOKUP(O221,subscriptions!A:G,7,FALSE)&gt;0,VLOOKUP(O221,subscriptions!A:G,7,FALSE),"no date")</f>
        <v>no date</v>
      </c>
      <c r="R221" t="s">
        <v>2223</v>
      </c>
    </row>
    <row r="222" spans="1:18" hidden="1" x14ac:dyDescent="0.35">
      <c r="A222">
        <v>10</v>
      </c>
      <c r="B222" s="1">
        <v>44228</v>
      </c>
      <c r="C222" t="s">
        <v>2216</v>
      </c>
      <c r="D222" t="s">
        <v>284</v>
      </c>
      <c r="E222" s="1">
        <f>VLOOKUP(D222,Script!A:D,2,FALSE)</f>
        <v>44228</v>
      </c>
      <c r="F222">
        <f>VLOOKUP(D222,Script!A:D,4,FALSE)</f>
        <v>10</v>
      </c>
      <c r="G222">
        <f t="shared" si="6"/>
        <v>0</v>
      </c>
      <c r="H222">
        <f t="shared" si="7"/>
        <v>0</v>
      </c>
      <c r="I222" s="1" t="str">
        <f>IF(VLOOKUP(D222,Sheet2!A:AK,35,FALSE)&gt;0,VLOOKUP(D222,Sheet2!A:AK,35,FALSE),"no date")</f>
        <v>no date</v>
      </c>
      <c r="J222" s="1" t="str">
        <f>IF(VLOOKUP(D222,Sheet2!A:AK,18,FALSE)&gt;0,VLOOKUP(D222,Sheet2!A:AK,18,FALSE),"no date")</f>
        <v>no date</v>
      </c>
      <c r="K222" t="str">
        <f>VLOOKUP(D222,Sheet2!A:AK,12,FALSE)</f>
        <v>Green</v>
      </c>
      <c r="L222" s="1">
        <f>VLOOKUP(D222,'2021-01-12-advisors'!A:M,5,FALSE)</f>
        <v>44196.705358796295</v>
      </c>
      <c r="M222">
        <f>VLOOKUP(D222,'2021-01-12-advisors'!A:M,9,FALSE)</f>
        <v>10</v>
      </c>
      <c r="N222" t="str">
        <f>IF(VLOOKUP(D222,Sheet2!A:AK,34,FALSE)&gt;0,"deferred leads to January","no banked")</f>
        <v>no banked</v>
      </c>
      <c r="O222" t="str">
        <f>VLOOKUP(D222,Sheet2!A:AK,8,FALSE)</f>
        <v>cus_Ifq7Q4BM5fNjgb</v>
      </c>
      <c r="P222" t="str">
        <f>IF(VLOOKUP(O222,subscriptions!A:G,7,FALSE)&gt;0,VLOOKUP(O222,subscriptions!A:G,7,FALSE),"no date")</f>
        <v>no date</v>
      </c>
      <c r="R222" t="s">
        <v>2223</v>
      </c>
    </row>
    <row r="223" spans="1:18" hidden="1" x14ac:dyDescent="0.35">
      <c r="A223">
        <v>10</v>
      </c>
      <c r="B223" s="1">
        <v>44220</v>
      </c>
      <c r="C223" t="s">
        <v>2216</v>
      </c>
      <c r="D223" t="s">
        <v>184</v>
      </c>
      <c r="E223" s="1">
        <f>VLOOKUP(D223,Script!A:D,2,FALSE)</f>
        <v>44220</v>
      </c>
      <c r="F223">
        <f>VLOOKUP(D223,Script!A:D,4,FALSE)</f>
        <v>10</v>
      </c>
      <c r="G223">
        <f t="shared" si="6"/>
        <v>0</v>
      </c>
      <c r="H223">
        <f t="shared" si="7"/>
        <v>0</v>
      </c>
      <c r="I223" s="1" t="str">
        <f>IF(VLOOKUP(D223,Sheet2!A:AK,35,FALSE)&gt;0,VLOOKUP(D223,Sheet2!A:AK,35,FALSE),"no date")</f>
        <v>no date</v>
      </c>
      <c r="J223" s="1" t="str">
        <f>IF(VLOOKUP(D223,Sheet2!A:AK,18,FALSE)&gt;0,VLOOKUP(D223,Sheet2!A:AK,18,FALSE),"no date")</f>
        <v>no date</v>
      </c>
      <c r="K223" t="str">
        <f>VLOOKUP(D223,Sheet2!A:AK,12,FALSE)</f>
        <v>Green</v>
      </c>
      <c r="L223" s="1">
        <f>VLOOKUP(D223,'2021-01-12-advisors'!A:M,5,FALSE)</f>
        <v>44188.607604166667</v>
      </c>
      <c r="M223">
        <f>VLOOKUP(D223,'2021-01-12-advisors'!A:M,9,FALSE)</f>
        <v>10</v>
      </c>
      <c r="N223" t="str">
        <f>IF(VLOOKUP(D223,Sheet2!A:AK,34,FALSE)&gt;0,"deferred leads to January","no banked")</f>
        <v>no banked</v>
      </c>
      <c r="O223" t="str">
        <f>VLOOKUP(D223,Sheet2!A:AK,8,FALSE)</f>
        <v>cus_Ico2a4C4nMmOHC</v>
      </c>
      <c r="P223" t="str">
        <f>IF(VLOOKUP(O223,subscriptions!A:G,7,FALSE)&gt;0,VLOOKUP(O223,subscriptions!A:G,7,FALSE),"no date")</f>
        <v>no date</v>
      </c>
      <c r="R223" t="s">
        <v>2223</v>
      </c>
    </row>
    <row r="224" spans="1:18" x14ac:dyDescent="0.35">
      <c r="A224">
        <v>10</v>
      </c>
      <c r="B224" s="1">
        <v>44217</v>
      </c>
      <c r="C224" t="s">
        <v>2216</v>
      </c>
      <c r="D224" t="s">
        <v>146</v>
      </c>
      <c r="E224" s="1">
        <f>VLOOKUP(D224,Script!A:D,2,FALSE)</f>
        <v>44236</v>
      </c>
      <c r="F224">
        <f>VLOOKUP(D224,Script!A:D,4,FALSE)</f>
        <v>10</v>
      </c>
      <c r="G224">
        <f t="shared" si="6"/>
        <v>-19</v>
      </c>
      <c r="H224">
        <f t="shared" si="7"/>
        <v>0</v>
      </c>
      <c r="I224" s="1" t="str">
        <f>IF(VLOOKUP(D224,Sheet2!A:AK,35,FALSE)&gt;0,VLOOKUP(D224,Sheet2!A:AK,35,FALSE),"no date")</f>
        <v>no date</v>
      </c>
      <c r="J224" s="1" t="str">
        <f>IF(VLOOKUP(D224,Sheet2!A:AK,18,FALSE)&gt;0,VLOOKUP(D224,Sheet2!A:AK,18,FALSE),"no date")</f>
        <v>no date</v>
      </c>
      <c r="K224" t="str">
        <f>VLOOKUP(D224,Sheet2!A:AK,12,FALSE)</f>
        <v>Green</v>
      </c>
      <c r="L224" s="1">
        <f>VLOOKUP(D224,'2021-01-12-advisors'!A:M,5,FALSE)</f>
        <v>44204.814398148148</v>
      </c>
      <c r="M224">
        <f>VLOOKUP(D224,'2021-01-12-advisors'!A:M,9,FALSE)</f>
        <v>0</v>
      </c>
      <c r="N224" t="str">
        <f>IF(VLOOKUP(D224,Sheet2!A:AK,34,FALSE)&gt;0,"deferred leads to January","no banked")</f>
        <v>no banked</v>
      </c>
      <c r="O224" t="str">
        <f>VLOOKUP(D224,Sheet2!A:AK,8,FALSE)</f>
        <v>cus_IisSrcvqBQ4nQK</v>
      </c>
      <c r="P224" t="str">
        <f>IF(VLOOKUP(O224,subscriptions!A:G,7,FALSE)&gt;0,VLOOKUP(O224,subscriptions!A:G,7,FALSE),"no date")</f>
        <v>no date</v>
      </c>
    </row>
    <row r="225" spans="1:18" hidden="1" x14ac:dyDescent="0.35">
      <c r="A225">
        <v>10</v>
      </c>
      <c r="B225" s="1">
        <v>44220</v>
      </c>
      <c r="C225" t="s">
        <v>2216</v>
      </c>
      <c r="D225" t="s">
        <v>111</v>
      </c>
      <c r="E225" s="1">
        <f>VLOOKUP(D225,Script!A:D,2,FALSE)</f>
        <v>44220</v>
      </c>
      <c r="F225">
        <f>VLOOKUP(D225,Script!A:D,4,FALSE)</f>
        <v>10</v>
      </c>
      <c r="G225">
        <f t="shared" si="6"/>
        <v>0</v>
      </c>
      <c r="H225">
        <f t="shared" si="7"/>
        <v>0</v>
      </c>
      <c r="I225" s="1" t="str">
        <f>IF(VLOOKUP(D225,Sheet2!A:AK,35,FALSE)&gt;0,VLOOKUP(D225,Sheet2!A:AK,35,FALSE),"no date")</f>
        <v>no date</v>
      </c>
      <c r="J225" s="1" t="str">
        <f>IF(VLOOKUP(D225,Sheet2!A:AK,18,FALSE)&gt;0,VLOOKUP(D225,Sheet2!A:AK,18,FALSE),"no date")</f>
        <v>no date</v>
      </c>
      <c r="K225" t="str">
        <f>VLOOKUP(D225,Sheet2!A:AK,12,FALSE)</f>
        <v>Green</v>
      </c>
      <c r="L225" s="1">
        <f>VLOOKUP(D225,'2021-01-12-advisors'!A:M,5,FALSE)</f>
        <v>44188.856307870374</v>
      </c>
      <c r="M225">
        <f>VLOOKUP(D225,'2021-01-12-advisors'!A:M,9,FALSE)</f>
        <v>10</v>
      </c>
      <c r="N225" t="str">
        <f>IF(VLOOKUP(D225,Sheet2!A:AK,34,FALSE)&gt;0,"deferred leads to January","no banked")</f>
        <v>no banked</v>
      </c>
      <c r="O225" t="str">
        <f>VLOOKUP(D225,Sheet2!A:AK,8,FALSE)</f>
        <v>cus_IctoRQO3y2RY6m</v>
      </c>
      <c r="P225" t="str">
        <f>IF(VLOOKUP(O225,subscriptions!A:G,7,FALSE)&gt;0,VLOOKUP(O225,subscriptions!A:G,7,FALSE),"no date")</f>
        <v>no date</v>
      </c>
      <c r="R225" t="s">
        <v>2223</v>
      </c>
    </row>
    <row r="226" spans="1:18" hidden="1" x14ac:dyDescent="0.35">
      <c r="A226">
        <v>10</v>
      </c>
      <c r="B226" s="1">
        <v>44219</v>
      </c>
      <c r="C226" t="s">
        <v>2216</v>
      </c>
      <c r="D226" t="s">
        <v>262</v>
      </c>
      <c r="E226" s="1">
        <f>VLOOKUP(D226,Script!A:D,2,FALSE)</f>
        <v>44219</v>
      </c>
      <c r="F226">
        <f>VLOOKUP(D226,Script!A:D,4,FALSE)</f>
        <v>10</v>
      </c>
      <c r="G226">
        <f t="shared" si="6"/>
        <v>0</v>
      </c>
      <c r="H226">
        <f t="shared" si="7"/>
        <v>0</v>
      </c>
      <c r="I226" s="1" t="str">
        <f>IF(VLOOKUP(D226,Sheet2!A:AK,35,FALSE)&gt;0,VLOOKUP(D226,Sheet2!A:AK,35,FALSE),"no date")</f>
        <v>no date</v>
      </c>
      <c r="J226" s="1" t="str">
        <f>IF(VLOOKUP(D226,Sheet2!A:AK,18,FALSE)&gt;0,VLOOKUP(D226,Sheet2!A:AK,18,FALSE),"no date")</f>
        <v>no date</v>
      </c>
      <c r="K226" t="str">
        <f>VLOOKUP(D226,Sheet2!A:AK,12,FALSE)</f>
        <v>Green</v>
      </c>
      <c r="L226" s="1">
        <f>VLOOKUP(D226,'2021-01-12-advisors'!A:M,5,FALSE)</f>
        <v>44187.825810185182</v>
      </c>
      <c r="M226">
        <f>VLOOKUP(D226,'2021-01-12-advisors'!A:M,9,FALSE)</f>
        <v>10</v>
      </c>
      <c r="N226" t="str">
        <f>IF(VLOOKUP(D226,Sheet2!A:AK,34,FALSE)&gt;0,"deferred leads to January","no banked")</f>
        <v>no banked</v>
      </c>
      <c r="O226" t="str">
        <f>VLOOKUP(D226,Sheet2!A:AK,8,FALSE)</f>
        <v>cus_IcVsoJ97sYZTCb</v>
      </c>
      <c r="P226" t="str">
        <f>IF(VLOOKUP(O226,subscriptions!A:G,7,FALSE)&gt;0,VLOOKUP(O226,subscriptions!A:G,7,FALSE),"no date")</f>
        <v>no date</v>
      </c>
      <c r="R226" t="s">
        <v>2223</v>
      </c>
    </row>
    <row r="227" spans="1:18" hidden="1" x14ac:dyDescent="0.35">
      <c r="A227">
        <v>10</v>
      </c>
      <c r="B227" s="1">
        <v>44220</v>
      </c>
      <c r="C227" t="s">
        <v>2216</v>
      </c>
      <c r="D227" t="s">
        <v>206</v>
      </c>
      <c r="E227" s="1">
        <f>VLOOKUP(D227,Script!A:D,2,FALSE)</f>
        <v>44220</v>
      </c>
      <c r="F227">
        <f>VLOOKUP(D227,Script!A:D,4,FALSE)</f>
        <v>10</v>
      </c>
      <c r="G227">
        <f t="shared" si="6"/>
        <v>0</v>
      </c>
      <c r="H227">
        <f t="shared" si="7"/>
        <v>0</v>
      </c>
      <c r="I227" s="1" t="str">
        <f>IF(VLOOKUP(D227,Sheet2!A:AK,35,FALSE)&gt;0,VLOOKUP(D227,Sheet2!A:AK,35,FALSE),"no date")</f>
        <v>no date</v>
      </c>
      <c r="J227" s="1" t="str">
        <f>IF(VLOOKUP(D227,Sheet2!A:AK,18,FALSE)&gt;0,VLOOKUP(D227,Sheet2!A:AK,18,FALSE),"no date")</f>
        <v>no date</v>
      </c>
      <c r="K227" t="str">
        <f>VLOOKUP(D227,Sheet2!A:AK,12,FALSE)</f>
        <v>Green</v>
      </c>
      <c r="L227" s="1">
        <f>VLOOKUP(D227,'2021-01-12-advisors'!A:M,5,FALSE)</f>
        <v>44188.822604166664</v>
      </c>
      <c r="M227">
        <f>VLOOKUP(D227,'2021-01-12-advisors'!A:M,9,FALSE)</f>
        <v>10</v>
      </c>
      <c r="N227" t="str">
        <f>IF(VLOOKUP(D227,Sheet2!A:AK,34,FALSE)&gt;0,"deferred leads to January","no banked")</f>
        <v>no banked</v>
      </c>
      <c r="O227" t="str">
        <f>VLOOKUP(D227,Sheet2!A:AK,8,FALSE)</f>
        <v>cus_Ict2gId7Dsou3a</v>
      </c>
      <c r="P227" t="str">
        <f>IF(VLOOKUP(O227,subscriptions!A:G,7,FALSE)&gt;0,VLOOKUP(O227,subscriptions!A:G,7,FALSE),"no date")</f>
        <v>no date</v>
      </c>
      <c r="R227" t="s">
        <v>2223</v>
      </c>
    </row>
    <row r="228" spans="1:18" x14ac:dyDescent="0.35">
      <c r="A228">
        <v>10</v>
      </c>
      <c r="B228" s="1">
        <v>44220</v>
      </c>
      <c r="C228" t="s">
        <v>2216</v>
      </c>
      <c r="D228" t="s">
        <v>80</v>
      </c>
      <c r="E228" s="1">
        <f>VLOOKUP(D228,Script!A:D,2,FALSE)</f>
        <v>44208</v>
      </c>
      <c r="F228">
        <f>VLOOKUP(D228,Script!A:D,4,FALSE)</f>
        <v>10</v>
      </c>
      <c r="G228">
        <f t="shared" si="6"/>
        <v>12</v>
      </c>
      <c r="H228">
        <f t="shared" si="7"/>
        <v>0</v>
      </c>
      <c r="I228" s="1" t="str">
        <f>IF(VLOOKUP(D228,Sheet2!A:AK,35,FALSE)&gt;0,VLOOKUP(D228,Sheet2!A:AK,35,FALSE),"no date")</f>
        <v>no date</v>
      </c>
      <c r="J228" s="1" t="str">
        <f>IF(VLOOKUP(D228,Sheet2!A:AK,18,FALSE)&gt;0,VLOOKUP(D228,Sheet2!A:AK,18,FALSE),"no date")</f>
        <v>no date</v>
      </c>
      <c r="K228" t="str">
        <f>VLOOKUP(D228,Sheet2!A:AK,12,FALSE)</f>
        <v>Green</v>
      </c>
      <c r="L228" s="1">
        <f>VLOOKUP(D228,'2021-01-12-advisors'!A:M,5,FALSE)</f>
        <v>44207.824212962965</v>
      </c>
      <c r="M228">
        <f>VLOOKUP(D228,'2021-01-12-advisors'!A:M,9,FALSE)</f>
        <v>0</v>
      </c>
      <c r="N228" t="str">
        <f>IF(VLOOKUP(D228,Sheet2!A:AK,34,FALSE)&gt;0,"deferred leads to January","no banked")</f>
        <v>no banked</v>
      </c>
      <c r="O228" t="str">
        <f>VLOOKUP(D228,Sheet2!A:AK,8,FALSE)</f>
        <v>cus_Ik0M9d6rsA5HHa</v>
      </c>
      <c r="P228" t="str">
        <f>IF(VLOOKUP(O228,subscriptions!A:G,7,FALSE)&gt;0,VLOOKUP(O228,subscriptions!A:G,7,FALSE),"no date")</f>
        <v>no date</v>
      </c>
    </row>
    <row r="229" spans="1:18" hidden="1" x14ac:dyDescent="0.35">
      <c r="A229">
        <v>10</v>
      </c>
      <c r="B229" s="1">
        <v>44232</v>
      </c>
      <c r="C229" t="s">
        <v>2216</v>
      </c>
      <c r="D229" t="s">
        <v>289</v>
      </c>
      <c r="E229" s="1">
        <f>VLOOKUP(D229,Script!A:D,2,FALSE)</f>
        <v>44232</v>
      </c>
      <c r="F229">
        <f>VLOOKUP(D229,Script!A:D,4,FALSE)</f>
        <v>10</v>
      </c>
      <c r="G229">
        <f t="shared" si="6"/>
        <v>0</v>
      </c>
      <c r="H229">
        <f t="shared" si="7"/>
        <v>0</v>
      </c>
      <c r="I229" s="1" t="str">
        <f>IF(VLOOKUP(D229,Sheet2!A:AK,35,FALSE)&gt;0,VLOOKUP(D229,Sheet2!A:AK,35,FALSE),"no date")</f>
        <v>no date</v>
      </c>
      <c r="J229" s="1" t="str">
        <f>IF(VLOOKUP(D229,Sheet2!A:AK,18,FALSE)&gt;0,VLOOKUP(D229,Sheet2!A:AK,18,FALSE),"no date")</f>
        <v>no date</v>
      </c>
      <c r="K229" t="str">
        <f>VLOOKUP(D229,Sheet2!A:AK,12,FALSE)</f>
        <v>Green</v>
      </c>
      <c r="L229" s="1">
        <f>VLOOKUP(D229,'2021-01-12-advisors'!A:M,5,FALSE)</f>
        <v>44200.713171296295</v>
      </c>
      <c r="M229">
        <f>VLOOKUP(D229,'2021-01-12-advisors'!A:M,9,FALSE)</f>
        <v>10</v>
      </c>
      <c r="N229" t="str">
        <f>IF(VLOOKUP(D229,Sheet2!A:AK,34,FALSE)&gt;0,"deferred leads to January","no banked")</f>
        <v>no banked</v>
      </c>
      <c r="O229" t="str">
        <f>VLOOKUP(D229,Sheet2!A:AK,8,FALSE)</f>
        <v>cus_IhLC6KN5WVMOrw</v>
      </c>
      <c r="P229" t="str">
        <f>IF(VLOOKUP(O229,subscriptions!A:G,7,FALSE)&gt;0,VLOOKUP(O229,subscriptions!A:G,7,FALSE),"no date")</f>
        <v>no date</v>
      </c>
      <c r="R229" t="s">
        <v>2223</v>
      </c>
    </row>
    <row r="230" spans="1:18" x14ac:dyDescent="0.35">
      <c r="A230">
        <v>10</v>
      </c>
      <c r="B230" s="1">
        <v>44221</v>
      </c>
      <c r="C230" t="s">
        <v>2216</v>
      </c>
      <c r="D230" t="s">
        <v>71</v>
      </c>
      <c r="E230" s="1">
        <f>VLOOKUP(D230,Script!A:D,2,FALSE)</f>
        <v>44209</v>
      </c>
      <c r="F230">
        <f>VLOOKUP(D230,Script!A:D,4,FALSE)</f>
        <v>10</v>
      </c>
      <c r="G230">
        <f t="shared" si="6"/>
        <v>12</v>
      </c>
      <c r="H230">
        <f t="shared" si="7"/>
        <v>0</v>
      </c>
      <c r="I230" s="1" t="e">
        <f>IF(VLOOKUP(D230,Sheet2!A:AK,35,FALSE)&gt;0,VLOOKUP(D230,Sheet2!A:AK,35,FALSE),"no date")</f>
        <v>#N/A</v>
      </c>
      <c r="J230" s="1" t="e">
        <f>IF(VLOOKUP(D230,Sheet2!A:AK,18,FALSE)&gt;0,VLOOKUP(D230,Sheet2!A:AK,18,FALSE),"no date")</f>
        <v>#N/A</v>
      </c>
      <c r="K230" t="e">
        <f>VLOOKUP(D230,Sheet2!A:AK,12,FALSE)</f>
        <v>#N/A</v>
      </c>
      <c r="L230" s="1">
        <f>VLOOKUP(D230,'2021-01-12-advisors'!A:M,5,FALSE)</f>
        <v>44208.74726851852</v>
      </c>
      <c r="M230">
        <f>VLOOKUP(D230,'2021-01-12-advisors'!A:M,9,FALSE)</f>
        <v>0</v>
      </c>
      <c r="N230" t="e">
        <f>IF(VLOOKUP(D230,Sheet2!A:AK,34,FALSE)&gt;0,"deferred leads to January","no banked")</f>
        <v>#N/A</v>
      </c>
      <c r="O230" t="e">
        <f>VLOOKUP(D230,Sheet2!A:AK,8,FALSE)</f>
        <v>#N/A</v>
      </c>
      <c r="P230" t="e">
        <f>IF(VLOOKUP(O230,subscriptions!A:G,7,FALSE)&gt;0,VLOOKUP(O230,subscriptions!A:G,7,FALSE),"no date")</f>
        <v>#N/A</v>
      </c>
    </row>
    <row r="231" spans="1:18" hidden="1" x14ac:dyDescent="0.35">
      <c r="A231">
        <v>10</v>
      </c>
      <c r="B231" s="1">
        <v>44232</v>
      </c>
      <c r="C231" t="s">
        <v>2216</v>
      </c>
      <c r="D231" t="s">
        <v>79</v>
      </c>
      <c r="E231" s="1">
        <f>VLOOKUP(D231,Script!A:D,2,FALSE)</f>
        <v>44232</v>
      </c>
      <c r="F231">
        <f>VLOOKUP(D231,Script!A:D,4,FALSE)</f>
        <v>10</v>
      </c>
      <c r="G231">
        <f t="shared" si="6"/>
        <v>0</v>
      </c>
      <c r="H231">
        <f t="shared" si="7"/>
        <v>0</v>
      </c>
      <c r="I231" s="1" t="str">
        <f>IF(VLOOKUP(D231,Sheet2!A:AK,35,FALSE)&gt;0,VLOOKUP(D231,Sheet2!A:AK,35,FALSE),"no date")</f>
        <v>no date</v>
      </c>
      <c r="J231" s="1" t="str">
        <f>IF(VLOOKUP(D231,Sheet2!A:AK,18,FALSE)&gt;0,VLOOKUP(D231,Sheet2!A:AK,18,FALSE),"no date")</f>
        <v>no date</v>
      </c>
      <c r="K231" t="str">
        <f>VLOOKUP(D231,Sheet2!A:AK,12,FALSE)</f>
        <v>Green</v>
      </c>
      <c r="L231" s="1">
        <f>VLOOKUP(D231,'2021-01-12-advisors'!A:M,5,FALSE)</f>
        <v>44200.790196759262</v>
      </c>
      <c r="M231">
        <f>VLOOKUP(D231,'2021-01-12-advisors'!A:M,9,FALSE)</f>
        <v>10</v>
      </c>
      <c r="N231" t="str">
        <f>IF(VLOOKUP(D231,Sheet2!A:AK,34,FALSE)&gt;0,"deferred leads to January","no banked")</f>
        <v>no banked</v>
      </c>
      <c r="O231" t="str">
        <f>VLOOKUP(D231,Sheet2!A:AK,8,FALSE)</f>
        <v>cus_IhMzhFRwHiIZFl</v>
      </c>
      <c r="P231" t="str">
        <f>IF(VLOOKUP(O231,subscriptions!A:G,7,FALSE)&gt;0,VLOOKUP(O231,subscriptions!A:G,7,FALSE),"no date")</f>
        <v>no date</v>
      </c>
      <c r="R231" t="s">
        <v>2223</v>
      </c>
    </row>
    <row r="232" spans="1:18" x14ac:dyDescent="0.35">
      <c r="A232">
        <v>10</v>
      </c>
      <c r="B232" s="1">
        <v>44221</v>
      </c>
      <c r="C232" t="s">
        <v>2216</v>
      </c>
      <c r="D232" t="s">
        <v>145</v>
      </c>
      <c r="E232" s="1">
        <f>VLOOKUP(D232,Script!A:D,2,FALSE)</f>
        <v>44209</v>
      </c>
      <c r="F232">
        <f>VLOOKUP(D232,Script!A:D,4,FALSE)</f>
        <v>10</v>
      </c>
      <c r="G232">
        <f t="shared" si="6"/>
        <v>12</v>
      </c>
      <c r="H232">
        <f t="shared" si="7"/>
        <v>0</v>
      </c>
      <c r="I232" s="1" t="e">
        <f>IF(VLOOKUP(D232,Sheet2!A:AK,35,FALSE)&gt;0,VLOOKUP(D232,Sheet2!A:AK,35,FALSE),"no date")</f>
        <v>#N/A</v>
      </c>
      <c r="J232" s="1" t="e">
        <f>IF(VLOOKUP(D232,Sheet2!A:AK,18,FALSE)&gt;0,VLOOKUP(D232,Sheet2!A:AK,18,FALSE),"no date")</f>
        <v>#N/A</v>
      </c>
      <c r="K232" t="e">
        <f>VLOOKUP(D232,Sheet2!A:AK,12,FALSE)</f>
        <v>#N/A</v>
      </c>
      <c r="L232" s="1">
        <f>VLOOKUP(D232,'2021-01-12-advisors'!A:M,5,FALSE)</f>
        <v>44208.770254629628</v>
      </c>
      <c r="M232">
        <f>VLOOKUP(D232,'2021-01-12-advisors'!A:M,9,FALSE)</f>
        <v>0</v>
      </c>
      <c r="N232" t="e">
        <f>IF(VLOOKUP(D232,Sheet2!A:AK,34,FALSE)&gt;0,"deferred leads to January","no banked")</f>
        <v>#N/A</v>
      </c>
      <c r="O232" t="e">
        <f>VLOOKUP(D232,Sheet2!A:AK,8,FALSE)</f>
        <v>#N/A</v>
      </c>
      <c r="P232" t="e">
        <f>IF(VLOOKUP(O232,subscriptions!A:G,7,FALSE)&gt;0,VLOOKUP(O232,subscriptions!A:G,7,FALSE),"no date")</f>
        <v>#N/A</v>
      </c>
    </row>
    <row r="233" spans="1:18" hidden="1" x14ac:dyDescent="0.35">
      <c r="A233">
        <v>10</v>
      </c>
      <c r="B233" s="1">
        <v>44233</v>
      </c>
      <c r="C233" t="s">
        <v>2216</v>
      </c>
      <c r="D233" t="s">
        <v>312</v>
      </c>
      <c r="E233" s="1">
        <f>VLOOKUP(D233,Script!A:D,2,FALSE)</f>
        <v>44233</v>
      </c>
      <c r="F233">
        <f>VLOOKUP(D233,Script!A:D,4,FALSE)</f>
        <v>10</v>
      </c>
      <c r="G233">
        <f t="shared" si="6"/>
        <v>0</v>
      </c>
      <c r="H233">
        <f t="shared" si="7"/>
        <v>0</v>
      </c>
      <c r="I233" s="1" t="str">
        <f>IF(VLOOKUP(D233,Sheet2!A:AK,35,FALSE)&gt;0,VLOOKUP(D233,Sheet2!A:AK,35,FALSE),"no date")</f>
        <v>no date</v>
      </c>
      <c r="J233" s="1" t="str">
        <f>IF(VLOOKUP(D233,Sheet2!A:AK,18,FALSE)&gt;0,VLOOKUP(D233,Sheet2!A:AK,18,FALSE),"no date")</f>
        <v>no date</v>
      </c>
      <c r="K233" t="str">
        <f>VLOOKUP(D233,Sheet2!A:AK,12,FALSE)</f>
        <v>Green</v>
      </c>
      <c r="L233" s="1">
        <f>VLOOKUP(D233,'2021-01-12-advisors'!A:M,5,FALSE)</f>
        <v>44201.874756944446</v>
      </c>
      <c r="M233">
        <f>VLOOKUP(D233,'2021-01-12-advisors'!A:M,9,FALSE)</f>
        <v>10</v>
      </c>
      <c r="N233" t="str">
        <f>IF(VLOOKUP(D233,Sheet2!A:AK,34,FALSE)&gt;0,"deferred leads to January","no banked")</f>
        <v>no banked</v>
      </c>
      <c r="O233" t="str">
        <f>VLOOKUP(D233,Sheet2!A:AK,8,FALSE)</f>
        <v>cus_IhmBETQ2o1EAuo</v>
      </c>
      <c r="P233" t="str">
        <f>IF(VLOOKUP(O233,subscriptions!A:G,7,FALSE)&gt;0,VLOOKUP(O233,subscriptions!A:G,7,FALSE),"no date")</f>
        <v>no date</v>
      </c>
      <c r="R233" t="s">
        <v>2223</v>
      </c>
    </row>
    <row r="234" spans="1:18" hidden="1" x14ac:dyDescent="0.35">
      <c r="A234">
        <v>10</v>
      </c>
      <c r="B234" s="1">
        <v>44233</v>
      </c>
      <c r="C234" t="s">
        <v>2216</v>
      </c>
      <c r="D234" t="s">
        <v>44</v>
      </c>
      <c r="E234" s="1">
        <f>VLOOKUP(D234,Script!A:D,2,FALSE)</f>
        <v>44233</v>
      </c>
      <c r="F234">
        <f>VLOOKUP(D234,Script!A:D,4,FALSE)</f>
        <v>10</v>
      </c>
      <c r="G234">
        <f t="shared" si="6"/>
        <v>0</v>
      </c>
      <c r="H234">
        <f t="shared" si="7"/>
        <v>0</v>
      </c>
      <c r="I234" s="1" t="str">
        <f>IF(VLOOKUP(D234,Sheet2!A:AK,35,FALSE)&gt;0,VLOOKUP(D234,Sheet2!A:AK,35,FALSE),"no date")</f>
        <v>no date</v>
      </c>
      <c r="J234" s="1" t="str">
        <f>IF(VLOOKUP(D234,Sheet2!A:AK,18,FALSE)&gt;0,VLOOKUP(D234,Sheet2!A:AK,18,FALSE),"no date")</f>
        <v>no date</v>
      </c>
      <c r="K234" t="str">
        <f>VLOOKUP(D234,Sheet2!A:AK,12,FALSE)</f>
        <v>Green</v>
      </c>
      <c r="L234" s="1">
        <f>VLOOKUP(D234,'2021-01-12-advisors'!A:M,5,FALSE)</f>
        <v>44201.986620370371</v>
      </c>
      <c r="M234">
        <f>VLOOKUP(D234,'2021-01-12-advisors'!A:M,9,FALSE)</f>
        <v>10</v>
      </c>
      <c r="N234" t="str">
        <f>IF(VLOOKUP(D234,Sheet2!A:AK,34,FALSE)&gt;0,"deferred leads to January","no banked")</f>
        <v>no banked</v>
      </c>
      <c r="O234" t="str">
        <f>VLOOKUP(D234,Sheet2!A:AK,8,FALSE)</f>
        <v>cus_IhomXsDdceXGkN</v>
      </c>
      <c r="P234" t="str">
        <f>IF(VLOOKUP(O234,subscriptions!A:G,7,FALSE)&gt;0,VLOOKUP(O234,subscriptions!A:G,7,FALSE),"no date")</f>
        <v>no date</v>
      </c>
      <c r="R234" t="s">
        <v>2223</v>
      </c>
    </row>
    <row r="235" spans="1:18" x14ac:dyDescent="0.35">
      <c r="A235">
        <v>10</v>
      </c>
      <c r="B235" s="1">
        <v>44215</v>
      </c>
      <c r="C235" t="s">
        <v>2216</v>
      </c>
      <c r="D235" t="s">
        <v>83</v>
      </c>
      <c r="E235" s="1">
        <f>VLOOKUP(D235,Script!A:D,2,FALSE)</f>
        <v>44234</v>
      </c>
      <c r="F235">
        <f>VLOOKUP(D235,Script!A:D,4,FALSE)</f>
        <v>10</v>
      </c>
      <c r="G235">
        <f t="shared" si="6"/>
        <v>-19</v>
      </c>
      <c r="H235">
        <f t="shared" si="7"/>
        <v>0</v>
      </c>
      <c r="I235" s="1" t="str">
        <f>IF(VLOOKUP(D235,Sheet2!A:AK,35,FALSE)&gt;0,VLOOKUP(D235,Sheet2!A:AK,35,FALSE),"no date")</f>
        <v>no date</v>
      </c>
      <c r="J235" s="1" t="str">
        <f>IF(VLOOKUP(D235,Sheet2!A:AK,18,FALSE)&gt;0,VLOOKUP(D235,Sheet2!A:AK,18,FALSE),"no date")</f>
        <v>no date</v>
      </c>
      <c r="K235" t="str">
        <f>VLOOKUP(D235,Sheet2!A:AK,12,FALSE)</f>
        <v>Green</v>
      </c>
      <c r="L235" s="1">
        <f>VLOOKUP(D235,'2021-01-12-advisors'!A:M,5,FALSE)</f>
        <v>44202.659212962964</v>
      </c>
      <c r="M235">
        <f>VLOOKUP(D235,'2021-01-12-advisors'!A:M,9,FALSE)</f>
        <v>0</v>
      </c>
      <c r="N235" t="str">
        <f>IF(VLOOKUP(D235,Sheet2!A:AK,34,FALSE)&gt;0,"deferred leads to January","no banked")</f>
        <v>no banked</v>
      </c>
      <c r="O235" t="str">
        <f>VLOOKUP(D235,Sheet2!A:AK,8,FALSE)</f>
        <v>cus_Ii4Otu3CsMiSCa</v>
      </c>
      <c r="P235" t="str">
        <f>IF(VLOOKUP(O235,subscriptions!A:G,7,FALSE)&gt;0,VLOOKUP(O235,subscriptions!A:G,7,FALSE),"no date")</f>
        <v>no date</v>
      </c>
    </row>
    <row r="236" spans="1:18" x14ac:dyDescent="0.35">
      <c r="A236">
        <v>10</v>
      </c>
      <c r="B236" s="1">
        <v>44215</v>
      </c>
      <c r="C236" t="s">
        <v>2216</v>
      </c>
      <c r="D236" t="s">
        <v>244</v>
      </c>
      <c r="E236" s="1">
        <f>VLOOKUP(D236,Script!A:D,2,FALSE)</f>
        <v>44234</v>
      </c>
      <c r="F236">
        <f>VLOOKUP(D236,Script!A:D,4,FALSE)</f>
        <v>10</v>
      </c>
      <c r="G236">
        <f t="shared" si="6"/>
        <v>-19</v>
      </c>
      <c r="H236">
        <f t="shared" si="7"/>
        <v>0</v>
      </c>
      <c r="I236" s="1" t="str">
        <f>IF(VLOOKUP(D236,Sheet2!A:AK,35,FALSE)&gt;0,VLOOKUP(D236,Sheet2!A:AK,35,FALSE),"no date")</f>
        <v>no date</v>
      </c>
      <c r="J236" s="1" t="str">
        <f>IF(VLOOKUP(D236,Sheet2!A:AK,18,FALSE)&gt;0,VLOOKUP(D236,Sheet2!A:AK,18,FALSE),"no date")</f>
        <v>no date</v>
      </c>
      <c r="K236" t="str">
        <f>VLOOKUP(D236,Sheet2!A:AK,12,FALSE)</f>
        <v>Green</v>
      </c>
      <c r="L236" s="1">
        <f>VLOOKUP(D236,'2021-01-12-advisors'!A:M,5,FALSE)</f>
        <v>44202.856678240743</v>
      </c>
      <c r="M236">
        <f>VLOOKUP(D236,'2021-01-12-advisors'!A:M,9,FALSE)</f>
        <v>0</v>
      </c>
      <c r="N236" t="str">
        <f>IF(VLOOKUP(D236,Sheet2!A:AK,34,FALSE)&gt;0,"deferred leads to January","no banked")</f>
        <v>no banked</v>
      </c>
      <c r="O236" t="str">
        <f>VLOOKUP(D236,Sheet2!A:AK,8,FALSE)</f>
        <v>cus_Ii8zkgj0yVXsD0</v>
      </c>
      <c r="P236" t="str">
        <f>IF(VLOOKUP(O236,subscriptions!A:G,7,FALSE)&gt;0,VLOOKUP(O236,subscriptions!A:G,7,FALSE),"no date")</f>
        <v>no date</v>
      </c>
    </row>
    <row r="237" spans="1:18" hidden="1" x14ac:dyDescent="0.35">
      <c r="A237">
        <v>12</v>
      </c>
      <c r="B237" s="1">
        <v>44216</v>
      </c>
      <c r="C237" t="s">
        <v>2218</v>
      </c>
      <c r="D237" t="s">
        <v>126</v>
      </c>
      <c r="E237" s="1">
        <f>VLOOKUP(D237,Script!A:D,2,FALSE)</f>
        <v>44211</v>
      </c>
      <c r="F237">
        <f>VLOOKUP(D237,Script!A:D,4,FALSE)</f>
        <v>10</v>
      </c>
      <c r="G237">
        <f t="shared" si="6"/>
        <v>5</v>
      </c>
      <c r="H237">
        <f t="shared" si="7"/>
        <v>2</v>
      </c>
      <c r="I237" s="1" t="str">
        <f>IF(VLOOKUP(D237,Sheet2!A:AK,35,FALSE)&gt;0,VLOOKUP(D237,Sheet2!A:AK,35,FALSE),"no date")</f>
        <v>no date</v>
      </c>
      <c r="J237" s="1" t="str">
        <f>IF(VLOOKUP(D237,Sheet2!A:AK,18,FALSE)&gt;0,VLOOKUP(D237,Sheet2!A:AK,18,FALSE),"no date")</f>
        <v>no date</v>
      </c>
      <c r="K237" t="str">
        <f>VLOOKUP(D237,Sheet2!A:AK,12,FALSE)</f>
        <v>Gold</v>
      </c>
      <c r="L237" s="1">
        <f>VLOOKUP(D237,'2021-01-12-advisors'!A:M,5,FALSE)</f>
        <v>44203.69090277778</v>
      </c>
      <c r="M237">
        <f>VLOOKUP(D237,'2021-01-12-advisors'!A:M,9,FALSE)</f>
        <v>0</v>
      </c>
      <c r="N237" t="str">
        <f>IF(VLOOKUP(D237,Sheet2!A:AK,34,FALSE)&gt;0,"deferred leads to January","no banked")</f>
        <v>no banked</v>
      </c>
      <c r="O237" t="str">
        <f>VLOOKUP(D237,Sheet2!A:AK,8,FALSE)</f>
        <v>cus_IiSM0RLk6NRzvm</v>
      </c>
      <c r="P237" t="str">
        <f>IF(VLOOKUP(O237,subscriptions!A:G,7,FALSE)&gt;0,VLOOKUP(O237,subscriptions!A:G,7,FALSE),"no date")</f>
        <v>no date</v>
      </c>
      <c r="R237" t="s">
        <v>2241</v>
      </c>
    </row>
    <row r="238" spans="1:18" hidden="1" x14ac:dyDescent="0.35">
      <c r="A238">
        <v>10</v>
      </c>
      <c r="B238" s="1">
        <v>44233</v>
      </c>
      <c r="C238" t="s">
        <v>2216</v>
      </c>
      <c r="D238" t="s">
        <v>296</v>
      </c>
      <c r="E238" s="1">
        <f>VLOOKUP(D238,Script!A:D,2,FALSE)</f>
        <v>44233</v>
      </c>
      <c r="F238">
        <f>VLOOKUP(D238,Script!A:D,4,FALSE)</f>
        <v>10</v>
      </c>
      <c r="G238">
        <f t="shared" si="6"/>
        <v>0</v>
      </c>
      <c r="H238">
        <f t="shared" si="7"/>
        <v>0</v>
      </c>
      <c r="I238" s="1" t="str">
        <f>IF(VLOOKUP(D238,Sheet2!A:AK,35,FALSE)&gt;0,VLOOKUP(D238,Sheet2!A:AK,35,FALSE),"no date")</f>
        <v>no date</v>
      </c>
      <c r="J238" s="1" t="str">
        <f>IF(VLOOKUP(D238,Sheet2!A:AK,18,FALSE)&gt;0,VLOOKUP(D238,Sheet2!A:AK,18,FALSE),"no date")</f>
        <v>no date</v>
      </c>
      <c r="K238" t="str">
        <f>VLOOKUP(D238,Sheet2!A:AK,12,FALSE)</f>
        <v>Green</v>
      </c>
      <c r="L238" s="1">
        <f>VLOOKUP(D238,'2021-01-12-advisors'!A:M,5,FALSE)</f>
        <v>44201.955763888887</v>
      </c>
      <c r="M238">
        <f>VLOOKUP(D238,'2021-01-12-advisors'!A:M,9,FALSE)</f>
        <v>10</v>
      </c>
      <c r="N238" t="str">
        <f>IF(VLOOKUP(D238,Sheet2!A:AK,34,FALSE)&gt;0,"deferred leads to January","no banked")</f>
        <v>no banked</v>
      </c>
      <c r="O238" t="str">
        <f>VLOOKUP(D238,Sheet2!A:AK,8,FALSE)</f>
        <v>cus_Iho3sSDBZqhQCy</v>
      </c>
      <c r="P238" t="str">
        <f>IF(VLOOKUP(O238,subscriptions!A:G,7,FALSE)&gt;0,VLOOKUP(O238,subscriptions!A:G,7,FALSE),"no date")</f>
        <v>no date</v>
      </c>
      <c r="R238" t="s">
        <v>2223</v>
      </c>
    </row>
    <row r="239" spans="1:18" hidden="1" x14ac:dyDescent="0.35">
      <c r="A239">
        <v>1</v>
      </c>
      <c r="B239" s="1">
        <v>44209</v>
      </c>
      <c r="C239" t="s">
        <v>2216</v>
      </c>
      <c r="D239" t="s">
        <v>190</v>
      </c>
      <c r="E239" s="1">
        <f>VLOOKUP(D239,Script!A:D,2,FALSE)</f>
        <v>44228</v>
      </c>
      <c r="F239">
        <f>VLOOKUP(D239,Script!A:D,4,FALSE)</f>
        <v>10</v>
      </c>
      <c r="G239">
        <f t="shared" si="6"/>
        <v>-19</v>
      </c>
      <c r="H239">
        <f t="shared" si="7"/>
        <v>-9</v>
      </c>
      <c r="I239" s="1" t="str">
        <f>IF(VLOOKUP(D239,Sheet2!A:AK,35,FALSE)&gt;0,VLOOKUP(D239,Sheet2!A:AK,35,FALSE),"no date")</f>
        <v>no date</v>
      </c>
      <c r="J239" s="1" t="str">
        <f>IF(VLOOKUP(D239,Sheet2!A:AK,18,FALSE)&gt;0,VLOOKUP(D239,Sheet2!A:AK,18,FALSE),"no date")</f>
        <v>no date</v>
      </c>
      <c r="K239" t="str">
        <f>VLOOKUP(D239,Sheet2!A:AK,12,FALSE)</f>
        <v>Green</v>
      </c>
      <c r="L239" s="1">
        <f>VLOOKUP(D239,'2021-01-12-advisors'!A:M,5,FALSE)</f>
        <v>44196.720185185186</v>
      </c>
      <c r="M239">
        <f>VLOOKUP(D239,'2021-01-12-advisors'!A:M,9,FALSE)</f>
        <v>9</v>
      </c>
      <c r="N239" t="str">
        <f>IF(VLOOKUP(D239,Sheet2!A:AK,34,FALSE)&gt;0,"deferred leads to January","no banked")</f>
        <v>no banked</v>
      </c>
      <c r="O239" t="str">
        <f>VLOOKUP(D239,Sheet2!A:AK,8,FALSE)</f>
        <v>cus_IfqSIKqAkU1PNV</v>
      </c>
      <c r="P239" t="str">
        <f>IF(VLOOKUP(O239,subscriptions!A:G,7,FALSE)&gt;0,VLOOKUP(O239,subscriptions!A:G,7,FALSE),"no date")</f>
        <v>no date</v>
      </c>
      <c r="R239" t="s">
        <v>2240</v>
      </c>
    </row>
    <row r="240" spans="1:18" x14ac:dyDescent="0.35">
      <c r="A240">
        <v>10</v>
      </c>
      <c r="B240" s="1">
        <v>44217</v>
      </c>
      <c r="C240" t="s">
        <v>2216</v>
      </c>
      <c r="D240" t="s">
        <v>40</v>
      </c>
      <c r="E240" s="1">
        <f>VLOOKUP(D240,Script!A:D,2,FALSE)</f>
        <v>44236</v>
      </c>
      <c r="F240">
        <f>VLOOKUP(D240,Script!A:D,4,FALSE)</f>
        <v>10</v>
      </c>
      <c r="G240">
        <f t="shared" si="6"/>
        <v>-19</v>
      </c>
      <c r="H240">
        <f t="shared" si="7"/>
        <v>0</v>
      </c>
      <c r="I240" s="1" t="str">
        <f>IF(VLOOKUP(D240,Sheet2!A:AK,35,FALSE)&gt;0,VLOOKUP(D240,Sheet2!A:AK,35,FALSE),"no date")</f>
        <v>no date</v>
      </c>
      <c r="J240" s="1" t="str">
        <f>IF(VLOOKUP(D240,Sheet2!A:AK,18,FALSE)&gt;0,VLOOKUP(D240,Sheet2!A:AK,18,FALSE),"no date")</f>
        <v>no date</v>
      </c>
      <c r="K240" t="str">
        <f>VLOOKUP(D240,Sheet2!A:AK,12,FALSE)</f>
        <v>Green</v>
      </c>
      <c r="L240" s="1">
        <f>VLOOKUP(D240,'2021-01-12-advisors'!A:M,5,FALSE)</f>
        <v>44204.673483796294</v>
      </c>
      <c r="M240">
        <f>VLOOKUP(D240,'2021-01-12-advisors'!A:M,9,FALSE)</f>
        <v>0</v>
      </c>
      <c r="N240" t="str">
        <f>IF(VLOOKUP(D240,Sheet2!A:AK,34,FALSE)&gt;0,"deferred leads to January","no banked")</f>
        <v>no banked</v>
      </c>
      <c r="O240" t="str">
        <f>VLOOKUP(D240,Sheet2!A:AK,8,FALSE)</f>
        <v>cus_IipBFEksh3X98o</v>
      </c>
      <c r="P240" t="str">
        <f>IF(VLOOKUP(O240,subscriptions!A:G,7,FALSE)&gt;0,VLOOKUP(O240,subscriptions!A:G,7,FALSE),"no date")</f>
        <v>no date</v>
      </c>
    </row>
    <row r="241" spans="1:18" hidden="1" x14ac:dyDescent="0.35">
      <c r="A241">
        <v>10</v>
      </c>
      <c r="B241" s="1">
        <v>44225</v>
      </c>
      <c r="C241" t="s">
        <v>2216</v>
      </c>
      <c r="D241" t="s">
        <v>165</v>
      </c>
      <c r="E241" s="1">
        <f>VLOOKUP(D241,Script!A:D,2,FALSE)</f>
        <v>44225</v>
      </c>
      <c r="F241">
        <f>VLOOKUP(D241,Script!A:D,4,FALSE)</f>
        <v>10</v>
      </c>
      <c r="G241">
        <f t="shared" si="6"/>
        <v>0</v>
      </c>
      <c r="H241">
        <f t="shared" si="7"/>
        <v>0</v>
      </c>
      <c r="I241" s="1" t="str">
        <f>IF(VLOOKUP(D241,Sheet2!A:AK,35,FALSE)&gt;0,VLOOKUP(D241,Sheet2!A:AK,35,FALSE),"no date")</f>
        <v>no date</v>
      </c>
      <c r="J241" s="1" t="str">
        <f>IF(VLOOKUP(D241,Sheet2!A:AK,18,FALSE)&gt;0,VLOOKUP(D241,Sheet2!A:AK,18,FALSE),"no date")</f>
        <v>no date</v>
      </c>
      <c r="K241" t="str">
        <f>VLOOKUP(D241,Sheet2!A:AK,12,FALSE)</f>
        <v>Green</v>
      </c>
      <c r="L241" s="1">
        <f>VLOOKUP(D241,'2021-01-12-advisors'!A:M,5,FALSE)</f>
        <v>44193.854988425926</v>
      </c>
      <c r="M241">
        <f>VLOOKUP(D241,'2021-01-12-advisors'!A:M,9,FALSE)</f>
        <v>10</v>
      </c>
      <c r="N241" t="str">
        <f>IF(VLOOKUP(D241,Sheet2!A:AK,34,FALSE)&gt;0,"deferred leads to January","no banked")</f>
        <v>no banked</v>
      </c>
      <c r="O241" t="str">
        <f>VLOOKUP(D241,Sheet2!A:AK,8,FALSE)</f>
        <v>cus_IeluPiO165C0Yh</v>
      </c>
      <c r="P241" t="str">
        <f>IF(VLOOKUP(O241,subscriptions!A:G,7,FALSE)&gt;0,VLOOKUP(O241,subscriptions!A:G,7,FALSE),"no date")</f>
        <v>no date</v>
      </c>
      <c r="R241" t="s">
        <v>2223</v>
      </c>
    </row>
    <row r="242" spans="1:18" hidden="1" x14ac:dyDescent="0.35">
      <c r="A242">
        <v>10</v>
      </c>
      <c r="B242" s="1">
        <v>44220</v>
      </c>
      <c r="C242" t="s">
        <v>2216</v>
      </c>
      <c r="D242" t="s">
        <v>161</v>
      </c>
      <c r="E242" s="1">
        <f>VLOOKUP(D242,Script!A:D,2,FALSE)</f>
        <v>44220</v>
      </c>
      <c r="F242">
        <f>VLOOKUP(D242,Script!A:D,4,FALSE)</f>
        <v>10</v>
      </c>
      <c r="G242">
        <f t="shared" si="6"/>
        <v>0</v>
      </c>
      <c r="H242">
        <f t="shared" si="7"/>
        <v>0</v>
      </c>
      <c r="I242" s="1" t="str">
        <f>IF(VLOOKUP(D242,Sheet2!A:AK,35,FALSE)&gt;0,VLOOKUP(D242,Sheet2!A:AK,35,FALSE),"no date")</f>
        <v>no date</v>
      </c>
      <c r="J242" s="1" t="str">
        <f>IF(VLOOKUP(D242,Sheet2!A:AK,18,FALSE)&gt;0,VLOOKUP(D242,Sheet2!A:AK,18,FALSE),"no date")</f>
        <v>no date</v>
      </c>
      <c r="K242" t="str">
        <f>VLOOKUP(D242,Sheet2!A:AK,12,FALSE)</f>
        <v>Green</v>
      </c>
      <c r="L242" s="1">
        <f>VLOOKUP(D242,'2021-01-12-advisors'!A:M,5,FALSE)</f>
        <v>44188.882719907408</v>
      </c>
      <c r="M242">
        <f>VLOOKUP(D242,'2021-01-12-advisors'!A:M,9,FALSE)</f>
        <v>10</v>
      </c>
      <c r="N242" t="str">
        <f>IF(VLOOKUP(D242,Sheet2!A:AK,34,FALSE)&gt;0,"deferred leads to January","no banked")</f>
        <v>no banked</v>
      </c>
      <c r="O242" t="str">
        <f>VLOOKUP(D242,Sheet2!A:AK,8,FALSE)</f>
        <v>cus_IcuQwBqWOfdZ8h</v>
      </c>
      <c r="P242" t="str">
        <f>IF(VLOOKUP(O242,subscriptions!A:G,7,FALSE)&gt;0,VLOOKUP(O242,subscriptions!A:G,7,FALSE),"no date")</f>
        <v>no date</v>
      </c>
      <c r="R242" t="s">
        <v>2223</v>
      </c>
    </row>
    <row r="243" spans="1:18" hidden="1" x14ac:dyDescent="0.35">
      <c r="A243">
        <v>10</v>
      </c>
      <c r="B243" s="1">
        <v>44221</v>
      </c>
      <c r="C243" t="s">
        <v>2216</v>
      </c>
      <c r="D243" t="s">
        <v>238</v>
      </c>
      <c r="E243" s="1">
        <f>VLOOKUP(D243,Script!A:D,2,FALSE)</f>
        <v>44220</v>
      </c>
      <c r="F243">
        <f>VLOOKUP(D243,Script!A:D,4,FALSE)</f>
        <v>10</v>
      </c>
      <c r="G243">
        <f t="shared" si="6"/>
        <v>1</v>
      </c>
      <c r="H243">
        <f t="shared" si="7"/>
        <v>0</v>
      </c>
      <c r="I243" s="1" t="str">
        <f>IF(VLOOKUP(D243,Sheet2!A:AK,35,FALSE)&gt;0,VLOOKUP(D243,Sheet2!A:AK,35,FALSE),"no date")</f>
        <v>no date</v>
      </c>
      <c r="J243" s="1" t="str">
        <f>IF(VLOOKUP(D243,Sheet2!A:AK,18,FALSE)&gt;0,VLOOKUP(D243,Sheet2!A:AK,18,FALSE),"no date")</f>
        <v>no date</v>
      </c>
      <c r="K243" t="str">
        <f>VLOOKUP(D243,Sheet2!A:AK,12,FALSE)</f>
        <v>Green</v>
      </c>
      <c r="L243" s="1">
        <f>VLOOKUP(D243,'2021-01-12-advisors'!A:M,5,FALSE)</f>
        <v>44189.085162037038</v>
      </c>
      <c r="M243">
        <f>VLOOKUP(D243,'2021-01-12-advisors'!A:M,9,FALSE)</f>
        <v>10</v>
      </c>
      <c r="N243" t="str">
        <f>IF(VLOOKUP(D243,Sheet2!A:AK,34,FALSE)&gt;0,"deferred leads to January","no banked")</f>
        <v>no banked</v>
      </c>
      <c r="O243" t="str">
        <f>VLOOKUP(D243,Sheet2!A:AK,8,FALSE)</f>
        <v>cus_Icz8PcHG5EOmBy</v>
      </c>
      <c r="P243" t="str">
        <f>IF(VLOOKUP(O243,subscriptions!A:G,7,FALSE)&gt;0,VLOOKUP(O243,subscriptions!A:G,7,FALSE),"no date")</f>
        <v>no date</v>
      </c>
      <c r="R243" t="s">
        <v>2237</v>
      </c>
    </row>
    <row r="244" spans="1:18" hidden="1" x14ac:dyDescent="0.35">
      <c r="A244">
        <v>10</v>
      </c>
      <c r="B244" s="1">
        <v>44221</v>
      </c>
      <c r="C244" t="s">
        <v>2216</v>
      </c>
      <c r="D244" t="s">
        <v>202</v>
      </c>
      <c r="E244" s="1">
        <f>VLOOKUP(D244,Script!A:D,2,FALSE)</f>
        <v>44221</v>
      </c>
      <c r="F244">
        <f>VLOOKUP(D244,Script!A:D,4,FALSE)</f>
        <v>10</v>
      </c>
      <c r="G244">
        <f t="shared" si="6"/>
        <v>0</v>
      </c>
      <c r="H244">
        <f t="shared" si="7"/>
        <v>0</v>
      </c>
      <c r="I244" s="1" t="str">
        <f>IF(VLOOKUP(D244,Sheet2!A:AK,35,FALSE)&gt;0,VLOOKUP(D244,Sheet2!A:AK,35,FALSE),"no date")</f>
        <v>no date</v>
      </c>
      <c r="J244" s="1" t="str">
        <f>IF(VLOOKUP(D244,Sheet2!A:AK,18,FALSE)&gt;0,VLOOKUP(D244,Sheet2!A:AK,18,FALSE),"no date")</f>
        <v>no date</v>
      </c>
      <c r="K244" t="str">
        <f>VLOOKUP(D244,Sheet2!A:AK,12,FALSE)</f>
        <v>Green</v>
      </c>
      <c r="L244" s="1">
        <f>VLOOKUP(D244,'2021-01-12-advisors'!A:M,5,FALSE)</f>
        <v>44189.758321759262</v>
      </c>
      <c r="M244">
        <f>VLOOKUP(D244,'2021-01-12-advisors'!A:M,9,FALSE)</f>
        <v>10</v>
      </c>
      <c r="N244" t="str">
        <f>IF(VLOOKUP(D244,Sheet2!A:AK,34,FALSE)&gt;0,"deferred leads to January","no banked")</f>
        <v>no banked</v>
      </c>
      <c r="O244" t="str">
        <f>VLOOKUP(D244,Sheet2!A:AK,8,FALSE)</f>
        <v>cus_IdEl1y4sEvfqS7</v>
      </c>
      <c r="P244" t="str">
        <f>IF(VLOOKUP(O244,subscriptions!A:G,7,FALSE)&gt;0,VLOOKUP(O244,subscriptions!A:G,7,FALSE),"no date")</f>
        <v>no date</v>
      </c>
      <c r="R244" t="s">
        <v>2223</v>
      </c>
    </row>
    <row r="245" spans="1:18" hidden="1" x14ac:dyDescent="0.35">
      <c r="A245">
        <v>10</v>
      </c>
      <c r="B245" s="1">
        <v>44208</v>
      </c>
      <c r="C245" t="s">
        <v>2216</v>
      </c>
      <c r="D245" t="s">
        <v>283</v>
      </c>
      <c r="E245" s="1">
        <f>VLOOKUP(D245,Script!A:D,2,FALSE)</f>
        <v>44221</v>
      </c>
      <c r="F245">
        <f>VLOOKUP(D245,Script!A:D,4,FALSE)</f>
        <v>10</v>
      </c>
      <c r="G245">
        <f t="shared" si="6"/>
        <v>-13</v>
      </c>
      <c r="H245">
        <f t="shared" si="7"/>
        <v>0</v>
      </c>
      <c r="I245" s="1" t="str">
        <f>IF(VLOOKUP(D245,Sheet2!A:AK,35,FALSE)&gt;0,VLOOKUP(D245,Sheet2!A:AK,35,FALSE),"no date")</f>
        <v>no date</v>
      </c>
      <c r="J245" s="1" t="str">
        <f>IF(VLOOKUP(D245,Sheet2!A:AK,18,FALSE)&gt;0,VLOOKUP(D245,Sheet2!A:AK,18,FALSE),"no date")</f>
        <v>no date</v>
      </c>
      <c r="K245" t="str">
        <f>VLOOKUP(D245,Sheet2!A:AK,12,FALSE)</f>
        <v>Green</v>
      </c>
      <c r="L245" s="1">
        <f>VLOOKUP(D245,'2021-01-12-advisors'!A:M,5,FALSE)</f>
        <v>44189.795104166667</v>
      </c>
      <c r="M245">
        <f>VLOOKUP(D245,'2021-01-12-advisors'!A:M,9,FALSE)</f>
        <v>0</v>
      </c>
      <c r="N245" t="str">
        <f>IF(VLOOKUP(D245,Sheet2!A:AK,34,FALSE)&gt;0,"deferred leads to January","no banked")</f>
        <v>no banked</v>
      </c>
      <c r="O245" t="str">
        <f>VLOOKUP(D245,Sheet2!A:AK,8,FALSE)</f>
        <v>cus_IdFcJQYGFqIt4f</v>
      </c>
      <c r="P245" t="str">
        <f>IF(VLOOKUP(O245,subscriptions!A:G,7,FALSE)&gt;0,VLOOKUP(O245,subscriptions!A:G,7,FALSE),"no date")</f>
        <v>no date</v>
      </c>
      <c r="R245" t="s">
        <v>2236</v>
      </c>
    </row>
    <row r="246" spans="1:18" x14ac:dyDescent="0.35">
      <c r="A246">
        <v>10</v>
      </c>
      <c r="B246" s="1">
        <v>44217</v>
      </c>
      <c r="C246" t="s">
        <v>2216</v>
      </c>
      <c r="D246" t="s">
        <v>45</v>
      </c>
      <c r="E246" s="1">
        <f>VLOOKUP(D246,Script!A:D,2,FALSE)</f>
        <v>44236</v>
      </c>
      <c r="F246">
        <f>VLOOKUP(D246,Script!A:D,4,FALSE)</f>
        <v>10</v>
      </c>
      <c r="G246">
        <f t="shared" si="6"/>
        <v>-19</v>
      </c>
      <c r="H246">
        <f t="shared" si="7"/>
        <v>0</v>
      </c>
      <c r="I246" s="1" t="str">
        <f>IF(VLOOKUP(D246,Sheet2!A:AK,35,FALSE)&gt;0,VLOOKUP(D246,Sheet2!A:AK,35,FALSE),"no date")</f>
        <v>no date</v>
      </c>
      <c r="J246" s="1" t="str">
        <f>IF(VLOOKUP(D246,Sheet2!A:AK,18,FALSE)&gt;0,VLOOKUP(D246,Sheet2!A:AK,18,FALSE),"no date")</f>
        <v>no date</v>
      </c>
      <c r="K246" t="str">
        <f>VLOOKUP(D246,Sheet2!A:AK,12,FALSE)</f>
        <v>Green</v>
      </c>
      <c r="L246" s="1">
        <f>VLOOKUP(D246,'2021-01-12-advisors'!A:M,5,FALSE)</f>
        <v>44204.821863425925</v>
      </c>
      <c r="M246">
        <f>VLOOKUP(D246,'2021-01-12-advisors'!A:M,9,FALSE)</f>
        <v>0</v>
      </c>
      <c r="N246" t="str">
        <f>IF(VLOOKUP(D246,Sheet2!A:AK,34,FALSE)&gt;0,"deferred leads to January","no banked")</f>
        <v>no banked</v>
      </c>
      <c r="O246" t="str">
        <f>VLOOKUP(D246,Sheet2!A:AK,8,FALSE)</f>
        <v>cus_IisdD8SYFlw15i</v>
      </c>
      <c r="P246" t="str">
        <f>IF(VLOOKUP(O246,subscriptions!A:G,7,FALSE)&gt;0,VLOOKUP(O246,subscriptions!A:G,7,FALSE),"no date")</f>
        <v>no date</v>
      </c>
    </row>
    <row r="247" spans="1:18" hidden="1" x14ac:dyDescent="0.35">
      <c r="A247">
        <v>10</v>
      </c>
      <c r="B247" s="1">
        <v>44225</v>
      </c>
      <c r="C247" t="s">
        <v>2216</v>
      </c>
      <c r="D247" t="s">
        <v>74</v>
      </c>
      <c r="E247" s="1">
        <f>VLOOKUP(D247,Script!A:D,2,FALSE)</f>
        <v>44225</v>
      </c>
      <c r="F247">
        <f>VLOOKUP(D247,Script!A:D,4,FALSE)</f>
        <v>10</v>
      </c>
      <c r="G247">
        <f t="shared" si="6"/>
        <v>0</v>
      </c>
      <c r="H247">
        <f t="shared" si="7"/>
        <v>0</v>
      </c>
      <c r="I247" s="1" t="str">
        <f>IF(VLOOKUP(D247,Sheet2!A:AK,35,FALSE)&gt;0,VLOOKUP(D247,Sheet2!A:AK,35,FALSE),"no date")</f>
        <v>no date</v>
      </c>
      <c r="J247" s="1" t="str">
        <f>IF(VLOOKUP(D247,Sheet2!A:AK,18,FALSE)&gt;0,VLOOKUP(D247,Sheet2!A:AK,18,FALSE),"no date")</f>
        <v>no date</v>
      </c>
      <c r="K247" t="str">
        <f>VLOOKUP(D247,Sheet2!A:AK,12,FALSE)</f>
        <v>Green</v>
      </c>
      <c r="L247" s="1">
        <f>VLOOKUP(D247,'2021-01-12-advisors'!A:M,5,FALSE)</f>
        <v>44193.899398148147</v>
      </c>
      <c r="M247">
        <f>VLOOKUP(D247,'2021-01-12-advisors'!A:M,9,FALSE)</f>
        <v>10</v>
      </c>
      <c r="N247" t="str">
        <f>IF(VLOOKUP(D247,Sheet2!A:AK,34,FALSE)&gt;0,"deferred leads to January","no banked")</f>
        <v>no banked</v>
      </c>
      <c r="O247" t="str">
        <f>VLOOKUP(D247,Sheet2!A:AK,8,FALSE)</f>
        <v>cus_IemwNPFRdx7ATx</v>
      </c>
      <c r="P247" t="str">
        <f>IF(VLOOKUP(O247,subscriptions!A:G,7,FALSE)&gt;0,VLOOKUP(O247,subscriptions!A:G,7,FALSE),"no date")</f>
        <v>no date</v>
      </c>
      <c r="R247" t="s">
        <v>2223</v>
      </c>
    </row>
    <row r="248" spans="1:18" hidden="1" x14ac:dyDescent="0.35">
      <c r="A248">
        <v>10</v>
      </c>
      <c r="B248" s="1">
        <v>44232</v>
      </c>
      <c r="C248" t="s">
        <v>2216</v>
      </c>
      <c r="D248" t="s">
        <v>97</v>
      </c>
      <c r="E248" s="1">
        <f>VLOOKUP(D248,Script!A:D,2,FALSE)</f>
        <v>44232</v>
      </c>
      <c r="F248">
        <f>VLOOKUP(D248,Script!A:D,4,FALSE)</f>
        <v>10</v>
      </c>
      <c r="G248">
        <f t="shared" si="6"/>
        <v>0</v>
      </c>
      <c r="H248">
        <f t="shared" si="7"/>
        <v>0</v>
      </c>
      <c r="I248" s="1" t="str">
        <f>IF(VLOOKUP(D248,Sheet2!A:AK,35,FALSE)&gt;0,VLOOKUP(D248,Sheet2!A:AK,35,FALSE),"no date")</f>
        <v>no date</v>
      </c>
      <c r="J248" s="1" t="str">
        <f>IF(VLOOKUP(D248,Sheet2!A:AK,18,FALSE)&gt;0,VLOOKUP(D248,Sheet2!A:AK,18,FALSE),"no date")</f>
        <v>no date</v>
      </c>
      <c r="K248" t="str">
        <f>VLOOKUP(D248,Sheet2!A:AK,12,FALSE)</f>
        <v>Green</v>
      </c>
      <c r="L248" s="1">
        <f>VLOOKUP(D248,'2021-01-12-advisors'!A:M,5,FALSE)</f>
        <v>44200.680497685185</v>
      </c>
      <c r="M248">
        <f>VLOOKUP(D248,'2021-01-12-advisors'!A:M,9,FALSE)</f>
        <v>10</v>
      </c>
      <c r="N248" t="str">
        <f>IF(VLOOKUP(D248,Sheet2!A:AK,34,FALSE)&gt;0,"deferred leads to January","no banked")</f>
        <v>no banked</v>
      </c>
      <c r="O248" t="str">
        <f>VLOOKUP(D248,Sheet2!A:AK,8,FALSE)</f>
        <v>cus_IhKRQnqym8h6C5</v>
      </c>
      <c r="P248" t="str">
        <f>IF(VLOOKUP(O248,subscriptions!A:G,7,FALSE)&gt;0,VLOOKUP(O248,subscriptions!A:G,7,FALSE),"no date")</f>
        <v>no date</v>
      </c>
      <c r="R248" t="s">
        <v>2223</v>
      </c>
    </row>
    <row r="249" spans="1:18" hidden="1" x14ac:dyDescent="0.35">
      <c r="A249">
        <v>10</v>
      </c>
      <c r="B249" s="1">
        <v>44226</v>
      </c>
      <c r="C249" t="s">
        <v>2216</v>
      </c>
      <c r="D249" t="s">
        <v>222</v>
      </c>
      <c r="E249" s="1">
        <f>VLOOKUP(D249,Script!A:D,2,FALSE)</f>
        <v>44226</v>
      </c>
      <c r="F249">
        <f>VLOOKUP(D249,Script!A:D,4,FALSE)</f>
        <v>10</v>
      </c>
      <c r="G249">
        <f t="shared" si="6"/>
        <v>0</v>
      </c>
      <c r="H249">
        <f t="shared" si="7"/>
        <v>0</v>
      </c>
      <c r="I249" s="1" t="str">
        <f>IF(VLOOKUP(D249,Sheet2!A:AK,35,FALSE)&gt;0,VLOOKUP(D249,Sheet2!A:AK,35,FALSE),"no date")</f>
        <v>no date</v>
      </c>
      <c r="J249" s="1" t="str">
        <f>IF(VLOOKUP(D249,Sheet2!A:AK,18,FALSE)&gt;0,VLOOKUP(D249,Sheet2!A:AK,18,FALSE),"no date")</f>
        <v>no date</v>
      </c>
      <c r="K249" t="str">
        <f>VLOOKUP(D249,Sheet2!A:AK,12,FALSE)</f>
        <v>Green</v>
      </c>
      <c r="L249" s="1">
        <f>VLOOKUP(D249,'2021-01-12-advisors'!A:M,5,FALSE)</f>
        <v>44194.609872685185</v>
      </c>
      <c r="M249">
        <f>VLOOKUP(D249,'2021-01-12-advisors'!A:M,9,FALSE)</f>
        <v>10</v>
      </c>
      <c r="N249" t="str">
        <f>IF(VLOOKUP(D249,Sheet2!A:AK,34,FALSE)&gt;0,"deferred leads to January","no banked")</f>
        <v>no banked</v>
      </c>
      <c r="O249" t="str">
        <f>VLOOKUP(D249,Sheet2!A:AK,8,FALSE)</f>
        <v>cus_If3ROJiww2QG3o</v>
      </c>
      <c r="P249" t="str">
        <f>IF(VLOOKUP(O249,subscriptions!A:G,7,FALSE)&gt;0,VLOOKUP(O249,subscriptions!A:G,7,FALSE),"no date")</f>
        <v>no date</v>
      </c>
      <c r="R249" t="s">
        <v>2223</v>
      </c>
    </row>
    <row r="250" spans="1:18" x14ac:dyDescent="0.35">
      <c r="A250">
        <v>10</v>
      </c>
      <c r="B250" s="1">
        <v>44220</v>
      </c>
      <c r="C250" t="s">
        <v>2216</v>
      </c>
      <c r="D250" t="s">
        <v>114</v>
      </c>
      <c r="E250" s="1">
        <f>VLOOKUP(D250,Script!A:D,2,FALSE)</f>
        <v>44208</v>
      </c>
      <c r="F250">
        <f>VLOOKUP(D250,Script!A:D,4,FALSE)</f>
        <v>10</v>
      </c>
      <c r="G250">
        <f t="shared" si="6"/>
        <v>12</v>
      </c>
      <c r="H250">
        <f t="shared" si="7"/>
        <v>0</v>
      </c>
      <c r="I250" s="1" t="str">
        <f>IF(VLOOKUP(D250,Sheet2!A:AK,35,FALSE)&gt;0,VLOOKUP(D250,Sheet2!A:AK,35,FALSE),"no date")</f>
        <v>no date</v>
      </c>
      <c r="J250" s="1" t="str">
        <f>IF(VLOOKUP(D250,Sheet2!A:AK,18,FALSE)&gt;0,VLOOKUP(D250,Sheet2!A:AK,18,FALSE),"no date")</f>
        <v>no date</v>
      </c>
      <c r="K250" t="str">
        <f>VLOOKUP(D250,Sheet2!A:AK,12,FALSE)</f>
        <v>Green</v>
      </c>
      <c r="L250" s="1">
        <f>VLOOKUP(D250,'2021-01-12-advisors'!A:M,5,FALSE)</f>
        <v>44207.876331018517</v>
      </c>
      <c r="M250">
        <f>VLOOKUP(D250,'2021-01-12-advisors'!A:M,9,FALSE)</f>
        <v>0</v>
      </c>
      <c r="N250" t="str">
        <f>IF(VLOOKUP(D250,Sheet2!A:AK,34,FALSE)&gt;0,"deferred leads to January","no banked")</f>
        <v>no banked</v>
      </c>
      <c r="O250" t="str">
        <f>VLOOKUP(D250,Sheet2!A:AK,8,FALSE)</f>
        <v>cus_Ik1ZvFQEpsL2LS</v>
      </c>
      <c r="P250" t="str">
        <f>IF(VLOOKUP(O250,subscriptions!A:G,7,FALSE)&gt;0,VLOOKUP(O250,subscriptions!A:G,7,FALSE),"no date")</f>
        <v>no date</v>
      </c>
    </row>
    <row r="251" spans="1:18" hidden="1" x14ac:dyDescent="0.35">
      <c r="A251">
        <v>5</v>
      </c>
      <c r="B251" s="1">
        <v>44214</v>
      </c>
      <c r="C251" t="s">
        <v>2218</v>
      </c>
      <c r="D251" t="s">
        <v>196</v>
      </c>
      <c r="E251" s="1">
        <f>VLOOKUP(D251,Script!A:D,2,FALSE)</f>
        <v>44209</v>
      </c>
      <c r="F251">
        <f>VLOOKUP(D251,Script!A:D,4,FALSE)</f>
        <v>5</v>
      </c>
      <c r="G251">
        <f t="shared" si="6"/>
        <v>5</v>
      </c>
      <c r="H251">
        <f t="shared" si="7"/>
        <v>0</v>
      </c>
      <c r="I251" s="1" t="str">
        <f>IF(VLOOKUP(D251,Sheet2!A:AK,35,FALSE)&gt;0,VLOOKUP(D251,Sheet2!A:AK,35,FALSE),"no date")</f>
        <v>no date</v>
      </c>
      <c r="J251" s="1" t="str">
        <f>IF(VLOOKUP(D251,Sheet2!A:AK,18,FALSE)&gt;0,VLOOKUP(D251,Sheet2!A:AK,18,FALSE),"no date")</f>
        <v>no date</v>
      </c>
      <c r="K251" t="str">
        <f>VLOOKUP(D251,Sheet2!A:AK,12,FALSE)</f>
        <v>Gold</v>
      </c>
      <c r="L251" s="1">
        <f>VLOOKUP(D251,'2021-01-12-advisors'!A:M,5,FALSE)</f>
        <v>44194.721296296295</v>
      </c>
      <c r="M251">
        <f>VLOOKUP(D251,'2021-01-12-advisors'!A:M,9,FALSE)</f>
        <v>20</v>
      </c>
      <c r="N251" t="str">
        <f>IF(VLOOKUP(D251,Sheet2!A:AK,34,FALSE)&gt;0,"deferred leads to January","no banked")</f>
        <v>no banked</v>
      </c>
      <c r="O251" t="str">
        <f>VLOOKUP(D251,Sheet2!A:AK,8,FALSE)</f>
        <v>cus_If62bXXIBxtWAd</v>
      </c>
      <c r="P251" t="str">
        <f>IF(VLOOKUP(O251,subscriptions!A:G,7,FALSE)&gt;0,VLOOKUP(O251,subscriptions!A:G,7,FALSE),"no date")</f>
        <v>no date</v>
      </c>
      <c r="R251" t="s">
        <v>2241</v>
      </c>
    </row>
    <row r="252" spans="1:18" x14ac:dyDescent="0.35">
      <c r="A252">
        <v>10</v>
      </c>
      <c r="B252" s="1">
        <v>44215</v>
      </c>
      <c r="C252" t="s">
        <v>2216</v>
      </c>
      <c r="D252" t="s">
        <v>224</v>
      </c>
      <c r="E252" s="1">
        <f>VLOOKUP(D252,Script!A:D,2,FALSE)</f>
        <v>44234</v>
      </c>
      <c r="F252">
        <f>VLOOKUP(D252,Script!A:D,4,FALSE)</f>
        <v>10</v>
      </c>
      <c r="G252">
        <f t="shared" si="6"/>
        <v>-19</v>
      </c>
      <c r="H252">
        <f t="shared" si="7"/>
        <v>0</v>
      </c>
      <c r="I252" s="1" t="str">
        <f>IF(VLOOKUP(D252,Sheet2!A:AK,35,FALSE)&gt;0,VLOOKUP(D252,Sheet2!A:AK,35,FALSE),"no date")</f>
        <v>no date</v>
      </c>
      <c r="J252" s="1" t="str">
        <f>IF(VLOOKUP(D252,Sheet2!A:AK,18,FALSE)&gt;0,VLOOKUP(D252,Sheet2!A:AK,18,FALSE),"no date")</f>
        <v>no date</v>
      </c>
      <c r="K252" t="str">
        <f>VLOOKUP(D252,Sheet2!A:AK,12,FALSE)</f>
        <v>Green</v>
      </c>
      <c r="L252" s="1">
        <f>VLOOKUP(D252,'2021-01-12-advisors'!A:M,5,FALSE)</f>
        <v>44202.640914351854</v>
      </c>
      <c r="M252">
        <f>VLOOKUP(D252,'2021-01-12-advisors'!A:M,9,FALSE)</f>
        <v>0</v>
      </c>
      <c r="N252" t="str">
        <f>IF(VLOOKUP(D252,Sheet2!A:AK,34,FALSE)&gt;0,"deferred leads to January","no banked")</f>
        <v>no banked</v>
      </c>
      <c r="O252" t="str">
        <f>VLOOKUP(D252,Sheet2!A:AK,8,FALSE)</f>
        <v>cus_Ii3yEdVgBGuuF1</v>
      </c>
      <c r="P252" t="str">
        <f>IF(VLOOKUP(O252,subscriptions!A:G,7,FALSE)&gt;0,VLOOKUP(O252,subscriptions!A:G,7,FALSE),"no date")</f>
        <v>no date</v>
      </c>
    </row>
    <row r="253" spans="1:18" hidden="1" x14ac:dyDescent="0.35">
      <c r="A253">
        <v>10</v>
      </c>
      <c r="B253" s="1">
        <v>44226</v>
      </c>
      <c r="C253" t="s">
        <v>2216</v>
      </c>
      <c r="D253" t="s">
        <v>33</v>
      </c>
      <c r="E253" s="1">
        <f>VLOOKUP(D253,Script!A:D,2,FALSE)</f>
        <v>44226</v>
      </c>
      <c r="F253">
        <f>VLOOKUP(D253,Script!A:D,4,FALSE)</f>
        <v>10</v>
      </c>
      <c r="G253">
        <f t="shared" si="6"/>
        <v>0</v>
      </c>
      <c r="H253">
        <f t="shared" si="7"/>
        <v>0</v>
      </c>
      <c r="I253" s="1" t="str">
        <f>IF(VLOOKUP(D253,Sheet2!A:AK,35,FALSE)&gt;0,VLOOKUP(D253,Sheet2!A:AK,35,FALSE),"no date")</f>
        <v>no date</v>
      </c>
      <c r="J253" s="1" t="str">
        <f>IF(VLOOKUP(D253,Sheet2!A:AK,18,FALSE)&gt;0,VLOOKUP(D253,Sheet2!A:AK,18,FALSE),"no date")</f>
        <v>no date</v>
      </c>
      <c r="K253" t="str">
        <f>VLOOKUP(D253,Sheet2!A:AK,12,FALSE)</f>
        <v>Green</v>
      </c>
      <c r="L253" s="1">
        <f>VLOOKUP(D253,'2021-01-12-advisors'!A:M,5,FALSE)</f>
        <v>44194.764756944445</v>
      </c>
      <c r="M253">
        <f>VLOOKUP(D253,'2021-01-12-advisors'!A:M,9,FALSE)</f>
        <v>10</v>
      </c>
      <c r="N253" t="str">
        <f>IF(VLOOKUP(D253,Sheet2!A:AK,34,FALSE)&gt;0,"deferred leads to January","no banked")</f>
        <v>no banked</v>
      </c>
      <c r="O253" t="str">
        <f>VLOOKUP(D253,Sheet2!A:AK,8,FALSE)</f>
        <v>cus_If72gHJ3ey9weU</v>
      </c>
      <c r="P253" t="str">
        <f>IF(VLOOKUP(O253,subscriptions!A:G,7,FALSE)&gt;0,VLOOKUP(O253,subscriptions!A:G,7,FALSE),"no date")</f>
        <v>no date</v>
      </c>
      <c r="R253" t="s">
        <v>2223</v>
      </c>
    </row>
    <row r="254" spans="1:18" hidden="1" x14ac:dyDescent="0.35">
      <c r="A254">
        <v>10</v>
      </c>
      <c r="B254" s="1">
        <v>44220</v>
      </c>
      <c r="C254" t="s">
        <v>2216</v>
      </c>
      <c r="D254" t="s">
        <v>269</v>
      </c>
      <c r="E254" s="1">
        <f>VLOOKUP(D254,Script!A:D,2,FALSE)</f>
        <v>44220</v>
      </c>
      <c r="F254">
        <f>VLOOKUP(D254,Script!A:D,4,FALSE)</f>
        <v>10</v>
      </c>
      <c r="G254">
        <f t="shared" si="6"/>
        <v>0</v>
      </c>
      <c r="H254">
        <f t="shared" si="7"/>
        <v>0</v>
      </c>
      <c r="I254" s="1" t="str">
        <f>IF(VLOOKUP(D254,Sheet2!A:AK,35,FALSE)&gt;0,VLOOKUP(D254,Sheet2!A:AK,35,FALSE),"no date")</f>
        <v>no date</v>
      </c>
      <c r="J254" s="1" t="str">
        <f>IF(VLOOKUP(D254,Sheet2!A:AK,18,FALSE)&gt;0,VLOOKUP(D254,Sheet2!A:AK,18,FALSE),"no date")</f>
        <v>no date</v>
      </c>
      <c r="K254" t="str">
        <f>VLOOKUP(D254,Sheet2!A:AK,12,FALSE)</f>
        <v>Green</v>
      </c>
      <c r="L254" s="1">
        <f>VLOOKUP(D254,'2021-01-12-advisors'!A:M,5,FALSE)</f>
        <v>44188.905405092592</v>
      </c>
      <c r="M254">
        <f>VLOOKUP(D254,'2021-01-12-advisors'!A:M,9,FALSE)</f>
        <v>10</v>
      </c>
      <c r="N254" t="str">
        <f>IF(VLOOKUP(D254,Sheet2!A:AK,34,FALSE)&gt;0,"deferred leads to January","no banked")</f>
        <v>no banked</v>
      </c>
      <c r="O254" t="str">
        <f>VLOOKUP(D254,Sheet2!A:AK,8,FALSE)</f>
        <v>cus_Icux6yiQudfqSu</v>
      </c>
      <c r="P254" t="str">
        <f>IF(VLOOKUP(O254,subscriptions!A:G,7,FALSE)&gt;0,VLOOKUP(O254,subscriptions!A:G,7,FALSE),"no date")</f>
        <v>no date</v>
      </c>
      <c r="R254" t="s">
        <v>2223</v>
      </c>
    </row>
    <row r="255" spans="1:18" hidden="1" x14ac:dyDescent="0.35">
      <c r="A255">
        <v>10</v>
      </c>
      <c r="B255" s="1">
        <v>44226</v>
      </c>
      <c r="C255" t="s">
        <v>2216</v>
      </c>
      <c r="D255" t="s">
        <v>176</v>
      </c>
      <c r="E255" s="1">
        <f>VLOOKUP(D255,Script!A:D,2,FALSE)</f>
        <v>44226</v>
      </c>
      <c r="F255">
        <f>VLOOKUP(D255,Script!A:D,4,FALSE)</f>
        <v>10</v>
      </c>
      <c r="G255">
        <f t="shared" si="6"/>
        <v>0</v>
      </c>
      <c r="H255">
        <f t="shared" si="7"/>
        <v>0</v>
      </c>
      <c r="I255" s="1" t="str">
        <f>IF(VLOOKUP(D255,Sheet2!A:AK,35,FALSE)&gt;0,VLOOKUP(D255,Sheet2!A:AK,35,FALSE),"no date")</f>
        <v>no date</v>
      </c>
      <c r="J255" s="1" t="str">
        <f>IF(VLOOKUP(D255,Sheet2!A:AK,18,FALSE)&gt;0,VLOOKUP(D255,Sheet2!A:AK,18,FALSE),"no date")</f>
        <v>no date</v>
      </c>
      <c r="K255" t="str">
        <f>VLOOKUP(D255,Sheet2!A:AK,12,FALSE)</f>
        <v>Green</v>
      </c>
      <c r="L255" s="1">
        <f>VLOOKUP(D255,'2021-01-12-advisors'!A:M,5,FALSE)</f>
        <v>44194.83321759259</v>
      </c>
      <c r="M255">
        <f>VLOOKUP(D255,'2021-01-12-advisors'!A:M,9,FALSE)</f>
        <v>10</v>
      </c>
      <c r="N255" t="str">
        <f>IF(VLOOKUP(D255,Sheet2!A:AK,34,FALSE)&gt;0,"deferred leads to January","no banked")</f>
        <v>no banked</v>
      </c>
      <c r="O255" t="str">
        <f>VLOOKUP(D255,Sheet2!A:AK,8,FALSE)</f>
        <v>cus_If8dLwd6zumJ38</v>
      </c>
      <c r="P255" t="str">
        <f>IF(VLOOKUP(O255,subscriptions!A:G,7,FALSE)&gt;0,VLOOKUP(O255,subscriptions!A:G,7,FALSE),"no date")</f>
        <v>no date</v>
      </c>
      <c r="R255" t="s">
        <v>2223</v>
      </c>
    </row>
    <row r="256" spans="1:18" x14ac:dyDescent="0.35">
      <c r="A256">
        <v>10</v>
      </c>
      <c r="B256" s="1">
        <v>44216</v>
      </c>
      <c r="C256" t="s">
        <v>2216</v>
      </c>
      <c r="D256" t="s">
        <v>62</v>
      </c>
      <c r="E256" s="1">
        <f>VLOOKUP(D256,Script!A:D,2,FALSE)</f>
        <v>44234</v>
      </c>
      <c r="F256">
        <f>VLOOKUP(D256,Script!A:D,4,FALSE)</f>
        <v>10</v>
      </c>
      <c r="G256">
        <f t="shared" si="6"/>
        <v>-18</v>
      </c>
      <c r="H256">
        <f t="shared" si="7"/>
        <v>0</v>
      </c>
      <c r="I256" s="1" t="str">
        <f>IF(VLOOKUP(D256,Sheet2!A:AK,35,FALSE)&gt;0,VLOOKUP(D256,Sheet2!A:AK,35,FALSE),"no date")</f>
        <v>no date</v>
      </c>
      <c r="J256" s="1" t="str">
        <f>IF(VLOOKUP(D256,Sheet2!A:AK,18,FALSE)&gt;0,VLOOKUP(D256,Sheet2!A:AK,18,FALSE),"no date")</f>
        <v>no date</v>
      </c>
      <c r="K256" t="str">
        <f>VLOOKUP(D256,Sheet2!A:AK,12,FALSE)</f>
        <v>Green</v>
      </c>
      <c r="L256" s="1">
        <f>VLOOKUP(D256,'2021-01-12-advisors'!A:M,5,FALSE)</f>
        <v>44203.004212962966</v>
      </c>
      <c r="M256">
        <f>VLOOKUP(D256,'2021-01-12-advisors'!A:M,9,FALSE)</f>
        <v>0</v>
      </c>
      <c r="N256" t="str">
        <f>IF(VLOOKUP(D256,Sheet2!A:AK,34,FALSE)&gt;0,"deferred leads to January","no banked")</f>
        <v>no banked</v>
      </c>
      <c r="O256" t="str">
        <f>VLOOKUP(D256,Sheet2!A:AK,8,FALSE)</f>
        <v>cus_IiCPoQZtddgcQO</v>
      </c>
      <c r="P256" t="str">
        <f>IF(VLOOKUP(O256,subscriptions!A:G,7,FALSE)&gt;0,VLOOKUP(O256,subscriptions!A:G,7,FALSE),"no date")</f>
        <v>no date</v>
      </c>
    </row>
    <row r="257" spans="1:18" hidden="1" x14ac:dyDescent="0.35">
      <c r="A257">
        <v>10</v>
      </c>
      <c r="B257" s="1">
        <v>44232</v>
      </c>
      <c r="C257" t="s">
        <v>2216</v>
      </c>
      <c r="D257" t="s">
        <v>46</v>
      </c>
      <c r="E257" s="1">
        <f>VLOOKUP(D257,Script!A:D,2,FALSE)</f>
        <v>44232</v>
      </c>
      <c r="F257">
        <f>VLOOKUP(D257,Script!A:D,4,FALSE)</f>
        <v>10</v>
      </c>
      <c r="G257">
        <f t="shared" si="6"/>
        <v>0</v>
      </c>
      <c r="H257">
        <f t="shared" si="7"/>
        <v>0</v>
      </c>
      <c r="I257" s="1" t="str">
        <f>IF(VLOOKUP(D257,Sheet2!A:AK,35,FALSE)&gt;0,VLOOKUP(D257,Sheet2!A:AK,35,FALSE),"no date")</f>
        <v>no date</v>
      </c>
      <c r="J257" s="1" t="str">
        <f>IF(VLOOKUP(D257,Sheet2!A:AK,18,FALSE)&gt;0,VLOOKUP(D257,Sheet2!A:AK,18,FALSE),"no date")</f>
        <v>no date</v>
      </c>
      <c r="K257" t="str">
        <f>VLOOKUP(D257,Sheet2!A:AK,12,FALSE)</f>
        <v>Green</v>
      </c>
      <c r="L257" s="1">
        <f>VLOOKUP(D257,'2021-01-12-advisors'!A:M,5,FALSE)</f>
        <v>44200.654999999999</v>
      </c>
      <c r="M257">
        <f>VLOOKUP(D257,'2021-01-12-advisors'!A:M,9,FALSE)</f>
        <v>10</v>
      </c>
      <c r="N257" t="str">
        <f>IF(VLOOKUP(D257,Sheet2!A:AK,34,FALSE)&gt;0,"deferred leads to January","no banked")</f>
        <v>no banked</v>
      </c>
      <c r="O257" t="str">
        <f>VLOOKUP(D257,Sheet2!A:AK,8,FALSE)</f>
        <v>cus_IhJqdbo3dXpXnZ</v>
      </c>
      <c r="P257" t="str">
        <f>IF(VLOOKUP(O257,subscriptions!A:G,7,FALSE)&gt;0,VLOOKUP(O257,subscriptions!A:G,7,FALSE),"no date")</f>
        <v>no date</v>
      </c>
      <c r="R257" t="s">
        <v>2223</v>
      </c>
    </row>
    <row r="258" spans="1:18" x14ac:dyDescent="0.35">
      <c r="A258">
        <v>10</v>
      </c>
      <c r="B258" s="1">
        <v>44220</v>
      </c>
      <c r="C258" t="s">
        <v>2216</v>
      </c>
      <c r="D258" t="s">
        <v>164</v>
      </c>
      <c r="E258" s="1">
        <f>VLOOKUP(D258,Script!A:D,2,FALSE)</f>
        <v>44208</v>
      </c>
      <c r="F258">
        <f>VLOOKUP(D258,Script!A:D,4,FALSE)</f>
        <v>10</v>
      </c>
      <c r="G258">
        <f t="shared" si="6"/>
        <v>12</v>
      </c>
      <c r="H258">
        <f t="shared" si="7"/>
        <v>0</v>
      </c>
      <c r="I258" s="1" t="str">
        <f>IF(VLOOKUP(D258,Sheet2!A:AK,35,FALSE)&gt;0,VLOOKUP(D258,Sheet2!A:AK,35,FALSE),"no date")</f>
        <v>no date</v>
      </c>
      <c r="J258" s="1" t="str">
        <f>IF(VLOOKUP(D258,Sheet2!A:AK,18,FALSE)&gt;0,VLOOKUP(D258,Sheet2!A:AK,18,FALSE),"no date")</f>
        <v>no date</v>
      </c>
      <c r="K258" t="str">
        <f>VLOOKUP(D258,Sheet2!A:AK,12,FALSE)</f>
        <v>Green</v>
      </c>
      <c r="L258" s="1">
        <f>VLOOKUP(D258,'2021-01-12-advisors'!A:M,5,FALSE)</f>
        <v>44207.879525462966</v>
      </c>
      <c r="M258">
        <f>VLOOKUP(D258,'2021-01-12-advisors'!A:M,9,FALSE)</f>
        <v>0</v>
      </c>
      <c r="N258" t="str">
        <f>IF(VLOOKUP(D258,Sheet2!A:AK,34,FALSE)&gt;0,"deferred leads to January","no banked")</f>
        <v>no banked</v>
      </c>
      <c r="O258" t="str">
        <f>VLOOKUP(D258,Sheet2!A:AK,8,FALSE)</f>
        <v>cus_Ik1eTlbdb9XN1w</v>
      </c>
      <c r="P258" t="str">
        <f>IF(VLOOKUP(O258,subscriptions!A:G,7,FALSE)&gt;0,VLOOKUP(O258,subscriptions!A:G,7,FALSE),"no date")</f>
        <v>no date</v>
      </c>
    </row>
    <row r="259" spans="1:18" x14ac:dyDescent="0.35">
      <c r="A259">
        <v>10</v>
      </c>
      <c r="B259" s="1">
        <v>44216</v>
      </c>
      <c r="C259" t="s">
        <v>2216</v>
      </c>
      <c r="D259" t="s">
        <v>116</v>
      </c>
      <c r="E259" s="1">
        <f>VLOOKUP(D259,Script!A:D,2,FALSE)</f>
        <v>44235</v>
      </c>
      <c r="F259">
        <f>VLOOKUP(D259,Script!A:D,4,FALSE)</f>
        <v>10</v>
      </c>
      <c r="G259">
        <f t="shared" ref="G259:G293" si="8">B259-E259</f>
        <v>-19</v>
      </c>
      <c r="H259">
        <f t="shared" ref="H259:H293" si="9">A259-F259</f>
        <v>0</v>
      </c>
      <c r="I259" s="1" t="str">
        <f>IF(VLOOKUP(D259,Sheet2!A:AK,35,FALSE)&gt;0,VLOOKUP(D259,Sheet2!A:AK,35,FALSE),"no date")</f>
        <v>no date</v>
      </c>
      <c r="J259" s="1" t="str">
        <f>IF(VLOOKUP(D259,Sheet2!A:AK,18,FALSE)&gt;0,VLOOKUP(D259,Sheet2!A:AK,18,FALSE),"no date")</f>
        <v>no date</v>
      </c>
      <c r="K259" t="str">
        <f>VLOOKUP(D259,Sheet2!A:AK,12,FALSE)</f>
        <v>Green</v>
      </c>
      <c r="L259" s="1">
        <f>VLOOKUP(D259,'2021-01-12-advisors'!A:M,5,FALSE)</f>
        <v>44203.626435185186</v>
      </c>
      <c r="M259">
        <f>VLOOKUP(D259,'2021-01-12-advisors'!A:M,9,FALSE)</f>
        <v>0</v>
      </c>
      <c r="N259" t="str">
        <f>IF(VLOOKUP(D259,Sheet2!A:AK,34,FALSE)&gt;0,"deferred leads to January","no banked")</f>
        <v>no banked</v>
      </c>
      <c r="O259" t="str">
        <f>VLOOKUP(D259,Sheet2!A:AK,8,FALSE)</f>
        <v>cus_IiQrInxtlY5FMI</v>
      </c>
      <c r="P259" t="str">
        <f>IF(VLOOKUP(O259,subscriptions!A:G,7,FALSE)&gt;0,VLOOKUP(O259,subscriptions!A:G,7,FALSE),"no date")</f>
        <v>no date</v>
      </c>
    </row>
    <row r="260" spans="1:18" x14ac:dyDescent="0.35">
      <c r="A260">
        <v>10</v>
      </c>
      <c r="B260" s="1">
        <v>44216</v>
      </c>
      <c r="C260" t="s">
        <v>2216</v>
      </c>
      <c r="D260" t="s">
        <v>213</v>
      </c>
      <c r="E260" s="1">
        <f>VLOOKUP(D260,Script!A:D,2,FALSE)</f>
        <v>44235</v>
      </c>
      <c r="F260">
        <f>VLOOKUP(D260,Script!A:D,4,FALSE)</f>
        <v>10</v>
      </c>
      <c r="G260">
        <f t="shared" si="8"/>
        <v>-19</v>
      </c>
      <c r="H260">
        <f t="shared" si="9"/>
        <v>0</v>
      </c>
      <c r="I260" s="1" t="str">
        <f>IF(VLOOKUP(D260,Sheet2!A:AK,35,FALSE)&gt;0,VLOOKUP(D260,Sheet2!A:AK,35,FALSE),"no date")</f>
        <v>no date</v>
      </c>
      <c r="J260" s="1" t="str">
        <f>IF(VLOOKUP(D260,Sheet2!A:AK,18,FALSE)&gt;0,VLOOKUP(D260,Sheet2!A:AK,18,FALSE),"no date")</f>
        <v>no date</v>
      </c>
      <c r="K260" t="str">
        <f>VLOOKUP(D260,Sheet2!A:AK,12,FALSE)</f>
        <v>Green</v>
      </c>
      <c r="L260" s="1">
        <f>VLOOKUP(D260,'2021-01-12-advisors'!A:M,5,FALSE)</f>
        <v>44203.820729166669</v>
      </c>
      <c r="M260">
        <f>VLOOKUP(D260,'2021-01-12-advisors'!A:M,9,FALSE)</f>
        <v>0</v>
      </c>
      <c r="N260" t="str">
        <f>IF(VLOOKUP(D260,Sheet2!A:AK,34,FALSE)&gt;0,"deferred leads to January","no banked")</f>
        <v>no banked</v>
      </c>
      <c r="O260" t="str">
        <f>VLOOKUP(D260,Sheet2!A:AK,8,FALSE)</f>
        <v>cus_IiVNnpR0o8Hay7</v>
      </c>
      <c r="P260" t="str">
        <f>IF(VLOOKUP(O260,subscriptions!A:G,7,FALSE)&gt;0,VLOOKUP(O260,subscriptions!A:G,7,FALSE),"no date")</f>
        <v>no date</v>
      </c>
    </row>
    <row r="261" spans="1:18" x14ac:dyDescent="0.35">
      <c r="A261">
        <v>10</v>
      </c>
      <c r="B261" s="1">
        <v>44221</v>
      </c>
      <c r="C261" t="s">
        <v>2216</v>
      </c>
      <c r="D261" t="s">
        <v>201</v>
      </c>
      <c r="E261" s="1">
        <f>VLOOKUP(D261,Script!A:D,2,FALSE)</f>
        <v>44209</v>
      </c>
      <c r="F261">
        <f>VLOOKUP(D261,Script!A:D,4,FALSE)</f>
        <v>10</v>
      </c>
      <c r="G261">
        <f t="shared" si="8"/>
        <v>12</v>
      </c>
      <c r="H261">
        <f t="shared" si="9"/>
        <v>0</v>
      </c>
      <c r="I261" s="1" t="e">
        <f>IF(VLOOKUP(D261,Sheet2!A:AK,35,FALSE)&gt;0,VLOOKUP(D261,Sheet2!A:AK,35,FALSE),"no date")</f>
        <v>#N/A</v>
      </c>
      <c r="J261" s="1" t="e">
        <f>IF(VLOOKUP(D261,Sheet2!A:AK,18,FALSE)&gt;0,VLOOKUP(D261,Sheet2!A:AK,18,FALSE),"no date")</f>
        <v>#N/A</v>
      </c>
      <c r="K261" t="e">
        <f>VLOOKUP(D261,Sheet2!A:AK,12,FALSE)</f>
        <v>#N/A</v>
      </c>
      <c r="L261" s="1">
        <f>VLOOKUP(D261,'2021-01-12-advisors'!A:M,5,FALSE)</f>
        <v>44208.7266087963</v>
      </c>
      <c r="M261">
        <f>VLOOKUP(D261,'2021-01-12-advisors'!A:M,9,FALSE)</f>
        <v>0</v>
      </c>
      <c r="N261" t="e">
        <f>IF(VLOOKUP(D261,Sheet2!A:AK,34,FALSE)&gt;0,"deferred leads to January","no banked")</f>
        <v>#N/A</v>
      </c>
      <c r="O261" t="e">
        <f>VLOOKUP(D261,Sheet2!A:AK,8,FALSE)</f>
        <v>#N/A</v>
      </c>
      <c r="P261" t="e">
        <f>IF(VLOOKUP(O261,subscriptions!A:G,7,FALSE)&gt;0,VLOOKUP(O261,subscriptions!A:G,7,FALSE),"no date")</f>
        <v>#N/A</v>
      </c>
    </row>
    <row r="262" spans="1:18" x14ac:dyDescent="0.35">
      <c r="A262">
        <v>10</v>
      </c>
      <c r="B262" s="1">
        <v>44216</v>
      </c>
      <c r="C262" t="s">
        <v>2216</v>
      </c>
      <c r="D262" t="s">
        <v>232</v>
      </c>
      <c r="E262" s="1">
        <f>VLOOKUP(D262,Script!A:D,2,FALSE)</f>
        <v>44235</v>
      </c>
      <c r="F262">
        <f>VLOOKUP(D262,Script!A:D,4,FALSE)</f>
        <v>10</v>
      </c>
      <c r="G262">
        <f t="shared" si="8"/>
        <v>-19</v>
      </c>
      <c r="H262">
        <f t="shared" si="9"/>
        <v>0</v>
      </c>
      <c r="I262" s="1" t="str">
        <f>IF(VLOOKUP(D262,Sheet2!A:AK,35,FALSE)&gt;0,VLOOKUP(D262,Sheet2!A:AK,35,FALSE),"no date")</f>
        <v>no date</v>
      </c>
      <c r="J262" s="1" t="str">
        <f>IF(VLOOKUP(D262,Sheet2!A:AK,18,FALSE)&gt;0,VLOOKUP(D262,Sheet2!A:AK,18,FALSE),"no date")</f>
        <v>no date</v>
      </c>
      <c r="K262" t="str">
        <f>VLOOKUP(D262,Sheet2!A:AK,12,FALSE)</f>
        <v>Green</v>
      </c>
      <c r="L262" s="1">
        <f>VLOOKUP(D262,'2021-01-12-advisors'!A:M,5,FALSE)</f>
        <v>44203.906793981485</v>
      </c>
      <c r="M262">
        <f>VLOOKUP(D262,'2021-01-12-advisors'!A:M,9,FALSE)</f>
        <v>0</v>
      </c>
      <c r="N262" t="str">
        <f>IF(VLOOKUP(D262,Sheet2!A:AK,34,FALSE)&gt;0,"deferred leads to January","no banked")</f>
        <v>no banked</v>
      </c>
      <c r="O262" t="str">
        <f>VLOOKUP(D262,Sheet2!A:AK,8,FALSE)</f>
        <v>cus_IiXNVTP1amz7PB</v>
      </c>
      <c r="P262" t="str">
        <f>IF(VLOOKUP(O262,subscriptions!A:G,7,FALSE)&gt;0,VLOOKUP(O262,subscriptions!A:G,7,FALSE),"no date")</f>
        <v>no date</v>
      </c>
    </row>
    <row r="263" spans="1:18" x14ac:dyDescent="0.35">
      <c r="A263">
        <v>10</v>
      </c>
      <c r="B263" s="1">
        <v>44221</v>
      </c>
      <c r="C263" t="s">
        <v>2216</v>
      </c>
      <c r="D263" t="s">
        <v>2221</v>
      </c>
      <c r="E263" s="1">
        <f>VLOOKUP(D263,Script!A:D,2,FALSE)</f>
        <v>44209</v>
      </c>
      <c r="F263">
        <f>VLOOKUP(D263,Script!A:D,4,FALSE)</f>
        <v>10</v>
      </c>
      <c r="G263">
        <f t="shared" si="8"/>
        <v>12</v>
      </c>
      <c r="H263">
        <f t="shared" si="9"/>
        <v>0</v>
      </c>
      <c r="I263" s="1" t="e">
        <f>IF(VLOOKUP(D263,Sheet2!A:AK,35,FALSE)&gt;0,VLOOKUP(D263,Sheet2!A:AK,35,FALSE),"no date")</f>
        <v>#N/A</v>
      </c>
      <c r="J263" s="1" t="e">
        <f>IF(VLOOKUP(D263,Sheet2!A:AK,18,FALSE)&gt;0,VLOOKUP(D263,Sheet2!A:AK,18,FALSE),"no date")</f>
        <v>#N/A</v>
      </c>
      <c r="K263" t="e">
        <f>VLOOKUP(D263,Sheet2!A:AK,12,FALSE)</f>
        <v>#N/A</v>
      </c>
      <c r="L263" s="1" t="e">
        <f>VLOOKUP(D263,'2021-01-12-advisors'!A:M,5,FALSE)</f>
        <v>#N/A</v>
      </c>
      <c r="M263" t="e">
        <f>VLOOKUP(D263,'2021-01-12-advisors'!A:M,9,FALSE)</f>
        <v>#N/A</v>
      </c>
      <c r="N263" t="e">
        <f>IF(VLOOKUP(D263,Sheet2!A:AK,34,FALSE)&gt;0,"deferred leads to January","no banked")</f>
        <v>#N/A</v>
      </c>
      <c r="O263" t="e">
        <f>VLOOKUP(D263,Sheet2!A:AK,8,FALSE)</f>
        <v>#N/A</v>
      </c>
      <c r="P263" t="e">
        <f>IF(VLOOKUP(O263,subscriptions!A:G,7,FALSE)&gt;0,VLOOKUP(O263,subscriptions!A:G,7,FALSE),"no date")</f>
        <v>#N/A</v>
      </c>
    </row>
    <row r="264" spans="1:18" x14ac:dyDescent="0.35">
      <c r="A264">
        <v>10</v>
      </c>
      <c r="B264" s="1">
        <v>44221</v>
      </c>
      <c r="C264" t="s">
        <v>2216</v>
      </c>
      <c r="D264" t="s">
        <v>2220</v>
      </c>
      <c r="E264" s="1">
        <f>VLOOKUP(D264,Script!A:D,2,FALSE)</f>
        <v>44209</v>
      </c>
      <c r="F264">
        <f>VLOOKUP(D264,Script!A:D,4,FALSE)</f>
        <v>10</v>
      </c>
      <c r="G264">
        <f t="shared" si="8"/>
        <v>12</v>
      </c>
      <c r="H264">
        <f t="shared" si="9"/>
        <v>0</v>
      </c>
      <c r="I264" s="1" t="e">
        <f>IF(VLOOKUP(D264,Sheet2!A:AK,35,FALSE)&gt;0,VLOOKUP(D264,Sheet2!A:AK,35,FALSE),"no date")</f>
        <v>#N/A</v>
      </c>
      <c r="J264" s="1" t="e">
        <f>IF(VLOOKUP(D264,Sheet2!A:AK,18,FALSE)&gt;0,VLOOKUP(D264,Sheet2!A:AK,18,FALSE),"no date")</f>
        <v>#N/A</v>
      </c>
      <c r="K264" t="e">
        <f>VLOOKUP(D264,Sheet2!A:AK,12,FALSE)</f>
        <v>#N/A</v>
      </c>
      <c r="L264" s="1" t="e">
        <f>VLOOKUP(D264,'2021-01-12-advisors'!A:M,5,FALSE)</f>
        <v>#N/A</v>
      </c>
      <c r="M264" t="e">
        <f>VLOOKUP(D264,'2021-01-12-advisors'!A:M,9,FALSE)</f>
        <v>#N/A</v>
      </c>
      <c r="N264" t="e">
        <f>IF(VLOOKUP(D264,Sheet2!A:AK,34,FALSE)&gt;0,"deferred leads to January","no banked")</f>
        <v>#N/A</v>
      </c>
      <c r="O264" t="e">
        <f>VLOOKUP(D264,Sheet2!A:AK,8,FALSE)</f>
        <v>#N/A</v>
      </c>
      <c r="P264" t="e">
        <f>IF(VLOOKUP(O264,subscriptions!A:G,7,FALSE)&gt;0,VLOOKUP(O264,subscriptions!A:G,7,FALSE),"no date")</f>
        <v>#N/A</v>
      </c>
    </row>
    <row r="265" spans="1:18" hidden="1" x14ac:dyDescent="0.35">
      <c r="A265">
        <v>25</v>
      </c>
      <c r="B265" s="1">
        <v>44215</v>
      </c>
      <c r="C265" t="s">
        <v>2219</v>
      </c>
      <c r="D265" t="s">
        <v>285</v>
      </c>
      <c r="E265" s="1">
        <f>VLOOKUP(D265,Script!A:D,2,FALSE)</f>
        <v>44210</v>
      </c>
      <c r="F265">
        <f>VLOOKUP(D265,Script!A:D,4,FALSE)</f>
        <v>15</v>
      </c>
      <c r="G265">
        <f t="shared" si="8"/>
        <v>5</v>
      </c>
      <c r="H265">
        <f t="shared" si="9"/>
        <v>10</v>
      </c>
      <c r="I265" s="1" t="str">
        <f>IF(VLOOKUP(D265,Sheet2!A:AK,35,FALSE)&gt;0,VLOOKUP(D265,Sheet2!A:AK,35,FALSE),"no date")</f>
        <v>no date</v>
      </c>
      <c r="J265" s="1" t="str">
        <f>IF(VLOOKUP(D265,Sheet2!A:AK,18,FALSE)&gt;0,VLOOKUP(D265,Sheet2!A:AK,18,FALSE),"no date")</f>
        <v>no date</v>
      </c>
      <c r="K265" t="str">
        <f>VLOOKUP(D265,Sheet2!A:AK,12,FALSE)</f>
        <v>Platinum</v>
      </c>
      <c r="L265" s="1">
        <f>VLOOKUP(D265,'2021-01-12-advisors'!A:M,5,FALSE)</f>
        <v>44188.703634259262</v>
      </c>
      <c r="M265">
        <f>VLOOKUP(D265,'2021-01-12-advisors'!A:M,9,FALSE)</f>
        <v>25</v>
      </c>
      <c r="N265" t="str">
        <f>IF(VLOOKUP(D265,Sheet2!A:AK,34,FALSE)&gt;0,"deferred leads to January","no banked")</f>
        <v>no banked</v>
      </c>
      <c r="O265" t="str">
        <f>VLOOKUP(D265,Sheet2!A:AK,8,FALSE)</f>
        <v>cus_IcqGKunuZGDVfl</v>
      </c>
      <c r="P265" t="str">
        <f>IF(VLOOKUP(O265,subscriptions!A:G,7,FALSE)&gt;0,VLOOKUP(O265,subscriptions!A:G,7,FALSE),"no date")</f>
        <v>no date</v>
      </c>
      <c r="R265" t="s">
        <v>2241</v>
      </c>
    </row>
    <row r="266" spans="1:18" hidden="1" x14ac:dyDescent="0.35">
      <c r="A266">
        <v>10</v>
      </c>
      <c r="B266" s="1">
        <v>44208</v>
      </c>
      <c r="C266" t="s">
        <v>2216</v>
      </c>
      <c r="D266" t="s">
        <v>86</v>
      </c>
      <c r="E266" s="1">
        <f>VLOOKUP(D266,Script!A:D,2,FALSE)</f>
        <v>44222</v>
      </c>
      <c r="F266">
        <f>VLOOKUP(D266,Script!A:D,4,FALSE)</f>
        <v>10</v>
      </c>
      <c r="G266">
        <f t="shared" si="8"/>
        <v>-14</v>
      </c>
      <c r="H266">
        <f t="shared" si="9"/>
        <v>0</v>
      </c>
      <c r="I266" s="1" t="str">
        <f>IF(VLOOKUP(D266,Sheet2!A:AK,35,FALSE)&gt;0,VLOOKUP(D266,Sheet2!A:AK,35,FALSE),"no date")</f>
        <v>no date</v>
      </c>
      <c r="J266" s="1" t="str">
        <f>IF(VLOOKUP(D266,Sheet2!A:AK,18,FALSE)&gt;0,VLOOKUP(D266,Sheet2!A:AK,18,FALSE),"no date")</f>
        <v>no date</v>
      </c>
      <c r="K266" t="str">
        <f>VLOOKUP(D266,Sheet2!A:AK,12,FALSE)</f>
        <v>Green</v>
      </c>
      <c r="L266" s="1">
        <f>VLOOKUP(D266,'2021-01-12-advisors'!A:M,5,FALSE)</f>
        <v>44191.097025462965</v>
      </c>
      <c r="M266">
        <f>VLOOKUP(D266,'2021-01-12-advisors'!A:M,9,FALSE)</f>
        <v>0</v>
      </c>
      <c r="N266" t="str">
        <f>IF(VLOOKUP(D266,Sheet2!A:AK,34,FALSE)&gt;0,"deferred leads to January","no banked")</f>
        <v>deferred leads to January</v>
      </c>
      <c r="O266" t="str">
        <f>VLOOKUP(D266,Sheet2!A:AK,8,FALSE)</f>
        <v>cus_IdjrEpNbm3tVdm</v>
      </c>
      <c r="P266" t="str">
        <f>IF(VLOOKUP(O266,subscriptions!A:G,7,FALSE)&gt;0,VLOOKUP(O266,subscriptions!A:G,7,FALSE),"no date")</f>
        <v>no date</v>
      </c>
      <c r="R266" t="s">
        <v>2236</v>
      </c>
    </row>
    <row r="267" spans="1:18" hidden="1" x14ac:dyDescent="0.35">
      <c r="A267">
        <v>10</v>
      </c>
      <c r="B267" s="1">
        <v>44225</v>
      </c>
      <c r="C267" t="s">
        <v>2216</v>
      </c>
      <c r="D267" t="s">
        <v>321</v>
      </c>
      <c r="E267" s="1">
        <f>VLOOKUP(D267,Script!A:D,2,FALSE)</f>
        <v>44225</v>
      </c>
      <c r="F267">
        <f>VLOOKUP(D267,Script!A:D,4,FALSE)</f>
        <v>10</v>
      </c>
      <c r="G267">
        <f t="shared" si="8"/>
        <v>0</v>
      </c>
      <c r="H267">
        <f t="shared" si="9"/>
        <v>0</v>
      </c>
      <c r="I267" s="1" t="str">
        <f>IF(VLOOKUP(D267,Sheet2!A:AK,35,FALSE)&gt;0,VLOOKUP(D267,Sheet2!A:AK,35,FALSE),"no date")</f>
        <v>no date</v>
      </c>
      <c r="J267" s="1" t="str">
        <f>IF(VLOOKUP(D267,Sheet2!A:AK,18,FALSE)&gt;0,VLOOKUP(D267,Sheet2!A:AK,18,FALSE),"no date")</f>
        <v>no date</v>
      </c>
      <c r="K267" t="str">
        <f>VLOOKUP(D267,Sheet2!A:AK,12,FALSE)</f>
        <v>Green</v>
      </c>
      <c r="L267" s="1">
        <f>VLOOKUP(D267,'2021-01-12-advisors'!A:M,5,FALSE)</f>
        <v>44193.697557870371</v>
      </c>
      <c r="M267">
        <f>VLOOKUP(D267,'2021-01-12-advisors'!A:M,9,FALSE)</f>
        <v>10</v>
      </c>
      <c r="N267" t="str">
        <f>IF(VLOOKUP(D267,Sheet2!A:AK,34,FALSE)&gt;0,"deferred leads to January","no banked")</f>
        <v>no banked</v>
      </c>
      <c r="O267" t="str">
        <f>VLOOKUP(D267,Sheet2!A:AK,8,FALSE)</f>
        <v>cus_IeiGCioOYvSGMJ</v>
      </c>
      <c r="P267" t="str">
        <f>IF(VLOOKUP(O267,subscriptions!A:G,7,FALSE)&gt;0,VLOOKUP(O267,subscriptions!A:G,7,FALSE),"no date")</f>
        <v>no date</v>
      </c>
      <c r="R267" t="s">
        <v>2223</v>
      </c>
    </row>
    <row r="268" spans="1:18" hidden="1" x14ac:dyDescent="0.35">
      <c r="A268">
        <v>10</v>
      </c>
      <c r="B268" s="1">
        <v>44232</v>
      </c>
      <c r="C268" t="s">
        <v>2216</v>
      </c>
      <c r="D268" t="s">
        <v>209</v>
      </c>
      <c r="E268" s="1">
        <f>VLOOKUP(D268,Script!A:D,2,FALSE)</f>
        <v>44232</v>
      </c>
      <c r="F268">
        <f>VLOOKUP(D268,Script!A:D,4,FALSE)</f>
        <v>10</v>
      </c>
      <c r="G268">
        <f t="shared" si="8"/>
        <v>0</v>
      </c>
      <c r="H268">
        <f t="shared" si="9"/>
        <v>0</v>
      </c>
      <c r="I268" s="1" t="str">
        <f>IF(VLOOKUP(D268,Sheet2!A:AK,35,FALSE)&gt;0,VLOOKUP(D268,Sheet2!A:AK,35,FALSE),"no date")</f>
        <v>no date</v>
      </c>
      <c r="J268" s="1" t="str">
        <f>IF(VLOOKUP(D268,Sheet2!A:AK,18,FALSE)&gt;0,VLOOKUP(D268,Sheet2!A:AK,18,FALSE),"no date")</f>
        <v>no date</v>
      </c>
      <c r="K268" t="str">
        <f>VLOOKUP(D268,Sheet2!A:AK,12,FALSE)</f>
        <v>Green</v>
      </c>
      <c r="L268" s="1">
        <f>VLOOKUP(D268,'2021-01-12-advisors'!A:M,5,FALSE)</f>
        <v>44200.784398148149</v>
      </c>
      <c r="M268">
        <f>VLOOKUP(D268,'2021-01-12-advisors'!A:M,9,FALSE)</f>
        <v>10</v>
      </c>
      <c r="N268" t="str">
        <f>IF(VLOOKUP(D268,Sheet2!A:AK,34,FALSE)&gt;0,"deferred leads to January","no banked")</f>
        <v>no banked</v>
      </c>
      <c r="O268" t="str">
        <f>VLOOKUP(D268,Sheet2!A:AK,8,FALSE)</f>
        <v>cus_IhMrZWXCwprBep</v>
      </c>
      <c r="P268" t="str">
        <f>IF(VLOOKUP(O268,subscriptions!A:G,7,FALSE)&gt;0,VLOOKUP(O268,subscriptions!A:G,7,FALSE),"no date")</f>
        <v>no date</v>
      </c>
      <c r="R268" t="s">
        <v>2223</v>
      </c>
    </row>
    <row r="269" spans="1:18" hidden="1" x14ac:dyDescent="0.35">
      <c r="A269">
        <v>10</v>
      </c>
      <c r="B269" s="1">
        <v>44226</v>
      </c>
      <c r="C269" t="s">
        <v>2216</v>
      </c>
      <c r="D269" t="s">
        <v>258</v>
      </c>
      <c r="E269" s="1">
        <f>VLOOKUP(D269,Script!A:D,2,FALSE)</f>
        <v>44226</v>
      </c>
      <c r="F269">
        <f>VLOOKUP(D269,Script!A:D,4,FALSE)</f>
        <v>10</v>
      </c>
      <c r="G269">
        <f t="shared" si="8"/>
        <v>0</v>
      </c>
      <c r="H269">
        <f t="shared" si="9"/>
        <v>0</v>
      </c>
      <c r="I269" s="1" t="str">
        <f>IF(VLOOKUP(D269,Sheet2!A:AK,35,FALSE)&gt;0,VLOOKUP(D269,Sheet2!A:AK,35,FALSE),"no date")</f>
        <v>no date</v>
      </c>
      <c r="J269" s="1" t="str">
        <f>IF(VLOOKUP(D269,Sheet2!A:AK,18,FALSE)&gt;0,VLOOKUP(D269,Sheet2!A:AK,18,FALSE),"no date")</f>
        <v>no date</v>
      </c>
      <c r="K269" t="str">
        <f>VLOOKUP(D269,Sheet2!A:AK,12,FALSE)</f>
        <v>Green</v>
      </c>
      <c r="L269" s="1">
        <f>VLOOKUP(D269,'2021-01-12-advisors'!A:M,5,FALSE)</f>
        <v>44194.275358796294</v>
      </c>
      <c r="M269">
        <f>VLOOKUP(D269,'2021-01-12-advisors'!A:M,9,FALSE)</f>
        <v>10</v>
      </c>
      <c r="N269" t="str">
        <f>IF(VLOOKUP(D269,Sheet2!A:AK,34,FALSE)&gt;0,"deferred leads to January","no banked")</f>
        <v>no banked</v>
      </c>
      <c r="O269" t="str">
        <f>VLOOKUP(D269,Sheet2!A:AK,8,FALSE)</f>
        <v>cus_Ievg8rpOme14xI</v>
      </c>
      <c r="P269" t="str">
        <f>IF(VLOOKUP(O269,subscriptions!A:G,7,FALSE)&gt;0,VLOOKUP(O269,subscriptions!A:G,7,FALSE),"no date")</f>
        <v>no date</v>
      </c>
      <c r="R269" t="s">
        <v>2223</v>
      </c>
    </row>
    <row r="270" spans="1:18" x14ac:dyDescent="0.35">
      <c r="A270">
        <v>10</v>
      </c>
      <c r="B270" s="1">
        <v>44217</v>
      </c>
      <c r="C270" t="s">
        <v>2216</v>
      </c>
      <c r="D270" t="s">
        <v>227</v>
      </c>
      <c r="E270" s="1">
        <f>VLOOKUP(D270,Script!A:D,2,FALSE)</f>
        <v>44236</v>
      </c>
      <c r="F270">
        <f>VLOOKUP(D270,Script!A:D,4,FALSE)</f>
        <v>10</v>
      </c>
      <c r="G270">
        <f t="shared" si="8"/>
        <v>-19</v>
      </c>
      <c r="H270">
        <f t="shared" si="9"/>
        <v>0</v>
      </c>
      <c r="I270" s="1" t="str">
        <f>IF(VLOOKUP(D270,Sheet2!A:AK,35,FALSE)&gt;0,VLOOKUP(D270,Sheet2!A:AK,35,FALSE),"no date")</f>
        <v>no date</v>
      </c>
      <c r="J270" s="1" t="str">
        <f>IF(VLOOKUP(D270,Sheet2!A:AK,18,FALSE)&gt;0,VLOOKUP(D270,Sheet2!A:AK,18,FALSE),"no date")</f>
        <v>no date</v>
      </c>
      <c r="K270" t="str">
        <f>VLOOKUP(D270,Sheet2!A:AK,12,FALSE)</f>
        <v>Green</v>
      </c>
      <c r="L270" s="1">
        <f>VLOOKUP(D270,'2021-01-12-advisors'!A:M,5,FALSE)</f>
        <v>44204.838263888887</v>
      </c>
      <c r="M270">
        <f>VLOOKUP(D270,'2021-01-12-advisors'!A:M,9,FALSE)</f>
        <v>0</v>
      </c>
      <c r="N270" t="str">
        <f>IF(VLOOKUP(D270,Sheet2!A:AK,34,FALSE)&gt;0,"deferred leads to January","no banked")</f>
        <v>no banked</v>
      </c>
      <c r="O270" t="str">
        <f>VLOOKUP(D270,Sheet2!A:AK,8,FALSE)</f>
        <v>cus_Iit0rYhkkkhzfn</v>
      </c>
      <c r="P270" t="str">
        <f>IF(VLOOKUP(O270,subscriptions!A:G,7,FALSE)&gt;0,VLOOKUP(O270,subscriptions!A:G,7,FALSE),"no date")</f>
        <v>no date</v>
      </c>
    </row>
    <row r="271" spans="1:18" hidden="1" x14ac:dyDescent="0.35">
      <c r="A271">
        <v>10</v>
      </c>
      <c r="B271" s="1">
        <v>44226</v>
      </c>
      <c r="C271" t="s">
        <v>2216</v>
      </c>
      <c r="D271" t="s">
        <v>319</v>
      </c>
      <c r="E271" s="1">
        <f>VLOOKUP(D271,Script!A:D,2,FALSE)</f>
        <v>44226</v>
      </c>
      <c r="F271">
        <f>VLOOKUP(D271,Script!A:D,4,FALSE)</f>
        <v>10</v>
      </c>
      <c r="G271">
        <f t="shared" si="8"/>
        <v>0</v>
      </c>
      <c r="H271">
        <f t="shared" si="9"/>
        <v>0</v>
      </c>
      <c r="I271" s="1">
        <f>IF(VLOOKUP(D271,Sheet2!A:AK,35,FALSE)&gt;0,VLOOKUP(D271,Sheet2!A:AK,35,FALSE),"no date")</f>
        <v>44203</v>
      </c>
      <c r="J271" s="1" t="str">
        <f>IF(VLOOKUP(D271,Sheet2!A:AK,18,FALSE)&gt;0,VLOOKUP(D271,Sheet2!A:AK,18,FALSE),"no date")</f>
        <v>no date</v>
      </c>
      <c r="K271" t="str">
        <f>VLOOKUP(D271,Sheet2!A:AK,12,FALSE)</f>
        <v>Green</v>
      </c>
      <c r="L271" s="1">
        <f>VLOOKUP(D271,'2021-01-12-advisors'!A:M,5,FALSE)</f>
        <v>44194.640243055554</v>
      </c>
      <c r="M271">
        <f>VLOOKUP(D271,'2021-01-12-advisors'!A:M,9,FALSE)</f>
        <v>10</v>
      </c>
      <c r="N271" t="str">
        <f>IF(VLOOKUP(D271,Sheet2!A:AK,34,FALSE)&gt;0,"deferred leads to January","no banked")</f>
        <v>no banked</v>
      </c>
      <c r="O271" t="str">
        <f>VLOOKUP(D271,Sheet2!A:AK,8,FALSE)</f>
        <v>cus_If49f0EqyxcaO7</v>
      </c>
      <c r="P271" t="str">
        <f>IF(VLOOKUP(O271,subscriptions!A:G,7,FALSE)&gt;0,VLOOKUP(O271,subscriptions!A:G,7,FALSE),"no date")</f>
        <v>no date</v>
      </c>
      <c r="R271" t="s">
        <v>2223</v>
      </c>
    </row>
    <row r="272" spans="1:18" hidden="1" x14ac:dyDescent="0.35">
      <c r="A272">
        <v>10</v>
      </c>
      <c r="B272" s="1">
        <v>44226</v>
      </c>
      <c r="C272" t="s">
        <v>2216</v>
      </c>
      <c r="D272" t="s">
        <v>223</v>
      </c>
      <c r="E272" s="1">
        <f>VLOOKUP(D272,Script!A:D,2,FALSE)</f>
        <v>44226</v>
      </c>
      <c r="F272">
        <f>VLOOKUP(D272,Script!A:D,4,FALSE)</f>
        <v>10</v>
      </c>
      <c r="G272">
        <f t="shared" si="8"/>
        <v>0</v>
      </c>
      <c r="H272">
        <f t="shared" si="9"/>
        <v>0</v>
      </c>
      <c r="I272" s="1" t="str">
        <f>IF(VLOOKUP(D272,Sheet2!A:AK,35,FALSE)&gt;0,VLOOKUP(D272,Sheet2!A:AK,35,FALSE),"no date")</f>
        <v>no date</v>
      </c>
      <c r="J272" s="1" t="str">
        <f>IF(VLOOKUP(D272,Sheet2!A:AK,18,FALSE)&gt;0,VLOOKUP(D272,Sheet2!A:AK,18,FALSE),"no date")</f>
        <v>no date</v>
      </c>
      <c r="K272" t="str">
        <f>VLOOKUP(D272,Sheet2!A:AK,12,FALSE)</f>
        <v>Green</v>
      </c>
      <c r="L272" s="1">
        <f>VLOOKUP(D272,'2021-01-12-advisors'!A:M,5,FALSE)</f>
        <v>44194.808900462966</v>
      </c>
      <c r="M272">
        <f>VLOOKUP(D272,'2021-01-12-advisors'!A:M,9,FALSE)</f>
        <v>10</v>
      </c>
      <c r="N272" t="str">
        <f>IF(VLOOKUP(D272,Sheet2!A:AK,34,FALSE)&gt;0,"deferred leads to January","no banked")</f>
        <v>no banked</v>
      </c>
      <c r="O272" t="str">
        <f>VLOOKUP(D272,Sheet2!A:AK,8,FALSE)</f>
        <v>cus_If84wlFtPFd3e2</v>
      </c>
      <c r="P272" t="str">
        <f>IF(VLOOKUP(O272,subscriptions!A:G,7,FALSE)&gt;0,VLOOKUP(O272,subscriptions!A:G,7,FALSE),"no date")</f>
        <v>no date</v>
      </c>
      <c r="R272" t="s">
        <v>2223</v>
      </c>
    </row>
    <row r="273" spans="1:18" hidden="1" x14ac:dyDescent="0.35">
      <c r="A273">
        <v>10</v>
      </c>
      <c r="B273" s="1">
        <v>44233</v>
      </c>
      <c r="C273" t="s">
        <v>2216</v>
      </c>
      <c r="D273" t="s">
        <v>143</v>
      </c>
      <c r="E273" s="1">
        <f>VLOOKUP(D273,Script!A:D,2,FALSE)</f>
        <v>44233</v>
      </c>
      <c r="F273">
        <f>VLOOKUP(D273,Script!A:D,4,FALSE)</f>
        <v>10</v>
      </c>
      <c r="G273">
        <f t="shared" si="8"/>
        <v>0</v>
      </c>
      <c r="H273">
        <f t="shared" si="9"/>
        <v>0</v>
      </c>
      <c r="I273" s="1" t="str">
        <f>IF(VLOOKUP(D273,Sheet2!A:AK,35,FALSE)&gt;0,VLOOKUP(D273,Sheet2!A:AK,35,FALSE),"no date")</f>
        <v>no date</v>
      </c>
      <c r="J273" s="1" t="str">
        <f>IF(VLOOKUP(D273,Sheet2!A:AK,18,FALSE)&gt;0,VLOOKUP(D273,Sheet2!A:AK,18,FALSE),"no date")</f>
        <v>no date</v>
      </c>
      <c r="K273" t="str">
        <f>VLOOKUP(D273,Sheet2!A:AK,12,FALSE)</f>
        <v>Green</v>
      </c>
      <c r="L273" s="1">
        <f>VLOOKUP(D273,'2021-01-12-advisors'!A:M,5,FALSE)</f>
        <v>44201.838402777779</v>
      </c>
      <c r="M273">
        <f>VLOOKUP(D273,'2021-01-12-advisors'!A:M,9,FALSE)</f>
        <v>10</v>
      </c>
      <c r="N273" t="str">
        <f>IF(VLOOKUP(D273,Sheet2!A:AK,34,FALSE)&gt;0,"deferred leads to January","no banked")</f>
        <v>no banked</v>
      </c>
      <c r="O273" t="str">
        <f>VLOOKUP(D273,Sheet2!A:AK,8,FALSE)</f>
        <v>cus_IhlK6RH2eGN1Vf</v>
      </c>
      <c r="P273" t="str">
        <f>IF(VLOOKUP(O273,subscriptions!A:G,7,FALSE)&gt;0,VLOOKUP(O273,subscriptions!A:G,7,FALSE),"no date")</f>
        <v>no date</v>
      </c>
      <c r="R273" t="s">
        <v>2223</v>
      </c>
    </row>
    <row r="274" spans="1:18" hidden="1" x14ac:dyDescent="0.35">
      <c r="A274">
        <v>10</v>
      </c>
      <c r="B274" s="1">
        <v>44226</v>
      </c>
      <c r="C274" t="s">
        <v>2216</v>
      </c>
      <c r="D274" t="s">
        <v>151</v>
      </c>
      <c r="E274" s="1">
        <f>VLOOKUP(D274,Script!A:D,2,FALSE)</f>
        <v>44226</v>
      </c>
      <c r="F274">
        <f>VLOOKUP(D274,Script!A:D,4,FALSE)</f>
        <v>10</v>
      </c>
      <c r="G274">
        <f t="shared" si="8"/>
        <v>0</v>
      </c>
      <c r="H274">
        <f t="shared" si="9"/>
        <v>0</v>
      </c>
      <c r="I274" s="1" t="str">
        <f>IF(VLOOKUP(D274,Sheet2!A:AK,35,FALSE)&gt;0,VLOOKUP(D274,Sheet2!A:AK,35,FALSE),"no date")</f>
        <v>no date</v>
      </c>
      <c r="J274" s="1" t="str">
        <f>IF(VLOOKUP(D274,Sheet2!A:AK,18,FALSE)&gt;0,VLOOKUP(D274,Sheet2!A:AK,18,FALSE),"no date")</f>
        <v>no date</v>
      </c>
      <c r="K274" t="str">
        <f>VLOOKUP(D274,Sheet2!A:AK,12,FALSE)</f>
        <v>Green</v>
      </c>
      <c r="L274" s="1">
        <f>VLOOKUP(D274,'2021-01-12-advisors'!A:M,5,FALSE)</f>
        <v>44194.873333333337</v>
      </c>
      <c r="M274">
        <f>VLOOKUP(D274,'2021-01-12-advisors'!A:M,9,FALSE)</f>
        <v>10</v>
      </c>
      <c r="N274" t="str">
        <f>IF(VLOOKUP(D274,Sheet2!A:AK,34,FALSE)&gt;0,"deferred leads to January","no banked")</f>
        <v>no banked</v>
      </c>
      <c r="O274" t="str">
        <f>VLOOKUP(D274,Sheet2!A:AK,8,FALSE)</f>
        <v>cus_If9ZlI8JhQOGEC</v>
      </c>
      <c r="P274" t="str">
        <f>IF(VLOOKUP(O274,subscriptions!A:G,7,FALSE)&gt;0,VLOOKUP(O274,subscriptions!A:G,7,FALSE),"no date")</f>
        <v>no date</v>
      </c>
      <c r="R274" t="s">
        <v>2223</v>
      </c>
    </row>
    <row r="275" spans="1:18" hidden="1" x14ac:dyDescent="0.35">
      <c r="A275">
        <v>10</v>
      </c>
      <c r="B275" s="1">
        <v>44233</v>
      </c>
      <c r="C275" t="s">
        <v>2216</v>
      </c>
      <c r="D275" t="s">
        <v>102</v>
      </c>
      <c r="E275" s="1">
        <f>VLOOKUP(D275,Script!A:D,2,FALSE)</f>
        <v>44233</v>
      </c>
      <c r="F275">
        <f>VLOOKUP(D275,Script!A:D,4,FALSE)</f>
        <v>10</v>
      </c>
      <c r="G275">
        <f t="shared" si="8"/>
        <v>0</v>
      </c>
      <c r="H275">
        <f t="shared" si="9"/>
        <v>0</v>
      </c>
      <c r="I275" s="1" t="str">
        <f>IF(VLOOKUP(D275,Sheet2!A:AK,35,FALSE)&gt;0,VLOOKUP(D275,Sheet2!A:AK,35,FALSE),"no date")</f>
        <v>no date</v>
      </c>
      <c r="J275" s="1" t="str">
        <f>IF(VLOOKUP(D275,Sheet2!A:AK,18,FALSE)&gt;0,VLOOKUP(D275,Sheet2!A:AK,18,FALSE),"no date")</f>
        <v>no date</v>
      </c>
      <c r="K275" t="str">
        <f>VLOOKUP(D275,Sheet2!A:AK,12,FALSE)</f>
        <v>Green</v>
      </c>
      <c r="L275" s="1">
        <f>VLOOKUP(D275,'2021-01-12-advisors'!A:M,5,FALSE)</f>
        <v>44201.867395833331</v>
      </c>
      <c r="M275">
        <f>VLOOKUP(D275,'2021-01-12-advisors'!A:M,9,FALSE)</f>
        <v>10</v>
      </c>
      <c r="N275" t="str">
        <f>IF(VLOOKUP(D275,Sheet2!A:AK,34,FALSE)&gt;0,"deferred leads to January","no banked")</f>
        <v>no banked</v>
      </c>
      <c r="O275" t="str">
        <f>VLOOKUP(D275,Sheet2!A:AK,8,FALSE)</f>
        <v>cus_Ihm0H19l7q7cfU</v>
      </c>
      <c r="P275" t="str">
        <f>IF(VLOOKUP(O275,subscriptions!A:G,7,FALSE)&gt;0,VLOOKUP(O275,subscriptions!A:G,7,FALSE),"no date")</f>
        <v>no date</v>
      </c>
      <c r="R275" t="s">
        <v>2223</v>
      </c>
    </row>
    <row r="276" spans="1:18" hidden="1" x14ac:dyDescent="0.35">
      <c r="A276">
        <v>10</v>
      </c>
      <c r="B276" s="1">
        <v>44227</v>
      </c>
      <c r="C276" t="s">
        <v>2216</v>
      </c>
      <c r="D276" t="s">
        <v>249</v>
      </c>
      <c r="E276" s="1">
        <f>VLOOKUP(D276,Script!A:D,2,FALSE)</f>
        <v>44227</v>
      </c>
      <c r="F276">
        <f>VLOOKUP(D276,Script!A:D,4,FALSE)</f>
        <v>10</v>
      </c>
      <c r="G276">
        <f t="shared" si="8"/>
        <v>0</v>
      </c>
      <c r="H276">
        <f t="shared" si="9"/>
        <v>0</v>
      </c>
      <c r="I276" s="1" t="str">
        <f>IF(VLOOKUP(D276,Sheet2!A:AK,35,FALSE)&gt;0,VLOOKUP(D276,Sheet2!A:AK,35,FALSE),"no date")</f>
        <v>no date</v>
      </c>
      <c r="J276" s="1" t="str">
        <f>IF(VLOOKUP(D276,Sheet2!A:AK,18,FALSE)&gt;0,VLOOKUP(D276,Sheet2!A:AK,18,FALSE),"no date")</f>
        <v>no date</v>
      </c>
      <c r="K276" t="str">
        <f>VLOOKUP(D276,Sheet2!A:AK,12,FALSE)</f>
        <v>Green</v>
      </c>
      <c r="L276" s="1">
        <f>VLOOKUP(D276,'2021-01-12-advisors'!A:M,5,FALSE)</f>
        <v>44195.747025462966</v>
      </c>
      <c r="M276">
        <f>VLOOKUP(D276,'2021-01-12-advisors'!A:M,9,FALSE)</f>
        <v>10</v>
      </c>
      <c r="N276" t="str">
        <f>IF(VLOOKUP(D276,Sheet2!A:AK,34,FALSE)&gt;0,"deferred leads to January","no banked")</f>
        <v>no banked</v>
      </c>
      <c r="O276" t="str">
        <f>VLOOKUP(D276,Sheet2!A:AK,8,FALSE)</f>
        <v>cus_IfTrdPhHt0sq2E</v>
      </c>
      <c r="P276" t="str">
        <f>IF(VLOOKUP(O276,subscriptions!A:G,7,FALSE)&gt;0,VLOOKUP(O276,subscriptions!A:G,7,FALSE),"no date")</f>
        <v>no date</v>
      </c>
      <c r="R276" t="s">
        <v>2223</v>
      </c>
    </row>
    <row r="277" spans="1:18" hidden="1" x14ac:dyDescent="0.35">
      <c r="A277">
        <v>10</v>
      </c>
      <c r="B277" s="1">
        <v>44233</v>
      </c>
      <c r="C277" t="s">
        <v>2216</v>
      </c>
      <c r="D277" t="s">
        <v>231</v>
      </c>
      <c r="E277" s="1">
        <f>VLOOKUP(D277,Script!A:D,2,FALSE)</f>
        <v>44233</v>
      </c>
      <c r="F277">
        <f>VLOOKUP(D277,Script!A:D,4,FALSE)</f>
        <v>10</v>
      </c>
      <c r="G277">
        <f t="shared" si="8"/>
        <v>0</v>
      </c>
      <c r="H277">
        <f t="shared" si="9"/>
        <v>0</v>
      </c>
      <c r="I277" s="1" t="str">
        <f>IF(VLOOKUP(D277,Sheet2!A:AK,35,FALSE)&gt;0,VLOOKUP(D277,Sheet2!A:AK,35,FALSE),"no date")</f>
        <v>no date</v>
      </c>
      <c r="J277" s="1" t="str">
        <f>IF(VLOOKUP(D277,Sheet2!A:AK,18,FALSE)&gt;0,VLOOKUP(D277,Sheet2!A:AK,18,FALSE),"no date")</f>
        <v>no date</v>
      </c>
      <c r="K277" t="str">
        <f>VLOOKUP(D277,Sheet2!A:AK,12,FALSE)</f>
        <v>Green</v>
      </c>
      <c r="L277" s="1">
        <f>VLOOKUP(D277,'2021-01-12-advisors'!A:M,5,FALSE)</f>
        <v>44201.931770833333</v>
      </c>
      <c r="M277">
        <f>VLOOKUP(D277,'2021-01-12-advisors'!A:M,9,FALSE)</f>
        <v>10</v>
      </c>
      <c r="N277" t="str">
        <f>IF(VLOOKUP(D277,Sheet2!A:AK,34,FALSE)&gt;0,"deferred leads to January","no banked")</f>
        <v>no banked</v>
      </c>
      <c r="O277" t="str">
        <f>VLOOKUP(D277,Sheet2!A:AK,8,FALSE)</f>
        <v>cus_IhnVTGNPpHaxiG</v>
      </c>
      <c r="P277" t="str">
        <f>IF(VLOOKUP(O277,subscriptions!A:G,7,FALSE)&gt;0,VLOOKUP(O277,subscriptions!A:G,7,FALSE),"no date")</f>
        <v>no date</v>
      </c>
      <c r="R277" t="s">
        <v>2223</v>
      </c>
    </row>
    <row r="278" spans="1:18" x14ac:dyDescent="0.35">
      <c r="A278">
        <v>10</v>
      </c>
      <c r="B278" s="1">
        <v>44217</v>
      </c>
      <c r="C278" t="s">
        <v>2216</v>
      </c>
      <c r="D278" t="s">
        <v>65</v>
      </c>
      <c r="E278" s="1">
        <f>VLOOKUP(D278,Script!A:D,2,FALSE)</f>
        <v>44236</v>
      </c>
      <c r="F278">
        <f>VLOOKUP(D278,Script!A:D,4,FALSE)</f>
        <v>10</v>
      </c>
      <c r="G278">
        <f t="shared" si="8"/>
        <v>-19</v>
      </c>
      <c r="H278">
        <f t="shared" si="9"/>
        <v>0</v>
      </c>
      <c r="I278" s="1" t="str">
        <f>IF(VLOOKUP(D278,Sheet2!A:AK,35,FALSE)&gt;0,VLOOKUP(D278,Sheet2!A:AK,35,FALSE),"no date")</f>
        <v>no date</v>
      </c>
      <c r="J278" s="1" t="str">
        <f>IF(VLOOKUP(D278,Sheet2!A:AK,18,FALSE)&gt;0,VLOOKUP(D278,Sheet2!A:AK,18,FALSE),"no date")</f>
        <v>no date</v>
      </c>
      <c r="K278" t="str">
        <f>VLOOKUP(D278,Sheet2!A:AK,12,FALSE)</f>
        <v>Green</v>
      </c>
      <c r="L278" s="1">
        <f>VLOOKUP(D278,'2021-01-12-advisors'!A:M,5,FALSE)</f>
        <v>44204.704201388886</v>
      </c>
      <c r="M278">
        <f>VLOOKUP(D278,'2021-01-12-advisors'!A:M,9,FALSE)</f>
        <v>0</v>
      </c>
      <c r="N278" t="str">
        <f>IF(VLOOKUP(D278,Sheet2!A:AK,34,FALSE)&gt;0,"deferred leads to January","no banked")</f>
        <v>no banked</v>
      </c>
      <c r="O278" t="str">
        <f>VLOOKUP(D278,Sheet2!A:AK,8,FALSE)</f>
        <v>cus_IipttGA8YhCwlE</v>
      </c>
      <c r="P278" t="str">
        <f>IF(VLOOKUP(O278,subscriptions!A:G,7,FALSE)&gt;0,VLOOKUP(O278,subscriptions!A:G,7,FALSE),"no date")</f>
        <v>no date</v>
      </c>
    </row>
    <row r="279" spans="1:18" x14ac:dyDescent="0.35">
      <c r="A279">
        <v>10</v>
      </c>
      <c r="B279" s="1">
        <v>44220</v>
      </c>
      <c r="C279" t="s">
        <v>2216</v>
      </c>
      <c r="D279" t="s">
        <v>182</v>
      </c>
      <c r="E279" s="1" t="e">
        <f>VLOOKUP(D279,Script!A:D,2,FALSE)</f>
        <v>#N/A</v>
      </c>
      <c r="F279" t="e">
        <f>VLOOKUP(D279,Script!A:D,4,FALSE)</f>
        <v>#N/A</v>
      </c>
      <c r="G279" t="e">
        <f t="shared" si="8"/>
        <v>#N/A</v>
      </c>
      <c r="H279" t="e">
        <f t="shared" si="9"/>
        <v>#N/A</v>
      </c>
      <c r="I279" s="1" t="e">
        <f>IF(VLOOKUP(D279,Sheet2!A:AK,35,FALSE)&gt;0,VLOOKUP(D279,Sheet2!A:AK,35,FALSE),"no date")</f>
        <v>#N/A</v>
      </c>
      <c r="J279" s="1" t="e">
        <f>IF(VLOOKUP(D279,Sheet2!A:AK,18,FALSE)&gt;0,VLOOKUP(D279,Sheet2!A:AK,18,FALSE),"no date")</f>
        <v>#N/A</v>
      </c>
      <c r="K279" t="e">
        <f>VLOOKUP(D279,Sheet2!A:AK,12,FALSE)</f>
        <v>#N/A</v>
      </c>
      <c r="L279" s="1">
        <f>VLOOKUP(D279,'2021-01-12-advisors'!A:M,5,FALSE)</f>
        <v>44207.97583333333</v>
      </c>
      <c r="M279">
        <f>VLOOKUP(D279,'2021-01-12-advisors'!A:M,9,FALSE)</f>
        <v>0</v>
      </c>
      <c r="N279" t="e">
        <f>IF(VLOOKUP(D279,Sheet2!A:AK,34,FALSE)&gt;0,"deferred leads to January","no banked")</f>
        <v>#N/A</v>
      </c>
      <c r="O279" t="e">
        <f>VLOOKUP(D279,Sheet2!A:AK,8,FALSE)</f>
        <v>#N/A</v>
      </c>
      <c r="P279" t="e">
        <f>IF(VLOOKUP(O279,subscriptions!A:G,7,FALSE)&gt;0,VLOOKUP(O279,subscriptions!A:G,7,FALSE),"no date")</f>
        <v>#N/A</v>
      </c>
    </row>
    <row r="280" spans="1:18" hidden="1" x14ac:dyDescent="0.35">
      <c r="A280">
        <v>12</v>
      </c>
      <c r="B280" s="1">
        <v>44216</v>
      </c>
      <c r="C280" t="s">
        <v>2218</v>
      </c>
      <c r="D280" t="s">
        <v>172</v>
      </c>
      <c r="E280" s="1">
        <f>VLOOKUP(D280,Script!A:D,2,FALSE)</f>
        <v>44211</v>
      </c>
      <c r="F280">
        <f>VLOOKUP(D280,Script!A:D,4,FALSE)</f>
        <v>10</v>
      </c>
      <c r="G280">
        <f t="shared" si="8"/>
        <v>5</v>
      </c>
      <c r="H280">
        <f t="shared" si="9"/>
        <v>2</v>
      </c>
      <c r="I280" s="1" t="str">
        <f>IF(VLOOKUP(D280,Sheet2!A:AK,35,FALSE)&gt;0,VLOOKUP(D280,Sheet2!A:AK,35,FALSE),"no date")</f>
        <v>no date</v>
      </c>
      <c r="J280" s="1" t="str">
        <f>IF(VLOOKUP(D280,Sheet2!A:AK,18,FALSE)&gt;0,VLOOKUP(D280,Sheet2!A:AK,18,FALSE),"no date")</f>
        <v>no date</v>
      </c>
      <c r="K280" t="str">
        <f>VLOOKUP(D280,Sheet2!A:AK,12,FALSE)</f>
        <v>Gold</v>
      </c>
      <c r="L280" s="1">
        <f>VLOOKUP(D280,'2021-01-12-advisors'!A:M,5,FALSE)</f>
        <v>44203.916354166664</v>
      </c>
      <c r="M280">
        <f>VLOOKUP(D280,'2021-01-12-advisors'!A:M,9,FALSE)</f>
        <v>0</v>
      </c>
      <c r="N280" t="str">
        <f>IF(VLOOKUP(D280,Sheet2!A:AK,34,FALSE)&gt;0,"deferred leads to January","no banked")</f>
        <v>no banked</v>
      </c>
      <c r="O280" t="str">
        <f>VLOOKUP(D280,Sheet2!A:AK,8,FALSE)</f>
        <v>cus_IiXbwwrU0Y4pJU</v>
      </c>
      <c r="P280" t="str">
        <f>IF(VLOOKUP(O280,subscriptions!A:G,7,FALSE)&gt;0,VLOOKUP(O280,subscriptions!A:G,7,FALSE),"no date")</f>
        <v>no date</v>
      </c>
      <c r="R280" t="s">
        <v>2241</v>
      </c>
    </row>
    <row r="281" spans="1:18" x14ac:dyDescent="0.35">
      <c r="A281">
        <v>10</v>
      </c>
      <c r="B281" s="1">
        <v>44217</v>
      </c>
      <c r="C281" t="s">
        <v>2216</v>
      </c>
      <c r="D281" t="s">
        <v>175</v>
      </c>
      <c r="E281" s="1">
        <f>VLOOKUP(D281,Script!A:D,2,FALSE)</f>
        <v>44235</v>
      </c>
      <c r="F281">
        <f>VLOOKUP(D281,Script!A:D,4,FALSE)</f>
        <v>10</v>
      </c>
      <c r="G281">
        <f t="shared" si="8"/>
        <v>-18</v>
      </c>
      <c r="H281">
        <f t="shared" si="9"/>
        <v>0</v>
      </c>
      <c r="I281" s="1" t="str">
        <f>IF(VLOOKUP(D281,Sheet2!A:AK,35,FALSE)&gt;0,VLOOKUP(D281,Sheet2!A:AK,35,FALSE),"no date")</f>
        <v>no date</v>
      </c>
      <c r="J281" s="1" t="str">
        <f>IF(VLOOKUP(D281,Sheet2!A:AK,18,FALSE)&gt;0,VLOOKUP(D281,Sheet2!A:AK,18,FALSE),"no date")</f>
        <v>no date</v>
      </c>
      <c r="K281" t="str">
        <f>VLOOKUP(D281,Sheet2!A:AK,12,FALSE)</f>
        <v>Green</v>
      </c>
      <c r="L281" s="1">
        <f>VLOOKUP(D281,'2021-01-12-advisors'!A:M,5,FALSE)</f>
        <v>44204.000833333332</v>
      </c>
      <c r="M281">
        <f>VLOOKUP(D281,'2021-01-12-advisors'!A:M,9,FALSE)</f>
        <v>0</v>
      </c>
      <c r="N281" t="str">
        <f>IF(VLOOKUP(D281,Sheet2!A:AK,34,FALSE)&gt;0,"deferred leads to January","no banked")</f>
        <v>no banked</v>
      </c>
      <c r="O281" t="str">
        <f>VLOOKUP(D281,Sheet2!A:AK,8,FALSE)</f>
        <v>cus_IiZYYabypvK0a5</v>
      </c>
      <c r="P281" t="str">
        <f>IF(VLOOKUP(O281,subscriptions!A:G,7,FALSE)&gt;0,VLOOKUP(O281,subscriptions!A:G,7,FALSE),"no date")</f>
        <v>no date</v>
      </c>
    </row>
    <row r="282" spans="1:18" x14ac:dyDescent="0.35">
      <c r="A282">
        <v>10</v>
      </c>
      <c r="B282" s="1">
        <v>44221</v>
      </c>
      <c r="C282" t="s">
        <v>2216</v>
      </c>
      <c r="D282" t="s">
        <v>2217</v>
      </c>
      <c r="E282" s="1">
        <f>VLOOKUP(D282,Script!A:D,2,FALSE)</f>
        <v>44209</v>
      </c>
      <c r="F282">
        <f>VLOOKUP(D282,Script!A:D,4,FALSE)</f>
        <v>10</v>
      </c>
      <c r="G282">
        <f t="shared" si="8"/>
        <v>12</v>
      </c>
      <c r="H282">
        <f t="shared" si="9"/>
        <v>0</v>
      </c>
      <c r="I282" s="1" t="e">
        <f>IF(VLOOKUP(D282,Sheet2!A:AK,35,FALSE)&gt;0,VLOOKUP(D282,Sheet2!A:AK,35,FALSE),"no date")</f>
        <v>#N/A</v>
      </c>
      <c r="J282" s="1" t="e">
        <f>IF(VLOOKUP(D282,Sheet2!A:AK,18,FALSE)&gt;0,VLOOKUP(D282,Sheet2!A:AK,18,FALSE),"no date")</f>
        <v>#N/A</v>
      </c>
      <c r="K282" t="e">
        <f>VLOOKUP(D282,Sheet2!A:AK,12,FALSE)</f>
        <v>#N/A</v>
      </c>
      <c r="L282" s="1" t="e">
        <f>VLOOKUP(D282,'2021-01-12-advisors'!A:M,5,FALSE)</f>
        <v>#N/A</v>
      </c>
      <c r="M282" t="e">
        <f>VLOOKUP(D282,'2021-01-12-advisors'!A:M,9,FALSE)</f>
        <v>#N/A</v>
      </c>
      <c r="N282" t="e">
        <f>IF(VLOOKUP(D282,Sheet2!A:AK,34,FALSE)&gt;0,"deferred leads to January","no banked")</f>
        <v>#N/A</v>
      </c>
      <c r="O282" t="e">
        <f>VLOOKUP(D282,Sheet2!A:AK,8,FALSE)</f>
        <v>#N/A</v>
      </c>
      <c r="P282" t="e">
        <f>IF(VLOOKUP(O282,subscriptions!A:G,7,FALSE)&gt;0,VLOOKUP(O282,subscriptions!A:G,7,FALSE),"no date")</f>
        <v>#N/A</v>
      </c>
    </row>
    <row r="283" spans="1:18" x14ac:dyDescent="0.35">
      <c r="A283">
        <v>10</v>
      </c>
      <c r="B283" s="1">
        <v>44217</v>
      </c>
      <c r="C283" t="s">
        <v>2216</v>
      </c>
      <c r="D283" t="s">
        <v>56</v>
      </c>
      <c r="E283" s="1">
        <f>VLOOKUP(D283,Script!A:D,2,FALSE)</f>
        <v>44236</v>
      </c>
      <c r="F283">
        <f>VLOOKUP(D283,Script!A:D,4,FALSE)</f>
        <v>10</v>
      </c>
      <c r="G283">
        <f t="shared" si="8"/>
        <v>-19</v>
      </c>
      <c r="H283">
        <f t="shared" si="9"/>
        <v>0</v>
      </c>
      <c r="I283" s="1" t="str">
        <f>IF(VLOOKUP(D283,Sheet2!A:AK,35,FALSE)&gt;0,VLOOKUP(D283,Sheet2!A:AK,35,FALSE),"no date")</f>
        <v>no date</v>
      </c>
      <c r="J283" s="1" t="str">
        <f>IF(VLOOKUP(D283,Sheet2!A:AK,18,FALSE)&gt;0,VLOOKUP(D283,Sheet2!A:AK,18,FALSE),"no date")</f>
        <v>no date</v>
      </c>
      <c r="K283" t="str">
        <f>VLOOKUP(D283,Sheet2!A:AK,12,FALSE)</f>
        <v>Green</v>
      </c>
      <c r="L283" s="1">
        <f>VLOOKUP(D283,'2021-01-12-advisors'!A:M,5,FALSE)</f>
        <v>44204.730150462965</v>
      </c>
      <c r="M283">
        <f>VLOOKUP(D283,'2021-01-12-advisors'!A:M,9,FALSE)</f>
        <v>0</v>
      </c>
      <c r="N283" t="str">
        <f>IF(VLOOKUP(D283,Sheet2!A:AK,34,FALSE)&gt;0,"deferred leads to January","no banked")</f>
        <v>no banked</v>
      </c>
      <c r="O283" t="str">
        <f>VLOOKUP(D283,Sheet2!A:AK,8,FALSE)</f>
        <v>cus_IiqV6MxS2C7nm0</v>
      </c>
      <c r="P283" t="str">
        <f>IF(VLOOKUP(O283,subscriptions!A:G,7,FALSE)&gt;0,VLOOKUP(O283,subscriptions!A:G,7,FALSE),"no date")</f>
        <v>no date</v>
      </c>
    </row>
    <row r="284" spans="1:18" hidden="1" x14ac:dyDescent="0.35">
      <c r="A284">
        <v>10</v>
      </c>
      <c r="B284" s="1">
        <v>44219</v>
      </c>
      <c r="C284" t="s">
        <v>2216</v>
      </c>
      <c r="D284" t="s">
        <v>212</v>
      </c>
      <c r="E284" s="1">
        <f>VLOOKUP(D284,Script!A:D,2,FALSE)</f>
        <v>44218</v>
      </c>
      <c r="F284">
        <f>VLOOKUP(D284,Script!A:D,4,FALSE)</f>
        <v>10</v>
      </c>
      <c r="G284">
        <f t="shared" si="8"/>
        <v>1</v>
      </c>
      <c r="H284">
        <f t="shared" si="9"/>
        <v>0</v>
      </c>
      <c r="I284" s="1" t="str">
        <f>IF(VLOOKUP(D284,Sheet2!A:AK,35,FALSE)&gt;0,VLOOKUP(D284,Sheet2!A:AK,35,FALSE),"no date")</f>
        <v>no date</v>
      </c>
      <c r="J284" s="1" t="str">
        <f>IF(VLOOKUP(D284,Sheet2!A:AK,18,FALSE)&gt;0,VLOOKUP(D284,Sheet2!A:AK,18,FALSE),"no date")</f>
        <v>no date</v>
      </c>
      <c r="K284" t="str">
        <f>VLOOKUP(D284,Sheet2!A:AK,12,FALSE)</f>
        <v>Green</v>
      </c>
      <c r="L284" s="1">
        <f>VLOOKUP(D284,'2021-01-12-advisors'!A:M,5,FALSE)</f>
        <v>44187.112013888887</v>
      </c>
      <c r="M284">
        <f>VLOOKUP(D284,'2021-01-12-advisors'!A:M,9,FALSE)</f>
        <v>10</v>
      </c>
      <c r="N284" t="str">
        <f>IF(VLOOKUP(D284,Sheet2!A:AK,34,FALSE)&gt;0,"deferred leads to January","no banked")</f>
        <v>no banked</v>
      </c>
      <c r="O284" t="str">
        <f>VLOOKUP(D284,Sheet2!A:AK,8,FALSE)</f>
        <v>cus_IcFIvjpvwN9888</v>
      </c>
      <c r="P284" t="str">
        <f>IF(VLOOKUP(O284,subscriptions!A:G,7,FALSE)&gt;0,VLOOKUP(O284,subscriptions!A:G,7,FALSE),"no date")</f>
        <v>no date</v>
      </c>
      <c r="R284" t="s">
        <v>2237</v>
      </c>
    </row>
    <row r="285" spans="1:18" hidden="1" x14ac:dyDescent="0.35">
      <c r="A285">
        <v>10</v>
      </c>
      <c r="B285" s="1">
        <v>44227</v>
      </c>
      <c r="C285" t="s">
        <v>2216</v>
      </c>
      <c r="D285" t="s">
        <v>112</v>
      </c>
      <c r="E285" s="1">
        <f>VLOOKUP(D285,Script!A:D,2,FALSE)</f>
        <v>44227</v>
      </c>
      <c r="F285">
        <f>VLOOKUP(D285,Script!A:D,4,FALSE)</f>
        <v>10</v>
      </c>
      <c r="G285">
        <f t="shared" si="8"/>
        <v>0</v>
      </c>
      <c r="H285">
        <f t="shared" si="9"/>
        <v>0</v>
      </c>
      <c r="I285" s="1" t="str">
        <f>IF(VLOOKUP(D285,Sheet2!A:AK,35,FALSE)&gt;0,VLOOKUP(D285,Sheet2!A:AK,35,FALSE),"no date")</f>
        <v>no date</v>
      </c>
      <c r="J285" s="1" t="str">
        <f>IF(VLOOKUP(D285,Sheet2!A:AK,18,FALSE)&gt;0,VLOOKUP(D285,Sheet2!A:AK,18,FALSE),"no date")</f>
        <v>no date</v>
      </c>
      <c r="K285" t="str">
        <f>VLOOKUP(D285,Sheet2!A:AK,12,FALSE)</f>
        <v>Green</v>
      </c>
      <c r="L285" s="1">
        <f>VLOOKUP(D285,'2021-01-12-advisors'!A:M,5,FALSE)</f>
        <v>44195.637118055558</v>
      </c>
      <c r="M285">
        <f>VLOOKUP(D285,'2021-01-12-advisors'!A:M,9,FALSE)</f>
        <v>10</v>
      </c>
      <c r="N285" t="str">
        <f>IF(VLOOKUP(D285,Sheet2!A:AK,34,FALSE)&gt;0,"deferred leads to January","no banked")</f>
        <v>no banked</v>
      </c>
      <c r="O285" t="str">
        <f>VLOOKUP(D285,Sheet2!A:AK,8,FALSE)</f>
        <v>cus_IfRJuVoH1xbLEo</v>
      </c>
      <c r="P285" t="str">
        <f>IF(VLOOKUP(O285,subscriptions!A:G,7,FALSE)&gt;0,VLOOKUP(O285,subscriptions!A:G,7,FALSE),"no date")</f>
        <v>no date</v>
      </c>
      <c r="R285" t="s">
        <v>2223</v>
      </c>
    </row>
    <row r="286" spans="1:18" hidden="1" x14ac:dyDescent="0.35">
      <c r="A286">
        <v>10</v>
      </c>
      <c r="B286" s="1">
        <v>44233</v>
      </c>
      <c r="C286" t="s">
        <v>2216</v>
      </c>
      <c r="D286" t="s">
        <v>272</v>
      </c>
      <c r="E286" s="1">
        <f>VLOOKUP(D286,Script!A:D,2,FALSE)</f>
        <v>44233</v>
      </c>
      <c r="F286">
        <f>VLOOKUP(D286,Script!A:D,4,FALSE)</f>
        <v>10</v>
      </c>
      <c r="G286">
        <f t="shared" si="8"/>
        <v>0</v>
      </c>
      <c r="H286">
        <f t="shared" si="9"/>
        <v>0</v>
      </c>
      <c r="I286" s="1" t="str">
        <f>IF(VLOOKUP(D286,Sheet2!A:AK,35,FALSE)&gt;0,VLOOKUP(D286,Sheet2!A:AK,35,FALSE),"no date")</f>
        <v>no date</v>
      </c>
      <c r="J286" s="1" t="str">
        <f>IF(VLOOKUP(D286,Sheet2!A:AK,18,FALSE)&gt;0,VLOOKUP(D286,Sheet2!A:AK,18,FALSE),"no date")</f>
        <v>no date</v>
      </c>
      <c r="K286" t="str">
        <f>VLOOKUP(D286,Sheet2!A:AK,12,FALSE)</f>
        <v>Green</v>
      </c>
      <c r="L286" s="1">
        <f>VLOOKUP(D286,'2021-01-12-advisors'!A:M,5,FALSE)</f>
        <v>44201.694305555553</v>
      </c>
      <c r="M286">
        <f>VLOOKUP(D286,'2021-01-12-advisors'!A:M,9,FALSE)</f>
        <v>10</v>
      </c>
      <c r="N286" t="str">
        <f>IF(VLOOKUP(D286,Sheet2!A:AK,34,FALSE)&gt;0,"deferred leads to January","no banked")</f>
        <v>no banked</v>
      </c>
      <c r="O286" t="str">
        <f>VLOOKUP(D286,Sheet2!A:AK,8,FALSE)</f>
        <v>cus_IhhzmxiqfcigFI</v>
      </c>
      <c r="P286" t="str">
        <f>IF(VLOOKUP(O286,subscriptions!A:G,7,FALSE)&gt;0,VLOOKUP(O286,subscriptions!A:G,7,FALSE),"no date")</f>
        <v>no date</v>
      </c>
      <c r="R286" t="s">
        <v>2223</v>
      </c>
    </row>
    <row r="287" spans="1:18" x14ac:dyDescent="0.35">
      <c r="A287">
        <v>10</v>
      </c>
      <c r="B287" s="1">
        <v>44217</v>
      </c>
      <c r="C287" t="s">
        <v>2216</v>
      </c>
      <c r="D287" t="s">
        <v>191</v>
      </c>
      <c r="E287" s="1">
        <f>VLOOKUP(D287,Script!A:D,2,FALSE)</f>
        <v>44236</v>
      </c>
      <c r="F287">
        <f>VLOOKUP(D287,Script!A:D,4,FALSE)</f>
        <v>10</v>
      </c>
      <c r="G287">
        <f t="shared" si="8"/>
        <v>-19</v>
      </c>
      <c r="H287">
        <f t="shared" si="9"/>
        <v>0</v>
      </c>
      <c r="I287" s="1" t="str">
        <f>IF(VLOOKUP(D287,Sheet2!A:AK,35,FALSE)&gt;0,VLOOKUP(D287,Sheet2!A:AK,35,FALSE),"no date")</f>
        <v>no date</v>
      </c>
      <c r="J287" s="1" t="str">
        <f>IF(VLOOKUP(D287,Sheet2!A:AK,18,FALSE)&gt;0,VLOOKUP(D287,Sheet2!A:AK,18,FALSE),"no date")</f>
        <v>no date</v>
      </c>
      <c r="K287" t="str">
        <f>VLOOKUP(D287,Sheet2!A:AK,12,FALSE)</f>
        <v>Green</v>
      </c>
      <c r="L287" s="1">
        <f>VLOOKUP(D287,'2021-01-12-advisors'!A:M,5,FALSE)</f>
        <v>44204.905405092592</v>
      </c>
      <c r="M287">
        <f>VLOOKUP(D287,'2021-01-12-advisors'!A:M,9,FALSE)</f>
        <v>0</v>
      </c>
      <c r="N287" t="str">
        <f>IF(VLOOKUP(D287,Sheet2!A:AK,34,FALSE)&gt;0,"deferred leads to January","no banked")</f>
        <v>no banked</v>
      </c>
      <c r="O287" t="str">
        <f>VLOOKUP(D287,Sheet2!A:AK,8,FALSE)</f>
        <v>cus_IiuZ7LLsi2L8Ch</v>
      </c>
      <c r="P287" t="str">
        <f>IF(VLOOKUP(O287,subscriptions!A:G,7,FALSE)&gt;0,VLOOKUP(O287,subscriptions!A:G,7,FALSE),"no date")</f>
        <v>no date</v>
      </c>
    </row>
    <row r="288" spans="1:18" hidden="1" x14ac:dyDescent="0.35">
      <c r="A288">
        <v>10</v>
      </c>
      <c r="B288" s="1">
        <v>44233</v>
      </c>
      <c r="C288" t="s">
        <v>2216</v>
      </c>
      <c r="D288" t="s">
        <v>137</v>
      </c>
      <c r="E288" s="1">
        <f>VLOOKUP(D288,Script!A:D,2,FALSE)</f>
        <v>44233</v>
      </c>
      <c r="F288">
        <f>VLOOKUP(D288,Script!A:D,4,FALSE)</f>
        <v>10</v>
      </c>
      <c r="G288">
        <f t="shared" si="8"/>
        <v>0</v>
      </c>
      <c r="H288">
        <f t="shared" si="9"/>
        <v>0</v>
      </c>
      <c r="I288" s="1" t="str">
        <f>IF(VLOOKUP(D288,Sheet2!A:AK,35,FALSE)&gt;0,VLOOKUP(D288,Sheet2!A:AK,35,FALSE),"no date")</f>
        <v>no date</v>
      </c>
      <c r="J288" s="1" t="str">
        <f>IF(VLOOKUP(D288,Sheet2!A:AK,18,FALSE)&gt;0,VLOOKUP(D288,Sheet2!A:AK,18,FALSE),"no date")</f>
        <v>no date</v>
      </c>
      <c r="K288" t="str">
        <f>VLOOKUP(D288,Sheet2!A:AK,12,FALSE)</f>
        <v>Green</v>
      </c>
      <c r="L288" s="1">
        <f>VLOOKUP(D288,'2021-01-12-advisors'!A:M,5,FALSE)</f>
        <v>44201.956377314818</v>
      </c>
      <c r="M288">
        <f>VLOOKUP(D288,'2021-01-12-advisors'!A:M,9,FALSE)</f>
        <v>10</v>
      </c>
      <c r="N288" t="str">
        <f>IF(VLOOKUP(D288,Sheet2!A:AK,34,FALSE)&gt;0,"deferred leads to January","no banked")</f>
        <v>no banked</v>
      </c>
      <c r="O288" t="str">
        <f>VLOOKUP(D288,Sheet2!A:AK,8,FALSE)</f>
        <v>cus_Iho4b8NP3WgCa8</v>
      </c>
      <c r="P288" t="str">
        <f>IF(VLOOKUP(O288,subscriptions!A:G,7,FALSE)&gt;0,VLOOKUP(O288,subscriptions!A:G,7,FALSE),"no date")</f>
        <v>no date</v>
      </c>
      <c r="R288" t="s">
        <v>2223</v>
      </c>
    </row>
    <row r="289" spans="1:16" x14ac:dyDescent="0.35">
      <c r="A289">
        <v>10</v>
      </c>
      <c r="B289" s="1">
        <v>44217</v>
      </c>
      <c r="C289" t="s">
        <v>2216</v>
      </c>
      <c r="D289" t="s">
        <v>308</v>
      </c>
      <c r="E289" s="1">
        <f>VLOOKUP(D289,Script!A:D,2,FALSE)</f>
        <v>44236</v>
      </c>
      <c r="F289">
        <f>VLOOKUP(D289,Script!A:D,4,FALSE)</f>
        <v>10</v>
      </c>
      <c r="G289">
        <f t="shared" si="8"/>
        <v>-19</v>
      </c>
      <c r="H289">
        <f t="shared" si="9"/>
        <v>0</v>
      </c>
      <c r="I289" s="1" t="str">
        <f>IF(VLOOKUP(D289,Sheet2!A:AK,35,FALSE)&gt;0,VLOOKUP(D289,Sheet2!A:AK,35,FALSE),"no date")</f>
        <v>no date</v>
      </c>
      <c r="J289" s="1" t="str">
        <f>IF(VLOOKUP(D289,Sheet2!A:AK,18,FALSE)&gt;0,VLOOKUP(D289,Sheet2!A:AK,18,FALSE),"no date")</f>
        <v>no date</v>
      </c>
      <c r="K289" t="str">
        <f>VLOOKUP(D289,Sheet2!A:AK,12,FALSE)</f>
        <v>Green</v>
      </c>
      <c r="L289" s="1">
        <f>VLOOKUP(D289,'2021-01-12-advisors'!A:M,5,FALSE)</f>
        <v>44204.920902777776</v>
      </c>
      <c r="M289">
        <f>VLOOKUP(D289,'2021-01-12-advisors'!A:M,9,FALSE)</f>
        <v>0</v>
      </c>
      <c r="N289" t="str">
        <f>IF(VLOOKUP(D289,Sheet2!A:AK,34,FALSE)&gt;0,"deferred leads to January","no banked")</f>
        <v>no banked</v>
      </c>
      <c r="O289" t="str">
        <f>VLOOKUP(D289,Sheet2!A:AK,8,FALSE)</f>
        <v>cus_IiuvsRAZiM3OH7</v>
      </c>
      <c r="P289" t="str">
        <f>IF(VLOOKUP(O289,subscriptions!A:G,7,FALSE)&gt;0,VLOOKUP(O289,subscriptions!A:G,7,FALSE),"no date")</f>
        <v>no date</v>
      </c>
    </row>
    <row r="290" spans="1:16" x14ac:dyDescent="0.35">
      <c r="A290">
        <v>10</v>
      </c>
      <c r="B290" s="1">
        <v>44217</v>
      </c>
      <c r="C290" t="s">
        <v>2216</v>
      </c>
      <c r="D290" t="s">
        <v>274</v>
      </c>
      <c r="E290" s="1">
        <f>VLOOKUP(D290,Script!A:D,2,FALSE)</f>
        <v>44235</v>
      </c>
      <c r="F290">
        <f>VLOOKUP(D290,Script!A:D,4,FALSE)</f>
        <v>10</v>
      </c>
      <c r="G290">
        <f t="shared" si="8"/>
        <v>-18</v>
      </c>
      <c r="H290">
        <f t="shared" si="9"/>
        <v>0</v>
      </c>
      <c r="I290" s="1" t="str">
        <f>IF(VLOOKUP(D290,Sheet2!A:AK,35,FALSE)&gt;0,VLOOKUP(D290,Sheet2!A:AK,35,FALSE),"no date")</f>
        <v>no date</v>
      </c>
      <c r="J290" s="1" t="str">
        <f>IF(VLOOKUP(D290,Sheet2!A:AK,18,FALSE)&gt;0,VLOOKUP(D290,Sheet2!A:AK,18,FALSE),"no date")</f>
        <v>no date</v>
      </c>
      <c r="K290" t="str">
        <f>VLOOKUP(D290,Sheet2!A:AK,12,FALSE)</f>
        <v>Green</v>
      </c>
      <c r="L290" s="1">
        <f>VLOOKUP(D290,'2021-01-12-advisors'!A:M,5,FALSE)</f>
        <v>44204.049131944441</v>
      </c>
      <c r="M290">
        <f>VLOOKUP(D290,'2021-01-12-advisors'!A:M,9,FALSE)</f>
        <v>0</v>
      </c>
      <c r="N290" t="str">
        <f>IF(VLOOKUP(D290,Sheet2!A:AK,34,FALSE)&gt;0,"deferred leads to January","no banked")</f>
        <v>no banked</v>
      </c>
      <c r="O290" t="str">
        <f>VLOOKUP(D290,Sheet2!A:AK,8,FALSE)</f>
        <v>cus_Iiag4VKwGQkIoL</v>
      </c>
      <c r="P290" t="str">
        <f>IF(VLOOKUP(O290,subscriptions!A:G,7,FALSE)&gt;0,VLOOKUP(O290,subscriptions!A:G,7,FALSE),"no date")</f>
        <v>no date</v>
      </c>
    </row>
    <row r="291" spans="1:16" x14ac:dyDescent="0.35">
      <c r="A291">
        <v>10</v>
      </c>
      <c r="B291" s="1">
        <v>44221</v>
      </c>
      <c r="C291" t="s">
        <v>2216</v>
      </c>
      <c r="D291" t="s">
        <v>125</v>
      </c>
      <c r="E291" s="1">
        <f>VLOOKUP(D291,Script!A:D,2,FALSE)</f>
        <v>44209</v>
      </c>
      <c r="F291">
        <f>VLOOKUP(D291,Script!A:D,4,FALSE)</f>
        <v>10</v>
      </c>
      <c r="G291">
        <f t="shared" si="8"/>
        <v>12</v>
      </c>
      <c r="H291">
        <f t="shared" si="9"/>
        <v>0</v>
      </c>
      <c r="I291" s="1" t="str">
        <f>IF(VLOOKUP(D291,Sheet2!A:AK,35,FALSE)&gt;0,VLOOKUP(D291,Sheet2!A:AK,35,FALSE),"no date")</f>
        <v>no date</v>
      </c>
      <c r="J291" s="1" t="str">
        <f>IF(VLOOKUP(D291,Sheet2!A:AK,18,FALSE)&gt;0,VLOOKUP(D291,Sheet2!A:AK,18,FALSE),"no date")</f>
        <v>no date</v>
      </c>
      <c r="K291" t="str">
        <f>VLOOKUP(D291,Sheet2!A:AK,12,FALSE)</f>
        <v>Green</v>
      </c>
      <c r="L291" s="1">
        <f>VLOOKUP(D291,'2021-01-12-advisors'!A:M,5,FALSE)</f>
        <v>44208.610462962963</v>
      </c>
      <c r="M291">
        <f>VLOOKUP(D291,'2021-01-12-advisors'!A:M,9,FALSE)</f>
        <v>0</v>
      </c>
      <c r="N291" t="str">
        <f>IF(VLOOKUP(D291,Sheet2!A:AK,34,FALSE)&gt;0,"deferred leads to January","no banked")</f>
        <v>no banked</v>
      </c>
      <c r="O291" t="str">
        <f>VLOOKUP(D291,Sheet2!A:AK,8,FALSE)</f>
        <v>cus_IkIcwI4s8qbdGp</v>
      </c>
      <c r="P291" t="str">
        <f>IF(VLOOKUP(O291,subscriptions!A:G,7,FALSE)&gt;0,VLOOKUP(O291,subscriptions!A:G,7,FALSE),"no date")</f>
        <v>no date</v>
      </c>
    </row>
    <row r="292" spans="1:16" x14ac:dyDescent="0.35">
      <c r="A292">
        <v>10</v>
      </c>
      <c r="B292" s="1">
        <v>44220</v>
      </c>
      <c r="C292" t="s">
        <v>2216</v>
      </c>
      <c r="D292" t="s">
        <v>235</v>
      </c>
      <c r="E292" s="1" t="e">
        <f>VLOOKUP(D292,Script!A:D,2,FALSE)</f>
        <v>#N/A</v>
      </c>
      <c r="F292" t="e">
        <f>VLOOKUP(D292,Script!A:D,4,FALSE)</f>
        <v>#N/A</v>
      </c>
      <c r="G292" t="e">
        <f t="shared" si="8"/>
        <v>#N/A</v>
      </c>
      <c r="H292" t="e">
        <f t="shared" si="9"/>
        <v>#N/A</v>
      </c>
      <c r="I292" s="1" t="str">
        <f>IF(VLOOKUP(D292,Sheet2!A:AK,35,FALSE)&gt;0,VLOOKUP(D292,Sheet2!A:AK,35,FALSE),"no date")</f>
        <v>no date</v>
      </c>
      <c r="J292" s="1" t="str">
        <f>IF(VLOOKUP(D292,Sheet2!A:AK,18,FALSE)&gt;0,VLOOKUP(D292,Sheet2!A:AK,18,FALSE),"no date")</f>
        <v>no date</v>
      </c>
      <c r="K292" t="str">
        <f>VLOOKUP(D292,Sheet2!A:AK,12,FALSE)</f>
        <v>Green</v>
      </c>
      <c r="L292" s="1">
        <f>VLOOKUP(D292,'2021-01-12-advisors'!A:M,5,FALSE)</f>
        <v>44207.662615740737</v>
      </c>
      <c r="M292">
        <f>VLOOKUP(D292,'2021-01-12-advisors'!A:M,9,FALSE)</f>
        <v>0</v>
      </c>
      <c r="N292" t="str">
        <f>IF(VLOOKUP(D292,Sheet2!A:AK,34,FALSE)&gt;0,"deferred leads to January","no banked")</f>
        <v>no banked</v>
      </c>
      <c r="O292" t="str">
        <f>VLOOKUP(D292,Sheet2!A:AK,8,FALSE)</f>
        <v>cus_Ijwb1quLQgn0OU</v>
      </c>
      <c r="P292" t="str">
        <f>IF(VLOOKUP(O292,subscriptions!A:G,7,FALSE)&gt;0,VLOOKUP(O292,subscriptions!A:G,7,FALSE),"no date")</f>
        <v>no date</v>
      </c>
    </row>
    <row r="293" spans="1:16" x14ac:dyDescent="0.35">
      <c r="A293">
        <v>10</v>
      </c>
      <c r="B293" s="1">
        <v>44221</v>
      </c>
      <c r="C293" t="s">
        <v>2216</v>
      </c>
      <c r="D293" t="s">
        <v>2215</v>
      </c>
      <c r="E293" s="1">
        <f>VLOOKUP(D293,Script!A:D,2,FALSE)</f>
        <v>44209</v>
      </c>
      <c r="F293">
        <f>VLOOKUP(D293,Script!A:D,4,FALSE)</f>
        <v>10</v>
      </c>
      <c r="G293">
        <f t="shared" si="8"/>
        <v>12</v>
      </c>
      <c r="H293">
        <f t="shared" si="9"/>
        <v>0</v>
      </c>
      <c r="I293" s="1" t="e">
        <f>IF(VLOOKUP(D293,Sheet2!A:AK,35,FALSE)&gt;0,VLOOKUP(D293,Sheet2!A:AK,35,FALSE),"no date")</f>
        <v>#N/A</v>
      </c>
      <c r="J293" s="1" t="e">
        <f>IF(VLOOKUP(D293,Sheet2!A:AK,18,FALSE)&gt;0,VLOOKUP(D293,Sheet2!A:AK,18,FALSE),"no date")</f>
        <v>#N/A</v>
      </c>
      <c r="K293" t="e">
        <f>VLOOKUP(D293,Sheet2!A:AK,12,FALSE)</f>
        <v>#N/A</v>
      </c>
      <c r="L293" s="1" t="e">
        <f>VLOOKUP(D293,'2021-01-12-advisors'!A:M,5,FALSE)</f>
        <v>#N/A</v>
      </c>
      <c r="M293" t="e">
        <f>VLOOKUP(D293,'2021-01-12-advisors'!A:M,9,FALSE)</f>
        <v>#N/A</v>
      </c>
      <c r="N293" t="e">
        <f>IF(VLOOKUP(D293,Sheet2!A:AK,34,FALSE)&gt;0,"deferred leads to January","no banked")</f>
        <v>#N/A</v>
      </c>
      <c r="O293" t="e">
        <f>VLOOKUP(D293,Sheet2!A:AK,8,FALSE)</f>
        <v>#N/A</v>
      </c>
      <c r="P293" t="e">
        <f>IF(VLOOKUP(O293,subscriptions!A:G,7,FALSE)&gt;0,VLOOKUP(O293,subscriptions!A:G,7,FALSE),"no date")</f>
        <v>#N/A</v>
      </c>
    </row>
  </sheetData>
  <autoFilter ref="A1:S293" xr:uid="{78F8CF48-C2E6-4233-9034-6DA96266C78A}">
    <filterColumn colId="17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C4DE-4EFE-4DB0-993B-813AC68FEDC4}">
  <dimension ref="A1:D526"/>
  <sheetViews>
    <sheetView workbookViewId="0">
      <selection sqref="A1:D526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14</v>
      </c>
      <c r="B1" t="s">
        <v>15</v>
      </c>
      <c r="C1" t="s">
        <v>16</v>
      </c>
      <c r="D1" t="s">
        <v>17</v>
      </c>
    </row>
    <row r="2" spans="1:4" x14ac:dyDescent="0.35">
      <c r="A2" t="s">
        <v>26</v>
      </c>
      <c r="B2" s="1">
        <v>44208</v>
      </c>
      <c r="C2">
        <v>10</v>
      </c>
      <c r="D2">
        <v>10</v>
      </c>
    </row>
    <row r="3" spans="1:4" x14ac:dyDescent="0.35">
      <c r="A3" t="s">
        <v>37</v>
      </c>
      <c r="B3" s="1">
        <v>44208</v>
      </c>
      <c r="C3">
        <v>10</v>
      </c>
      <c r="D3">
        <v>10</v>
      </c>
    </row>
    <row r="4" spans="1:4" x14ac:dyDescent="0.35">
      <c r="A4" t="s">
        <v>52</v>
      </c>
      <c r="B4" s="1">
        <v>44208</v>
      </c>
      <c r="C4">
        <v>10</v>
      </c>
      <c r="D4">
        <v>10</v>
      </c>
    </row>
    <row r="5" spans="1:4" x14ac:dyDescent="0.35">
      <c r="A5" t="s">
        <v>55</v>
      </c>
      <c r="B5" s="1">
        <v>44208</v>
      </c>
      <c r="C5">
        <v>10</v>
      </c>
      <c r="D5">
        <v>10</v>
      </c>
    </row>
    <row r="6" spans="1:4" x14ac:dyDescent="0.35">
      <c r="A6" t="s">
        <v>72</v>
      </c>
      <c r="B6" s="1">
        <v>44208</v>
      </c>
      <c r="C6">
        <v>10</v>
      </c>
      <c r="D6">
        <v>10</v>
      </c>
    </row>
    <row r="7" spans="1:4" x14ac:dyDescent="0.35">
      <c r="A7" t="s">
        <v>80</v>
      </c>
      <c r="B7" s="1">
        <v>44208</v>
      </c>
      <c r="C7">
        <v>10</v>
      </c>
      <c r="D7">
        <v>10</v>
      </c>
    </row>
    <row r="8" spans="1:4" x14ac:dyDescent="0.35">
      <c r="A8" t="s">
        <v>81</v>
      </c>
      <c r="B8" s="1">
        <v>44208</v>
      </c>
      <c r="C8">
        <v>10</v>
      </c>
      <c r="D8">
        <v>10</v>
      </c>
    </row>
    <row r="9" spans="1:4" x14ac:dyDescent="0.35">
      <c r="A9" t="s">
        <v>87</v>
      </c>
      <c r="B9" s="1">
        <v>44208</v>
      </c>
      <c r="C9">
        <v>10</v>
      </c>
      <c r="D9">
        <v>10</v>
      </c>
    </row>
    <row r="10" spans="1:4" x14ac:dyDescent="0.35">
      <c r="A10" t="s">
        <v>91</v>
      </c>
      <c r="B10" s="1">
        <v>44208</v>
      </c>
      <c r="C10">
        <v>10</v>
      </c>
      <c r="D10">
        <v>10</v>
      </c>
    </row>
    <row r="11" spans="1:4" x14ac:dyDescent="0.35">
      <c r="A11" t="s">
        <v>107</v>
      </c>
      <c r="B11" s="1">
        <v>44208</v>
      </c>
      <c r="C11">
        <v>10</v>
      </c>
      <c r="D11">
        <v>10</v>
      </c>
    </row>
    <row r="12" spans="1:4" x14ac:dyDescent="0.35">
      <c r="A12" t="s">
        <v>108</v>
      </c>
      <c r="B12" s="1">
        <v>44208</v>
      </c>
      <c r="C12">
        <v>10</v>
      </c>
      <c r="D12">
        <v>10</v>
      </c>
    </row>
    <row r="13" spans="1:4" x14ac:dyDescent="0.35">
      <c r="A13" t="s">
        <v>114</v>
      </c>
      <c r="B13" s="1">
        <v>44208</v>
      </c>
      <c r="C13">
        <v>10</v>
      </c>
      <c r="D13">
        <v>10</v>
      </c>
    </row>
    <row r="14" spans="1:4" x14ac:dyDescent="0.35">
      <c r="A14" t="s">
        <v>139</v>
      </c>
      <c r="B14" s="1">
        <v>44208</v>
      </c>
      <c r="C14">
        <v>50</v>
      </c>
      <c r="D14">
        <v>15</v>
      </c>
    </row>
    <row r="15" spans="1:4" x14ac:dyDescent="0.35">
      <c r="A15" t="s">
        <v>141</v>
      </c>
      <c r="B15" s="1">
        <v>44208</v>
      </c>
      <c r="C15">
        <v>10</v>
      </c>
      <c r="D15">
        <v>10</v>
      </c>
    </row>
    <row r="16" spans="1:4" x14ac:dyDescent="0.35">
      <c r="A16" t="s">
        <v>142</v>
      </c>
      <c r="B16" s="1">
        <v>44208</v>
      </c>
      <c r="C16">
        <v>10</v>
      </c>
      <c r="D16">
        <v>10</v>
      </c>
    </row>
    <row r="17" spans="1:4" x14ac:dyDescent="0.35">
      <c r="A17" t="s">
        <v>154</v>
      </c>
      <c r="B17" s="1">
        <v>44208</v>
      </c>
      <c r="C17">
        <v>10</v>
      </c>
      <c r="D17">
        <v>10</v>
      </c>
    </row>
    <row r="18" spans="1:4" x14ac:dyDescent="0.35">
      <c r="A18" t="s">
        <v>164</v>
      </c>
      <c r="B18" s="1">
        <v>44208</v>
      </c>
      <c r="C18">
        <v>10</v>
      </c>
      <c r="D18">
        <v>10</v>
      </c>
    </row>
    <row r="19" spans="1:4" x14ac:dyDescent="0.35">
      <c r="A19" t="s">
        <v>174</v>
      </c>
      <c r="B19" s="1">
        <v>44208</v>
      </c>
      <c r="C19">
        <v>10</v>
      </c>
      <c r="D19">
        <v>10</v>
      </c>
    </row>
    <row r="20" spans="1:4" x14ac:dyDescent="0.35">
      <c r="A20" t="s">
        <v>185</v>
      </c>
      <c r="B20" s="1">
        <v>44208</v>
      </c>
      <c r="C20">
        <v>10</v>
      </c>
      <c r="D20">
        <v>10</v>
      </c>
    </row>
    <row r="21" spans="1:4" x14ac:dyDescent="0.35">
      <c r="A21" t="s">
        <v>1255</v>
      </c>
      <c r="B21" s="1">
        <v>44208</v>
      </c>
      <c r="C21">
        <v>10</v>
      </c>
      <c r="D21">
        <v>10</v>
      </c>
    </row>
    <row r="22" spans="1:4" x14ac:dyDescent="0.35">
      <c r="A22" t="s">
        <v>217</v>
      </c>
      <c r="B22" s="1">
        <v>44208</v>
      </c>
      <c r="C22">
        <v>10</v>
      </c>
      <c r="D22">
        <v>10</v>
      </c>
    </row>
    <row r="23" spans="1:4" x14ac:dyDescent="0.35">
      <c r="A23" t="s">
        <v>2230</v>
      </c>
      <c r="B23" s="1">
        <v>44208</v>
      </c>
      <c r="C23">
        <v>10</v>
      </c>
      <c r="D23">
        <v>10</v>
      </c>
    </row>
    <row r="24" spans="1:4" x14ac:dyDescent="0.35">
      <c r="A24" t="s">
        <v>240</v>
      </c>
      <c r="B24" s="1">
        <v>44208</v>
      </c>
      <c r="C24">
        <v>10</v>
      </c>
      <c r="D24">
        <v>10</v>
      </c>
    </row>
    <row r="25" spans="1:4" x14ac:dyDescent="0.35">
      <c r="A25" t="s">
        <v>267</v>
      </c>
      <c r="B25" s="1">
        <v>44208</v>
      </c>
      <c r="C25">
        <v>20</v>
      </c>
      <c r="D25">
        <v>10</v>
      </c>
    </row>
    <row r="26" spans="1:4" x14ac:dyDescent="0.35">
      <c r="A26" t="s">
        <v>273</v>
      </c>
      <c r="B26" s="1">
        <v>44208</v>
      </c>
      <c r="C26">
        <v>10</v>
      </c>
      <c r="D26">
        <v>10</v>
      </c>
    </row>
    <row r="27" spans="1:4" x14ac:dyDescent="0.35">
      <c r="A27" t="s">
        <v>281</v>
      </c>
      <c r="B27" s="1">
        <v>44208</v>
      </c>
      <c r="C27">
        <v>50</v>
      </c>
      <c r="D27">
        <v>10</v>
      </c>
    </row>
    <row r="28" spans="1:4" x14ac:dyDescent="0.35">
      <c r="A28" t="s">
        <v>326</v>
      </c>
      <c r="B28" s="1">
        <v>44208</v>
      </c>
      <c r="C28">
        <v>10</v>
      </c>
      <c r="D28">
        <v>10</v>
      </c>
    </row>
    <row r="29" spans="1:4" x14ac:dyDescent="0.35">
      <c r="A29" t="s">
        <v>2221</v>
      </c>
      <c r="B29" s="1">
        <v>44209</v>
      </c>
      <c r="C29">
        <v>10</v>
      </c>
      <c r="D29">
        <v>10</v>
      </c>
    </row>
    <row r="30" spans="1:4" x14ac:dyDescent="0.35">
      <c r="A30" t="s">
        <v>2215</v>
      </c>
      <c r="B30" s="1">
        <v>44209</v>
      </c>
      <c r="C30">
        <v>10</v>
      </c>
      <c r="D30">
        <v>10</v>
      </c>
    </row>
    <row r="31" spans="1:4" x14ac:dyDescent="0.35">
      <c r="A31" t="s">
        <v>71</v>
      </c>
      <c r="B31" s="1">
        <v>44209</v>
      </c>
      <c r="C31">
        <v>10</v>
      </c>
      <c r="D31">
        <v>10</v>
      </c>
    </row>
    <row r="32" spans="1:4" x14ac:dyDescent="0.35">
      <c r="A32" t="s">
        <v>1249</v>
      </c>
      <c r="B32" s="1">
        <v>44209</v>
      </c>
      <c r="C32">
        <v>10</v>
      </c>
      <c r="D32">
        <v>10</v>
      </c>
    </row>
    <row r="33" spans="1:4" x14ac:dyDescent="0.35">
      <c r="A33" t="s">
        <v>125</v>
      </c>
      <c r="B33" s="1">
        <v>44209</v>
      </c>
      <c r="C33">
        <v>10</v>
      </c>
      <c r="D33">
        <v>10</v>
      </c>
    </row>
    <row r="34" spans="1:4" x14ac:dyDescent="0.35">
      <c r="A34" t="s">
        <v>145</v>
      </c>
      <c r="B34" s="1">
        <v>44209</v>
      </c>
      <c r="C34">
        <v>10</v>
      </c>
      <c r="D34">
        <v>10</v>
      </c>
    </row>
    <row r="35" spans="1:4" x14ac:dyDescent="0.35">
      <c r="A35" t="s">
        <v>2217</v>
      </c>
      <c r="B35" s="1">
        <v>44209</v>
      </c>
      <c r="C35">
        <v>10</v>
      </c>
      <c r="D35">
        <v>10</v>
      </c>
    </row>
    <row r="36" spans="1:4" x14ac:dyDescent="0.35">
      <c r="A36" t="s">
        <v>192</v>
      </c>
      <c r="B36" s="1">
        <v>44209</v>
      </c>
      <c r="C36">
        <v>10</v>
      </c>
      <c r="D36">
        <v>10</v>
      </c>
    </row>
    <row r="37" spans="1:4" x14ac:dyDescent="0.35">
      <c r="A37" t="s">
        <v>196</v>
      </c>
      <c r="B37" s="1">
        <v>44209</v>
      </c>
      <c r="C37">
        <v>25</v>
      </c>
      <c r="D37">
        <v>5</v>
      </c>
    </row>
    <row r="38" spans="1:4" x14ac:dyDescent="0.35">
      <c r="A38" t="s">
        <v>201</v>
      </c>
      <c r="B38" s="1">
        <v>44209</v>
      </c>
      <c r="C38">
        <v>10</v>
      </c>
      <c r="D38">
        <v>10</v>
      </c>
    </row>
    <row r="39" spans="1:4" x14ac:dyDescent="0.35">
      <c r="A39" t="s">
        <v>207</v>
      </c>
      <c r="B39" s="1">
        <v>44209</v>
      </c>
      <c r="C39">
        <v>10</v>
      </c>
      <c r="D39">
        <v>10</v>
      </c>
    </row>
    <row r="40" spans="1:4" x14ac:dyDescent="0.35">
      <c r="A40" t="s">
        <v>2220</v>
      </c>
      <c r="B40" s="1">
        <v>44209</v>
      </c>
      <c r="C40">
        <v>10</v>
      </c>
      <c r="D40">
        <v>10</v>
      </c>
    </row>
    <row r="41" spans="1:4" x14ac:dyDescent="0.35">
      <c r="A41" t="s">
        <v>2224</v>
      </c>
      <c r="B41" s="1">
        <v>44210</v>
      </c>
      <c r="C41">
        <v>10</v>
      </c>
      <c r="D41">
        <v>10</v>
      </c>
    </row>
    <row r="42" spans="1:4" x14ac:dyDescent="0.35">
      <c r="A42" t="s">
        <v>169</v>
      </c>
      <c r="B42" s="1">
        <v>44210</v>
      </c>
      <c r="C42">
        <v>10</v>
      </c>
      <c r="D42">
        <v>10</v>
      </c>
    </row>
    <row r="43" spans="1:4" x14ac:dyDescent="0.35">
      <c r="A43" t="s">
        <v>2225</v>
      </c>
      <c r="B43" s="1">
        <v>44210</v>
      </c>
      <c r="C43">
        <v>10</v>
      </c>
      <c r="D43">
        <v>10</v>
      </c>
    </row>
    <row r="44" spans="1:4" x14ac:dyDescent="0.35">
      <c r="A44" t="s">
        <v>2226</v>
      </c>
      <c r="B44" s="1">
        <v>44210</v>
      </c>
      <c r="C44">
        <v>10</v>
      </c>
      <c r="D44">
        <v>10</v>
      </c>
    </row>
    <row r="45" spans="1:4" x14ac:dyDescent="0.35">
      <c r="A45" t="s">
        <v>2227</v>
      </c>
      <c r="B45" s="1">
        <v>44210</v>
      </c>
      <c r="C45">
        <v>10</v>
      </c>
      <c r="D45">
        <v>10</v>
      </c>
    </row>
    <row r="46" spans="1:4" x14ac:dyDescent="0.35">
      <c r="A46" t="s">
        <v>2228</v>
      </c>
      <c r="B46" s="1">
        <v>44210</v>
      </c>
      <c r="C46">
        <v>10</v>
      </c>
      <c r="D46">
        <v>10</v>
      </c>
    </row>
    <row r="47" spans="1:4" x14ac:dyDescent="0.35">
      <c r="A47" t="s">
        <v>2229</v>
      </c>
      <c r="B47" s="1">
        <v>44210</v>
      </c>
      <c r="C47">
        <v>10</v>
      </c>
      <c r="D47">
        <v>10</v>
      </c>
    </row>
    <row r="48" spans="1:4" x14ac:dyDescent="0.35">
      <c r="A48" t="s">
        <v>2231</v>
      </c>
      <c r="B48" s="1">
        <v>44210</v>
      </c>
      <c r="C48">
        <v>10</v>
      </c>
      <c r="D48">
        <v>10</v>
      </c>
    </row>
    <row r="49" spans="1:4" x14ac:dyDescent="0.35">
      <c r="A49" t="s">
        <v>2232</v>
      </c>
      <c r="B49" s="1">
        <v>44210</v>
      </c>
      <c r="C49">
        <v>10</v>
      </c>
      <c r="D49">
        <v>10</v>
      </c>
    </row>
    <row r="50" spans="1:4" x14ac:dyDescent="0.35">
      <c r="A50" t="s">
        <v>2233</v>
      </c>
      <c r="B50" s="1">
        <v>44210</v>
      </c>
      <c r="C50">
        <v>25</v>
      </c>
      <c r="D50">
        <v>10</v>
      </c>
    </row>
    <row r="51" spans="1:4" x14ac:dyDescent="0.35">
      <c r="A51" t="s">
        <v>285</v>
      </c>
      <c r="B51" s="1">
        <v>44210</v>
      </c>
      <c r="C51">
        <v>50</v>
      </c>
      <c r="D51">
        <v>15</v>
      </c>
    </row>
    <row r="52" spans="1:4" x14ac:dyDescent="0.35">
      <c r="A52" t="s">
        <v>2234</v>
      </c>
      <c r="B52" s="1">
        <v>44210</v>
      </c>
      <c r="C52">
        <v>10</v>
      </c>
      <c r="D52">
        <v>10</v>
      </c>
    </row>
    <row r="53" spans="1:4" x14ac:dyDescent="0.35">
      <c r="A53" t="s">
        <v>29</v>
      </c>
      <c r="B53" s="1">
        <v>44211</v>
      </c>
      <c r="C53">
        <v>10</v>
      </c>
      <c r="D53">
        <v>10</v>
      </c>
    </row>
    <row r="54" spans="1:4" x14ac:dyDescent="0.35">
      <c r="A54" t="s">
        <v>51</v>
      </c>
      <c r="B54" s="1">
        <v>44211</v>
      </c>
      <c r="C54">
        <v>10</v>
      </c>
      <c r="D54">
        <v>10</v>
      </c>
    </row>
    <row r="55" spans="1:4" x14ac:dyDescent="0.35">
      <c r="A55" t="s">
        <v>84</v>
      </c>
      <c r="B55" s="1">
        <v>44211</v>
      </c>
      <c r="C55">
        <v>10</v>
      </c>
      <c r="D55">
        <v>10</v>
      </c>
    </row>
    <row r="56" spans="1:4" x14ac:dyDescent="0.35">
      <c r="A56" t="s">
        <v>126</v>
      </c>
      <c r="B56" s="1">
        <v>44211</v>
      </c>
      <c r="C56">
        <v>25</v>
      </c>
      <c r="D56">
        <v>10</v>
      </c>
    </row>
    <row r="57" spans="1:4" x14ac:dyDescent="0.35">
      <c r="A57" t="s">
        <v>130</v>
      </c>
      <c r="B57" s="1">
        <v>44211</v>
      </c>
      <c r="C57">
        <v>25</v>
      </c>
      <c r="D57">
        <v>10</v>
      </c>
    </row>
    <row r="58" spans="1:4" x14ac:dyDescent="0.35">
      <c r="A58" t="s">
        <v>136</v>
      </c>
      <c r="B58" s="1">
        <v>44211</v>
      </c>
      <c r="C58">
        <v>10</v>
      </c>
      <c r="D58">
        <v>10</v>
      </c>
    </row>
    <row r="59" spans="1:4" x14ac:dyDescent="0.35">
      <c r="A59" t="s">
        <v>172</v>
      </c>
      <c r="B59" s="1">
        <v>44211</v>
      </c>
      <c r="C59">
        <v>25</v>
      </c>
      <c r="D59">
        <v>10</v>
      </c>
    </row>
    <row r="60" spans="1:4" x14ac:dyDescent="0.35">
      <c r="A60" t="s">
        <v>221</v>
      </c>
      <c r="B60" s="1">
        <v>44211</v>
      </c>
      <c r="C60">
        <v>10</v>
      </c>
      <c r="D60">
        <v>10</v>
      </c>
    </row>
    <row r="61" spans="1:4" x14ac:dyDescent="0.35">
      <c r="A61" t="s">
        <v>282</v>
      </c>
      <c r="B61" s="1">
        <v>44211</v>
      </c>
      <c r="C61">
        <v>10</v>
      </c>
      <c r="D61">
        <v>10</v>
      </c>
    </row>
    <row r="62" spans="1:4" x14ac:dyDescent="0.35">
      <c r="A62" t="s">
        <v>292</v>
      </c>
      <c r="B62" s="1">
        <v>44211</v>
      </c>
      <c r="C62">
        <v>10</v>
      </c>
      <c r="D62">
        <v>10</v>
      </c>
    </row>
    <row r="63" spans="1:4" x14ac:dyDescent="0.35">
      <c r="A63" t="s">
        <v>297</v>
      </c>
      <c r="B63" s="1">
        <v>44211</v>
      </c>
      <c r="C63">
        <v>10</v>
      </c>
      <c r="D63">
        <v>10</v>
      </c>
    </row>
    <row r="64" spans="1:4" x14ac:dyDescent="0.35">
      <c r="A64" t="s">
        <v>31</v>
      </c>
      <c r="B64" s="1">
        <v>44212</v>
      </c>
      <c r="C64">
        <v>50</v>
      </c>
      <c r="D64">
        <v>15</v>
      </c>
    </row>
    <row r="65" spans="1:4" x14ac:dyDescent="0.35">
      <c r="A65" t="s">
        <v>42</v>
      </c>
      <c r="B65" s="1">
        <v>44212</v>
      </c>
      <c r="C65">
        <v>10</v>
      </c>
      <c r="D65">
        <v>10</v>
      </c>
    </row>
    <row r="66" spans="1:4" x14ac:dyDescent="0.35">
      <c r="A66" t="s">
        <v>67</v>
      </c>
      <c r="B66" s="1">
        <v>44212</v>
      </c>
      <c r="C66">
        <v>25</v>
      </c>
      <c r="D66">
        <v>10</v>
      </c>
    </row>
    <row r="67" spans="1:4" x14ac:dyDescent="0.35">
      <c r="A67" t="s">
        <v>94</v>
      </c>
      <c r="B67" s="1">
        <v>44212</v>
      </c>
      <c r="C67">
        <v>10</v>
      </c>
      <c r="D67">
        <v>10</v>
      </c>
    </row>
    <row r="68" spans="1:4" x14ac:dyDescent="0.35">
      <c r="A68" t="s">
        <v>104</v>
      </c>
      <c r="B68" s="1">
        <v>44212</v>
      </c>
      <c r="C68">
        <v>10</v>
      </c>
      <c r="D68">
        <v>10</v>
      </c>
    </row>
    <row r="69" spans="1:4" x14ac:dyDescent="0.35">
      <c r="A69" t="s">
        <v>113</v>
      </c>
      <c r="B69" s="1">
        <v>44212</v>
      </c>
      <c r="C69">
        <v>10</v>
      </c>
      <c r="D69">
        <v>10</v>
      </c>
    </row>
    <row r="70" spans="1:4" x14ac:dyDescent="0.35">
      <c r="A70" t="s">
        <v>117</v>
      </c>
      <c r="B70" s="1">
        <v>44212</v>
      </c>
      <c r="C70">
        <v>10</v>
      </c>
      <c r="D70">
        <v>10</v>
      </c>
    </row>
    <row r="71" spans="1:4" x14ac:dyDescent="0.35">
      <c r="A71" t="s">
        <v>128</v>
      </c>
      <c r="B71" s="1">
        <v>44212</v>
      </c>
      <c r="C71">
        <v>10</v>
      </c>
      <c r="D71">
        <v>10</v>
      </c>
    </row>
    <row r="72" spans="1:4" x14ac:dyDescent="0.35">
      <c r="A72" t="s">
        <v>153</v>
      </c>
      <c r="B72" s="1">
        <v>44212</v>
      </c>
      <c r="C72">
        <v>10</v>
      </c>
      <c r="D72">
        <v>10</v>
      </c>
    </row>
    <row r="73" spans="1:4" x14ac:dyDescent="0.35">
      <c r="A73" t="s">
        <v>163</v>
      </c>
      <c r="B73" s="1">
        <v>44212</v>
      </c>
      <c r="C73">
        <v>10</v>
      </c>
      <c r="D73">
        <v>10</v>
      </c>
    </row>
    <row r="74" spans="1:4" x14ac:dyDescent="0.35">
      <c r="A74" t="s">
        <v>170</v>
      </c>
      <c r="B74" s="1">
        <v>44212</v>
      </c>
      <c r="C74">
        <v>10</v>
      </c>
      <c r="D74">
        <v>10</v>
      </c>
    </row>
    <row r="75" spans="1:4" x14ac:dyDescent="0.35">
      <c r="A75" t="s">
        <v>242</v>
      </c>
      <c r="B75" s="1">
        <v>44212</v>
      </c>
      <c r="C75">
        <v>10</v>
      </c>
      <c r="D75">
        <v>10</v>
      </c>
    </row>
    <row r="76" spans="1:4" x14ac:dyDescent="0.35">
      <c r="A76" t="s">
        <v>301</v>
      </c>
      <c r="B76" s="1">
        <v>44212</v>
      </c>
      <c r="C76">
        <v>10</v>
      </c>
      <c r="D76">
        <v>10</v>
      </c>
    </row>
    <row r="77" spans="1:4" x14ac:dyDescent="0.35">
      <c r="A77" t="s">
        <v>35</v>
      </c>
      <c r="B77" s="1">
        <v>44213</v>
      </c>
      <c r="C77">
        <v>10</v>
      </c>
      <c r="D77">
        <v>10</v>
      </c>
    </row>
    <row r="78" spans="1:4" x14ac:dyDescent="0.35">
      <c r="A78" t="s">
        <v>95</v>
      </c>
      <c r="B78" s="1">
        <v>44213</v>
      </c>
      <c r="C78">
        <v>10</v>
      </c>
      <c r="D78">
        <v>10</v>
      </c>
    </row>
    <row r="79" spans="1:4" x14ac:dyDescent="0.35">
      <c r="A79" t="s">
        <v>189</v>
      </c>
      <c r="B79" s="1">
        <v>44213</v>
      </c>
      <c r="C79">
        <v>10</v>
      </c>
      <c r="D79">
        <v>10</v>
      </c>
    </row>
    <row r="80" spans="1:4" x14ac:dyDescent="0.35">
      <c r="A80" t="s">
        <v>197</v>
      </c>
      <c r="B80" s="1">
        <v>44213</v>
      </c>
      <c r="C80">
        <v>10</v>
      </c>
      <c r="D80">
        <v>10</v>
      </c>
    </row>
    <row r="81" spans="1:4" x14ac:dyDescent="0.35">
      <c r="A81" t="s">
        <v>205</v>
      </c>
      <c r="B81" s="1">
        <v>44213</v>
      </c>
      <c r="C81">
        <v>10</v>
      </c>
      <c r="D81">
        <v>10</v>
      </c>
    </row>
    <row r="82" spans="1:4" x14ac:dyDescent="0.35">
      <c r="A82" t="s">
        <v>313</v>
      </c>
      <c r="B82" s="1">
        <v>44213</v>
      </c>
      <c r="C82">
        <v>10</v>
      </c>
      <c r="D82">
        <v>10</v>
      </c>
    </row>
    <row r="83" spans="1:4" x14ac:dyDescent="0.35">
      <c r="A83" t="s">
        <v>323</v>
      </c>
      <c r="B83" s="1">
        <v>44213</v>
      </c>
      <c r="C83">
        <v>10</v>
      </c>
      <c r="D83">
        <v>10</v>
      </c>
    </row>
    <row r="84" spans="1:4" x14ac:dyDescent="0.35">
      <c r="A84" t="s">
        <v>30</v>
      </c>
      <c r="B84" s="1">
        <v>44214</v>
      </c>
      <c r="C84">
        <v>10</v>
      </c>
      <c r="D84">
        <v>10</v>
      </c>
    </row>
    <row r="85" spans="1:4" x14ac:dyDescent="0.35">
      <c r="A85" t="s">
        <v>39</v>
      </c>
      <c r="B85" s="1">
        <v>44214</v>
      </c>
      <c r="C85">
        <v>10</v>
      </c>
      <c r="D85">
        <v>10</v>
      </c>
    </row>
    <row r="86" spans="1:4" x14ac:dyDescent="0.35">
      <c r="A86" t="s">
        <v>58</v>
      </c>
      <c r="B86" s="1">
        <v>44214</v>
      </c>
      <c r="C86">
        <v>10</v>
      </c>
      <c r="D86">
        <v>10</v>
      </c>
    </row>
    <row r="87" spans="1:4" x14ac:dyDescent="0.35">
      <c r="A87" t="s">
        <v>68</v>
      </c>
      <c r="B87" s="1">
        <v>44214</v>
      </c>
      <c r="C87">
        <v>10</v>
      </c>
      <c r="D87">
        <v>10</v>
      </c>
    </row>
    <row r="88" spans="1:4" x14ac:dyDescent="0.35">
      <c r="A88" t="s">
        <v>226</v>
      </c>
      <c r="B88" s="1">
        <v>44214</v>
      </c>
      <c r="C88">
        <v>10</v>
      </c>
      <c r="D88">
        <v>10</v>
      </c>
    </row>
    <row r="89" spans="1:4" x14ac:dyDescent="0.35">
      <c r="A89" t="s">
        <v>287</v>
      </c>
      <c r="B89" s="1">
        <v>44214</v>
      </c>
      <c r="C89">
        <v>10</v>
      </c>
      <c r="D89">
        <v>10</v>
      </c>
    </row>
    <row r="90" spans="1:4" x14ac:dyDescent="0.35">
      <c r="A90" t="s">
        <v>288</v>
      </c>
      <c r="B90" s="1">
        <v>44214</v>
      </c>
      <c r="C90">
        <v>10</v>
      </c>
      <c r="D90">
        <v>10</v>
      </c>
    </row>
    <row r="91" spans="1:4" x14ac:dyDescent="0.35">
      <c r="A91" t="s">
        <v>291</v>
      </c>
      <c r="B91" s="1">
        <v>44214</v>
      </c>
      <c r="C91">
        <v>10</v>
      </c>
      <c r="D91">
        <v>10</v>
      </c>
    </row>
    <row r="92" spans="1:4" x14ac:dyDescent="0.35">
      <c r="A92" t="s">
        <v>305</v>
      </c>
      <c r="B92" s="1">
        <v>44214</v>
      </c>
      <c r="C92">
        <v>10</v>
      </c>
      <c r="D92">
        <v>10</v>
      </c>
    </row>
    <row r="93" spans="1:4" x14ac:dyDescent="0.35">
      <c r="A93" t="s">
        <v>38</v>
      </c>
      <c r="B93" s="1">
        <v>44215</v>
      </c>
      <c r="C93">
        <v>10</v>
      </c>
      <c r="D93">
        <v>10</v>
      </c>
    </row>
    <row r="94" spans="1:4" x14ac:dyDescent="0.35">
      <c r="A94" t="s">
        <v>75</v>
      </c>
      <c r="B94" s="1">
        <v>44215</v>
      </c>
      <c r="C94">
        <v>10</v>
      </c>
      <c r="D94">
        <v>10</v>
      </c>
    </row>
    <row r="95" spans="1:4" x14ac:dyDescent="0.35">
      <c r="A95" t="s">
        <v>96</v>
      </c>
      <c r="B95" s="1">
        <v>44215</v>
      </c>
      <c r="C95">
        <v>10</v>
      </c>
      <c r="D95">
        <v>10</v>
      </c>
    </row>
    <row r="96" spans="1:4" x14ac:dyDescent="0.35">
      <c r="A96" t="s">
        <v>103</v>
      </c>
      <c r="B96" s="1">
        <v>44215</v>
      </c>
      <c r="C96">
        <v>10</v>
      </c>
      <c r="D96">
        <v>10</v>
      </c>
    </row>
    <row r="97" spans="1:4" x14ac:dyDescent="0.35">
      <c r="A97" t="s">
        <v>139</v>
      </c>
      <c r="B97" s="1">
        <v>44215</v>
      </c>
      <c r="C97">
        <v>50</v>
      </c>
      <c r="D97">
        <v>10</v>
      </c>
    </row>
    <row r="98" spans="1:4" x14ac:dyDescent="0.35">
      <c r="A98" t="s">
        <v>156</v>
      </c>
      <c r="B98" s="1">
        <v>44215</v>
      </c>
      <c r="C98">
        <v>10</v>
      </c>
      <c r="D98">
        <v>10</v>
      </c>
    </row>
    <row r="99" spans="1:4" x14ac:dyDescent="0.35">
      <c r="A99" t="s">
        <v>157</v>
      </c>
      <c r="B99" s="1">
        <v>44215</v>
      </c>
      <c r="C99">
        <v>10</v>
      </c>
      <c r="D99">
        <v>10</v>
      </c>
    </row>
    <row r="100" spans="1:4" x14ac:dyDescent="0.35">
      <c r="A100" t="s">
        <v>160</v>
      </c>
      <c r="B100" s="1">
        <v>44215</v>
      </c>
      <c r="C100">
        <v>10</v>
      </c>
      <c r="D100">
        <v>10</v>
      </c>
    </row>
    <row r="101" spans="1:4" x14ac:dyDescent="0.35">
      <c r="A101" t="s">
        <v>173</v>
      </c>
      <c r="B101" s="1">
        <v>44215</v>
      </c>
      <c r="C101">
        <v>10</v>
      </c>
      <c r="D101">
        <v>10</v>
      </c>
    </row>
    <row r="102" spans="1:4" x14ac:dyDescent="0.35">
      <c r="A102" t="s">
        <v>203</v>
      </c>
      <c r="B102" s="1">
        <v>44215</v>
      </c>
      <c r="C102">
        <v>25</v>
      </c>
      <c r="D102">
        <v>10</v>
      </c>
    </row>
    <row r="103" spans="1:4" x14ac:dyDescent="0.35">
      <c r="A103" t="s">
        <v>204</v>
      </c>
      <c r="B103" s="1">
        <v>44215</v>
      </c>
      <c r="C103">
        <v>10</v>
      </c>
      <c r="D103">
        <v>10</v>
      </c>
    </row>
    <row r="104" spans="1:4" x14ac:dyDescent="0.35">
      <c r="A104" t="s">
        <v>216</v>
      </c>
      <c r="B104" s="1">
        <v>44215</v>
      </c>
      <c r="C104">
        <v>10</v>
      </c>
      <c r="D104">
        <v>10</v>
      </c>
    </row>
    <row r="105" spans="1:4" x14ac:dyDescent="0.35">
      <c r="A105" t="s">
        <v>246</v>
      </c>
      <c r="B105" s="1">
        <v>44215</v>
      </c>
      <c r="C105">
        <v>10</v>
      </c>
      <c r="D105">
        <v>10</v>
      </c>
    </row>
    <row r="106" spans="1:4" x14ac:dyDescent="0.35">
      <c r="A106" t="s">
        <v>267</v>
      </c>
      <c r="B106" s="1">
        <v>44215</v>
      </c>
      <c r="C106">
        <v>20</v>
      </c>
      <c r="D106">
        <v>10</v>
      </c>
    </row>
    <row r="107" spans="1:4" x14ac:dyDescent="0.35">
      <c r="A107" t="s">
        <v>275</v>
      </c>
      <c r="B107" s="1">
        <v>44215</v>
      </c>
      <c r="C107">
        <v>10</v>
      </c>
      <c r="D107">
        <v>10</v>
      </c>
    </row>
    <row r="108" spans="1:4" x14ac:dyDescent="0.35">
      <c r="A108" t="s">
        <v>279</v>
      </c>
      <c r="B108" s="1">
        <v>44215</v>
      </c>
      <c r="C108">
        <v>10</v>
      </c>
      <c r="D108">
        <v>10</v>
      </c>
    </row>
    <row r="109" spans="1:4" x14ac:dyDescent="0.35">
      <c r="A109" t="s">
        <v>281</v>
      </c>
      <c r="B109" s="1">
        <v>44215</v>
      </c>
      <c r="C109">
        <v>50</v>
      </c>
      <c r="D109">
        <v>15</v>
      </c>
    </row>
    <row r="110" spans="1:4" x14ac:dyDescent="0.35">
      <c r="A110" t="s">
        <v>295</v>
      </c>
      <c r="B110" s="1">
        <v>44215</v>
      </c>
      <c r="C110">
        <v>10</v>
      </c>
      <c r="D110">
        <v>10</v>
      </c>
    </row>
    <row r="111" spans="1:4" x14ac:dyDescent="0.35">
      <c r="A111" t="s">
        <v>298</v>
      </c>
      <c r="B111" s="1">
        <v>44215</v>
      </c>
      <c r="C111">
        <v>10</v>
      </c>
      <c r="D111">
        <v>10</v>
      </c>
    </row>
    <row r="112" spans="1:4" x14ac:dyDescent="0.35">
      <c r="A112" t="s">
        <v>300</v>
      </c>
      <c r="B112" s="1">
        <v>44215</v>
      </c>
      <c r="C112">
        <v>10</v>
      </c>
      <c r="D112">
        <v>10</v>
      </c>
    </row>
    <row r="113" spans="1:4" x14ac:dyDescent="0.35">
      <c r="A113" t="s">
        <v>307</v>
      </c>
      <c r="B113" s="1">
        <v>44215</v>
      </c>
      <c r="C113">
        <v>10</v>
      </c>
      <c r="D113">
        <v>10</v>
      </c>
    </row>
    <row r="114" spans="1:4" x14ac:dyDescent="0.35">
      <c r="A114" t="s">
        <v>48</v>
      </c>
      <c r="B114" s="1">
        <v>44216</v>
      </c>
      <c r="C114">
        <v>10</v>
      </c>
      <c r="D114">
        <v>10</v>
      </c>
    </row>
    <row r="115" spans="1:4" x14ac:dyDescent="0.35">
      <c r="A115" t="s">
        <v>54</v>
      </c>
      <c r="B115" s="1">
        <v>44216</v>
      </c>
      <c r="C115">
        <v>10</v>
      </c>
      <c r="D115">
        <v>10</v>
      </c>
    </row>
    <row r="116" spans="1:4" x14ac:dyDescent="0.35">
      <c r="A116" t="s">
        <v>70</v>
      </c>
      <c r="B116" s="1">
        <v>44216</v>
      </c>
      <c r="C116">
        <v>10</v>
      </c>
      <c r="D116">
        <v>10</v>
      </c>
    </row>
    <row r="117" spans="1:4" x14ac:dyDescent="0.35">
      <c r="A117" t="s">
        <v>106</v>
      </c>
      <c r="B117" s="1">
        <v>44216</v>
      </c>
      <c r="C117">
        <v>10</v>
      </c>
      <c r="D117">
        <v>10</v>
      </c>
    </row>
    <row r="118" spans="1:4" x14ac:dyDescent="0.35">
      <c r="A118" t="s">
        <v>193</v>
      </c>
      <c r="B118" s="1">
        <v>44216</v>
      </c>
      <c r="C118">
        <v>10</v>
      </c>
      <c r="D118">
        <v>10</v>
      </c>
    </row>
    <row r="119" spans="1:4" x14ac:dyDescent="0.35">
      <c r="A119" t="s">
        <v>208</v>
      </c>
      <c r="B119" s="1">
        <v>44216</v>
      </c>
      <c r="C119">
        <v>10</v>
      </c>
      <c r="D119">
        <v>10</v>
      </c>
    </row>
    <row r="120" spans="1:4" x14ac:dyDescent="0.35">
      <c r="A120" t="s">
        <v>53</v>
      </c>
      <c r="B120" s="1">
        <v>44217</v>
      </c>
      <c r="C120">
        <v>25</v>
      </c>
      <c r="D120">
        <v>10</v>
      </c>
    </row>
    <row r="121" spans="1:4" x14ac:dyDescent="0.35">
      <c r="A121" t="s">
        <v>76</v>
      </c>
      <c r="B121" s="1">
        <v>44217</v>
      </c>
      <c r="C121">
        <v>10</v>
      </c>
      <c r="D121">
        <v>10</v>
      </c>
    </row>
    <row r="122" spans="1:4" x14ac:dyDescent="0.35">
      <c r="A122" t="s">
        <v>132</v>
      </c>
      <c r="B122" s="1">
        <v>44217</v>
      </c>
      <c r="C122">
        <v>10</v>
      </c>
      <c r="D122">
        <v>10</v>
      </c>
    </row>
    <row r="123" spans="1:4" x14ac:dyDescent="0.35">
      <c r="A123" t="s">
        <v>133</v>
      </c>
      <c r="B123" s="1">
        <v>44217</v>
      </c>
      <c r="C123">
        <v>10</v>
      </c>
      <c r="D123">
        <v>10</v>
      </c>
    </row>
    <row r="124" spans="1:4" x14ac:dyDescent="0.35">
      <c r="A124" t="s">
        <v>147</v>
      </c>
      <c r="B124" s="1">
        <v>44217</v>
      </c>
      <c r="C124">
        <v>10</v>
      </c>
      <c r="D124">
        <v>10</v>
      </c>
    </row>
    <row r="125" spans="1:4" x14ac:dyDescent="0.35">
      <c r="A125" t="s">
        <v>152</v>
      </c>
      <c r="B125" s="1">
        <v>44217</v>
      </c>
      <c r="C125">
        <v>10</v>
      </c>
      <c r="D125">
        <v>10</v>
      </c>
    </row>
    <row r="126" spans="1:4" x14ac:dyDescent="0.35">
      <c r="A126" t="s">
        <v>166</v>
      </c>
      <c r="B126" s="1">
        <v>44217</v>
      </c>
      <c r="C126">
        <v>10</v>
      </c>
      <c r="D126">
        <v>10</v>
      </c>
    </row>
    <row r="127" spans="1:4" x14ac:dyDescent="0.35">
      <c r="A127" t="s">
        <v>195</v>
      </c>
      <c r="B127" s="1">
        <v>44217</v>
      </c>
      <c r="C127">
        <v>10</v>
      </c>
      <c r="D127">
        <v>10</v>
      </c>
    </row>
    <row r="128" spans="1:4" x14ac:dyDescent="0.35">
      <c r="A128" t="s">
        <v>229</v>
      </c>
      <c r="B128" s="1">
        <v>44217</v>
      </c>
      <c r="C128">
        <v>10</v>
      </c>
      <c r="D128">
        <v>10</v>
      </c>
    </row>
    <row r="129" spans="1:4" x14ac:dyDescent="0.35">
      <c r="A129" t="s">
        <v>248</v>
      </c>
      <c r="B129" s="1">
        <v>44217</v>
      </c>
      <c r="C129">
        <v>10</v>
      </c>
      <c r="D129">
        <v>10</v>
      </c>
    </row>
    <row r="130" spans="1:4" x14ac:dyDescent="0.35">
      <c r="A130" t="s">
        <v>2233</v>
      </c>
      <c r="B130" s="1">
        <v>44217</v>
      </c>
      <c r="C130">
        <v>25</v>
      </c>
      <c r="D130">
        <v>10</v>
      </c>
    </row>
    <row r="131" spans="1:4" x14ac:dyDescent="0.35">
      <c r="A131" t="s">
        <v>294</v>
      </c>
      <c r="B131" s="1">
        <v>44217</v>
      </c>
      <c r="C131">
        <v>10</v>
      </c>
      <c r="D131">
        <v>10</v>
      </c>
    </row>
    <row r="132" spans="1:4" x14ac:dyDescent="0.35">
      <c r="A132" t="s">
        <v>310</v>
      </c>
      <c r="B132" s="1">
        <v>44217</v>
      </c>
      <c r="C132">
        <v>10</v>
      </c>
      <c r="D132">
        <v>10</v>
      </c>
    </row>
    <row r="133" spans="1:4" x14ac:dyDescent="0.35">
      <c r="A133" t="s">
        <v>36</v>
      </c>
      <c r="B133" s="1">
        <v>44218</v>
      </c>
      <c r="C133">
        <v>10</v>
      </c>
      <c r="D133">
        <v>10</v>
      </c>
    </row>
    <row r="134" spans="1:4" x14ac:dyDescent="0.35">
      <c r="A134" t="s">
        <v>63</v>
      </c>
      <c r="B134" s="1">
        <v>44218</v>
      </c>
      <c r="C134">
        <v>10</v>
      </c>
      <c r="D134">
        <v>10</v>
      </c>
    </row>
    <row r="135" spans="1:4" x14ac:dyDescent="0.35">
      <c r="A135" t="s">
        <v>66</v>
      </c>
      <c r="B135" s="1">
        <v>44218</v>
      </c>
      <c r="C135">
        <v>10</v>
      </c>
      <c r="D135">
        <v>10</v>
      </c>
    </row>
    <row r="136" spans="1:4" x14ac:dyDescent="0.35">
      <c r="A136" t="s">
        <v>126</v>
      </c>
      <c r="B136" s="1">
        <v>44218</v>
      </c>
      <c r="C136">
        <v>25</v>
      </c>
      <c r="D136">
        <v>5</v>
      </c>
    </row>
    <row r="137" spans="1:4" x14ac:dyDescent="0.35">
      <c r="A137" t="s">
        <v>130</v>
      </c>
      <c r="B137" s="1">
        <v>44218</v>
      </c>
      <c r="C137">
        <v>25</v>
      </c>
      <c r="D137">
        <v>10</v>
      </c>
    </row>
    <row r="138" spans="1:4" x14ac:dyDescent="0.35">
      <c r="A138" t="s">
        <v>172</v>
      </c>
      <c r="B138" s="1">
        <v>44218</v>
      </c>
      <c r="C138">
        <v>25</v>
      </c>
      <c r="D138">
        <v>5</v>
      </c>
    </row>
    <row r="139" spans="1:4" x14ac:dyDescent="0.35">
      <c r="A139" t="s">
        <v>179</v>
      </c>
      <c r="B139" s="1">
        <v>44218</v>
      </c>
      <c r="C139">
        <v>10</v>
      </c>
      <c r="D139">
        <v>10</v>
      </c>
    </row>
    <row r="140" spans="1:4" x14ac:dyDescent="0.35">
      <c r="A140" t="s">
        <v>186</v>
      </c>
      <c r="B140" s="1">
        <v>44218</v>
      </c>
      <c r="C140">
        <v>10</v>
      </c>
      <c r="D140">
        <v>10</v>
      </c>
    </row>
    <row r="141" spans="1:4" x14ac:dyDescent="0.35">
      <c r="A141" t="s">
        <v>199</v>
      </c>
      <c r="B141" s="1">
        <v>44218</v>
      </c>
      <c r="C141">
        <v>10</v>
      </c>
      <c r="D141">
        <v>10</v>
      </c>
    </row>
    <row r="142" spans="1:4" x14ac:dyDescent="0.35">
      <c r="A142" t="s">
        <v>212</v>
      </c>
      <c r="B142" s="1">
        <v>44218</v>
      </c>
      <c r="C142">
        <v>10</v>
      </c>
      <c r="D142">
        <v>10</v>
      </c>
    </row>
    <row r="143" spans="1:4" x14ac:dyDescent="0.35">
      <c r="A143" t="s">
        <v>214</v>
      </c>
      <c r="B143" s="1">
        <v>44218</v>
      </c>
      <c r="C143">
        <v>25</v>
      </c>
      <c r="D143">
        <v>10</v>
      </c>
    </row>
    <row r="144" spans="1:4" x14ac:dyDescent="0.35">
      <c r="A144" t="s">
        <v>241</v>
      </c>
      <c r="B144" s="1">
        <v>44218</v>
      </c>
      <c r="C144">
        <v>25</v>
      </c>
      <c r="D144">
        <v>10</v>
      </c>
    </row>
    <row r="145" spans="1:4" x14ac:dyDescent="0.35">
      <c r="A145" t="s">
        <v>254</v>
      </c>
      <c r="B145" s="1">
        <v>44218</v>
      </c>
      <c r="C145">
        <v>10</v>
      </c>
      <c r="D145">
        <v>10</v>
      </c>
    </row>
    <row r="146" spans="1:4" x14ac:dyDescent="0.35">
      <c r="A146" t="s">
        <v>299</v>
      </c>
      <c r="B146" s="1">
        <v>44218</v>
      </c>
      <c r="C146">
        <v>10</v>
      </c>
      <c r="D146">
        <v>10</v>
      </c>
    </row>
    <row r="147" spans="1:4" x14ac:dyDescent="0.35">
      <c r="A147" t="s">
        <v>309</v>
      </c>
      <c r="B147" s="1">
        <v>44218</v>
      </c>
      <c r="C147">
        <v>10</v>
      </c>
      <c r="D147">
        <v>10</v>
      </c>
    </row>
    <row r="148" spans="1:4" x14ac:dyDescent="0.35">
      <c r="A148" t="s">
        <v>311</v>
      </c>
      <c r="B148" s="1">
        <v>44218</v>
      </c>
      <c r="C148">
        <v>10</v>
      </c>
      <c r="D148">
        <v>10</v>
      </c>
    </row>
    <row r="149" spans="1:4" x14ac:dyDescent="0.35">
      <c r="A149" t="s">
        <v>67</v>
      </c>
      <c r="B149" s="1">
        <v>44219</v>
      </c>
      <c r="C149">
        <v>25</v>
      </c>
      <c r="D149">
        <v>5</v>
      </c>
    </row>
    <row r="150" spans="1:4" x14ac:dyDescent="0.35">
      <c r="A150" t="s">
        <v>82</v>
      </c>
      <c r="B150" s="1">
        <v>44219</v>
      </c>
      <c r="C150">
        <v>10</v>
      </c>
      <c r="D150">
        <v>10</v>
      </c>
    </row>
    <row r="151" spans="1:4" x14ac:dyDescent="0.35">
      <c r="A151" t="s">
        <v>99</v>
      </c>
      <c r="B151" s="1">
        <v>44219</v>
      </c>
      <c r="C151">
        <v>10</v>
      </c>
      <c r="D151">
        <v>10</v>
      </c>
    </row>
    <row r="152" spans="1:4" x14ac:dyDescent="0.35">
      <c r="A152" t="s">
        <v>144</v>
      </c>
      <c r="B152" s="1">
        <v>44219</v>
      </c>
      <c r="C152">
        <v>10</v>
      </c>
      <c r="D152">
        <v>10</v>
      </c>
    </row>
    <row r="153" spans="1:4" x14ac:dyDescent="0.35">
      <c r="A153" t="s">
        <v>149</v>
      </c>
      <c r="B153" s="1">
        <v>44219</v>
      </c>
      <c r="C153">
        <v>10</v>
      </c>
      <c r="D153">
        <v>10</v>
      </c>
    </row>
    <row r="154" spans="1:4" x14ac:dyDescent="0.35">
      <c r="A154" t="s">
        <v>171</v>
      </c>
      <c r="B154" s="1">
        <v>44219</v>
      </c>
      <c r="C154">
        <v>10</v>
      </c>
      <c r="D154">
        <v>10</v>
      </c>
    </row>
    <row r="155" spans="1:4" x14ac:dyDescent="0.35">
      <c r="A155" t="s">
        <v>245</v>
      </c>
      <c r="B155" s="1">
        <v>44219</v>
      </c>
      <c r="C155">
        <v>10</v>
      </c>
      <c r="D155">
        <v>10</v>
      </c>
    </row>
    <row r="156" spans="1:4" x14ac:dyDescent="0.35">
      <c r="A156" t="s">
        <v>262</v>
      </c>
      <c r="B156" s="1">
        <v>44219</v>
      </c>
      <c r="C156">
        <v>10</v>
      </c>
      <c r="D156">
        <v>10</v>
      </c>
    </row>
    <row r="157" spans="1:4" x14ac:dyDescent="0.35">
      <c r="A157" t="s">
        <v>265</v>
      </c>
      <c r="B157" s="1">
        <v>44219</v>
      </c>
      <c r="C157">
        <v>10</v>
      </c>
      <c r="D157">
        <v>10</v>
      </c>
    </row>
    <row r="158" spans="1:4" x14ac:dyDescent="0.35">
      <c r="A158" t="s">
        <v>314</v>
      </c>
      <c r="B158" s="1">
        <v>44219</v>
      </c>
      <c r="C158">
        <v>10</v>
      </c>
      <c r="D158">
        <v>10</v>
      </c>
    </row>
    <row r="159" spans="1:4" x14ac:dyDescent="0.35">
      <c r="A159" t="s">
        <v>34</v>
      </c>
      <c r="B159" s="1">
        <v>44220</v>
      </c>
      <c r="C159">
        <v>10</v>
      </c>
      <c r="D159">
        <v>10</v>
      </c>
    </row>
    <row r="160" spans="1:4" x14ac:dyDescent="0.35">
      <c r="A160" t="s">
        <v>59</v>
      </c>
      <c r="B160" s="1">
        <v>44220</v>
      </c>
      <c r="C160">
        <v>10</v>
      </c>
      <c r="D160">
        <v>10</v>
      </c>
    </row>
    <row r="161" spans="1:4" x14ac:dyDescent="0.35">
      <c r="A161" t="s">
        <v>64</v>
      </c>
      <c r="B161" s="1">
        <v>44220</v>
      </c>
      <c r="C161">
        <v>10</v>
      </c>
      <c r="D161">
        <v>10</v>
      </c>
    </row>
    <row r="162" spans="1:4" x14ac:dyDescent="0.35">
      <c r="A162" t="s">
        <v>77</v>
      </c>
      <c r="B162" s="1">
        <v>44220</v>
      </c>
      <c r="C162">
        <v>10</v>
      </c>
      <c r="D162">
        <v>10</v>
      </c>
    </row>
    <row r="163" spans="1:4" x14ac:dyDescent="0.35">
      <c r="A163" t="s">
        <v>101</v>
      </c>
      <c r="B163" s="1">
        <v>44220</v>
      </c>
      <c r="C163">
        <v>10</v>
      </c>
      <c r="D163">
        <v>10</v>
      </c>
    </row>
    <row r="164" spans="1:4" x14ac:dyDescent="0.35">
      <c r="A164" t="s">
        <v>111</v>
      </c>
      <c r="B164" s="1">
        <v>44220</v>
      </c>
      <c r="C164">
        <v>10</v>
      </c>
      <c r="D164">
        <v>10</v>
      </c>
    </row>
    <row r="165" spans="1:4" x14ac:dyDescent="0.35">
      <c r="A165" t="s">
        <v>127</v>
      </c>
      <c r="B165" s="1">
        <v>44220</v>
      </c>
      <c r="C165">
        <v>10</v>
      </c>
      <c r="D165">
        <v>10</v>
      </c>
    </row>
    <row r="166" spans="1:4" x14ac:dyDescent="0.35">
      <c r="A166" t="s">
        <v>148</v>
      </c>
      <c r="B166" s="1">
        <v>44220</v>
      </c>
      <c r="C166">
        <v>10</v>
      </c>
      <c r="D166">
        <v>10</v>
      </c>
    </row>
    <row r="167" spans="1:4" x14ac:dyDescent="0.35">
      <c r="A167" t="s">
        <v>158</v>
      </c>
      <c r="B167" s="1">
        <v>44220</v>
      </c>
      <c r="C167">
        <v>10</v>
      </c>
      <c r="D167">
        <v>10</v>
      </c>
    </row>
    <row r="168" spans="1:4" x14ac:dyDescent="0.35">
      <c r="A168" t="s">
        <v>161</v>
      </c>
      <c r="B168" s="1">
        <v>44220</v>
      </c>
      <c r="C168">
        <v>10</v>
      </c>
      <c r="D168">
        <v>10</v>
      </c>
    </row>
    <row r="169" spans="1:4" x14ac:dyDescent="0.35">
      <c r="A169" t="s">
        <v>181</v>
      </c>
      <c r="B169" s="1">
        <v>44220</v>
      </c>
      <c r="C169">
        <v>10</v>
      </c>
      <c r="D169">
        <v>10</v>
      </c>
    </row>
    <row r="170" spans="1:4" x14ac:dyDescent="0.35">
      <c r="A170" t="s">
        <v>184</v>
      </c>
      <c r="B170" s="1">
        <v>44220</v>
      </c>
      <c r="C170">
        <v>10</v>
      </c>
      <c r="D170">
        <v>10</v>
      </c>
    </row>
    <row r="171" spans="1:4" x14ac:dyDescent="0.35">
      <c r="A171" t="s">
        <v>206</v>
      </c>
      <c r="B171" s="1">
        <v>44220</v>
      </c>
      <c r="C171">
        <v>10</v>
      </c>
      <c r="D171">
        <v>10</v>
      </c>
    </row>
    <row r="172" spans="1:4" x14ac:dyDescent="0.35">
      <c r="A172" t="s">
        <v>238</v>
      </c>
      <c r="B172" s="1">
        <v>44220</v>
      </c>
      <c r="C172">
        <v>10</v>
      </c>
      <c r="D172">
        <v>10</v>
      </c>
    </row>
    <row r="173" spans="1:4" x14ac:dyDescent="0.35">
      <c r="A173" t="s">
        <v>269</v>
      </c>
      <c r="B173" s="1">
        <v>44220</v>
      </c>
      <c r="C173">
        <v>10</v>
      </c>
      <c r="D173">
        <v>10</v>
      </c>
    </row>
    <row r="174" spans="1:4" x14ac:dyDescent="0.35">
      <c r="A174" t="s">
        <v>285</v>
      </c>
      <c r="B174" s="1">
        <v>44220</v>
      </c>
      <c r="C174">
        <v>50</v>
      </c>
      <c r="D174">
        <v>10</v>
      </c>
    </row>
    <row r="175" spans="1:4" x14ac:dyDescent="0.35">
      <c r="A175" t="s">
        <v>306</v>
      </c>
      <c r="B175" s="1">
        <v>44220</v>
      </c>
      <c r="C175">
        <v>10</v>
      </c>
      <c r="D175">
        <v>10</v>
      </c>
    </row>
    <row r="176" spans="1:4" x14ac:dyDescent="0.35">
      <c r="A176" t="s">
        <v>115</v>
      </c>
      <c r="B176" s="1">
        <v>44221</v>
      </c>
      <c r="C176">
        <v>10</v>
      </c>
      <c r="D176">
        <v>10</v>
      </c>
    </row>
    <row r="177" spans="1:4" x14ac:dyDescent="0.35">
      <c r="A177" t="s">
        <v>119</v>
      </c>
      <c r="B177" s="1">
        <v>44221</v>
      </c>
      <c r="C177">
        <v>10</v>
      </c>
      <c r="D177">
        <v>10</v>
      </c>
    </row>
    <row r="178" spans="1:4" x14ac:dyDescent="0.35">
      <c r="A178" t="s">
        <v>138</v>
      </c>
      <c r="B178" s="1">
        <v>44221</v>
      </c>
      <c r="C178">
        <v>10</v>
      </c>
      <c r="D178">
        <v>10</v>
      </c>
    </row>
    <row r="179" spans="1:4" x14ac:dyDescent="0.35">
      <c r="A179" t="s">
        <v>202</v>
      </c>
      <c r="B179" s="1">
        <v>44221</v>
      </c>
      <c r="C179">
        <v>10</v>
      </c>
      <c r="D179">
        <v>10</v>
      </c>
    </row>
    <row r="180" spans="1:4" x14ac:dyDescent="0.35">
      <c r="A180" t="s">
        <v>283</v>
      </c>
      <c r="B180" s="1">
        <v>44221</v>
      </c>
      <c r="C180">
        <v>10</v>
      </c>
      <c r="D180">
        <v>10</v>
      </c>
    </row>
    <row r="181" spans="1:4" x14ac:dyDescent="0.35">
      <c r="A181" t="s">
        <v>31</v>
      </c>
      <c r="B181" s="1">
        <v>44222</v>
      </c>
      <c r="C181">
        <v>50</v>
      </c>
      <c r="D181">
        <v>10</v>
      </c>
    </row>
    <row r="182" spans="1:4" x14ac:dyDescent="0.35">
      <c r="A182" t="s">
        <v>86</v>
      </c>
      <c r="B182" s="1">
        <v>44222</v>
      </c>
      <c r="C182">
        <v>10</v>
      </c>
      <c r="D182">
        <v>10</v>
      </c>
    </row>
    <row r="183" spans="1:4" x14ac:dyDescent="0.35">
      <c r="A183" t="s">
        <v>139</v>
      </c>
      <c r="B183" s="1">
        <v>44222</v>
      </c>
      <c r="C183">
        <v>50</v>
      </c>
      <c r="D183">
        <v>15</v>
      </c>
    </row>
    <row r="184" spans="1:4" x14ac:dyDescent="0.35">
      <c r="A184" t="s">
        <v>203</v>
      </c>
      <c r="B184" s="1">
        <v>44222</v>
      </c>
      <c r="C184">
        <v>25</v>
      </c>
      <c r="D184">
        <v>10</v>
      </c>
    </row>
    <row r="185" spans="1:4" x14ac:dyDescent="0.35">
      <c r="A185" t="s">
        <v>237</v>
      </c>
      <c r="B185" s="1">
        <v>44222</v>
      </c>
      <c r="C185">
        <v>10</v>
      </c>
      <c r="D185">
        <v>10</v>
      </c>
    </row>
    <row r="186" spans="1:4" x14ac:dyDescent="0.35">
      <c r="A186" t="s">
        <v>281</v>
      </c>
      <c r="B186" s="1">
        <v>44222</v>
      </c>
      <c r="C186">
        <v>50</v>
      </c>
      <c r="D186">
        <v>10</v>
      </c>
    </row>
    <row r="187" spans="1:4" x14ac:dyDescent="0.35">
      <c r="A187" t="s">
        <v>322</v>
      </c>
      <c r="B187" s="1">
        <v>44222</v>
      </c>
      <c r="C187">
        <v>10</v>
      </c>
      <c r="D187">
        <v>10</v>
      </c>
    </row>
    <row r="188" spans="1:4" x14ac:dyDescent="0.35">
      <c r="A188" t="s">
        <v>278</v>
      </c>
      <c r="B188" s="1">
        <v>44223</v>
      </c>
      <c r="C188">
        <v>10</v>
      </c>
      <c r="D188">
        <v>10</v>
      </c>
    </row>
    <row r="189" spans="1:4" x14ac:dyDescent="0.35">
      <c r="A189" t="s">
        <v>53</v>
      </c>
      <c r="B189" s="1">
        <v>44224</v>
      </c>
      <c r="C189">
        <v>25</v>
      </c>
      <c r="D189">
        <v>10</v>
      </c>
    </row>
    <row r="190" spans="1:4" x14ac:dyDescent="0.35">
      <c r="A190" t="s">
        <v>2233</v>
      </c>
      <c r="B190" s="1">
        <v>44224</v>
      </c>
      <c r="C190">
        <v>25</v>
      </c>
      <c r="D190">
        <v>5</v>
      </c>
    </row>
    <row r="191" spans="1:4" x14ac:dyDescent="0.35">
      <c r="A191" t="s">
        <v>74</v>
      </c>
      <c r="B191" s="1">
        <v>44225</v>
      </c>
      <c r="C191">
        <v>10</v>
      </c>
      <c r="D191">
        <v>10</v>
      </c>
    </row>
    <row r="192" spans="1:4" x14ac:dyDescent="0.35">
      <c r="A192" t="s">
        <v>130</v>
      </c>
      <c r="B192" s="1">
        <v>44225</v>
      </c>
      <c r="C192">
        <v>25</v>
      </c>
      <c r="D192">
        <v>5</v>
      </c>
    </row>
    <row r="193" spans="1:4" x14ac:dyDescent="0.35">
      <c r="A193" t="s">
        <v>165</v>
      </c>
      <c r="B193" s="1">
        <v>44225</v>
      </c>
      <c r="C193">
        <v>10</v>
      </c>
      <c r="D193">
        <v>10</v>
      </c>
    </row>
    <row r="194" spans="1:4" x14ac:dyDescent="0.35">
      <c r="A194" t="s">
        <v>214</v>
      </c>
      <c r="B194" s="1">
        <v>44225</v>
      </c>
      <c r="C194">
        <v>25</v>
      </c>
      <c r="D194">
        <v>10</v>
      </c>
    </row>
    <row r="195" spans="1:4" x14ac:dyDescent="0.35">
      <c r="A195" t="s">
        <v>241</v>
      </c>
      <c r="B195" s="1">
        <v>44225</v>
      </c>
      <c r="C195">
        <v>25</v>
      </c>
      <c r="D195">
        <v>10</v>
      </c>
    </row>
    <row r="196" spans="1:4" x14ac:dyDescent="0.35">
      <c r="A196" t="s">
        <v>321</v>
      </c>
      <c r="B196" s="1">
        <v>44225</v>
      </c>
      <c r="C196">
        <v>10</v>
      </c>
      <c r="D196">
        <v>10</v>
      </c>
    </row>
    <row r="197" spans="1:4" x14ac:dyDescent="0.35">
      <c r="A197" t="s">
        <v>27</v>
      </c>
      <c r="B197" s="1">
        <v>44226</v>
      </c>
      <c r="C197">
        <v>10</v>
      </c>
      <c r="D197">
        <v>10</v>
      </c>
    </row>
    <row r="198" spans="1:4" x14ac:dyDescent="0.35">
      <c r="A198" t="s">
        <v>33</v>
      </c>
      <c r="B198" s="1">
        <v>44226</v>
      </c>
      <c r="C198">
        <v>10</v>
      </c>
      <c r="D198">
        <v>10</v>
      </c>
    </row>
    <row r="199" spans="1:4" x14ac:dyDescent="0.35">
      <c r="A199" t="s">
        <v>151</v>
      </c>
      <c r="B199" s="1">
        <v>44226</v>
      </c>
      <c r="C199">
        <v>10</v>
      </c>
      <c r="D199">
        <v>10</v>
      </c>
    </row>
    <row r="200" spans="1:4" x14ac:dyDescent="0.35">
      <c r="A200" t="s">
        <v>176</v>
      </c>
      <c r="B200" s="1">
        <v>44226</v>
      </c>
      <c r="C200">
        <v>10</v>
      </c>
      <c r="D200">
        <v>10</v>
      </c>
    </row>
    <row r="201" spans="1:4" x14ac:dyDescent="0.35">
      <c r="A201" t="s">
        <v>196</v>
      </c>
      <c r="B201" s="1">
        <v>44226</v>
      </c>
      <c r="C201">
        <v>25</v>
      </c>
      <c r="D201">
        <v>10</v>
      </c>
    </row>
    <row r="202" spans="1:4" x14ac:dyDescent="0.35">
      <c r="A202" t="s">
        <v>222</v>
      </c>
      <c r="B202" s="1">
        <v>44226</v>
      </c>
      <c r="C202">
        <v>10</v>
      </c>
      <c r="D202">
        <v>10</v>
      </c>
    </row>
    <row r="203" spans="1:4" x14ac:dyDescent="0.35">
      <c r="A203" t="s">
        <v>223</v>
      </c>
      <c r="B203" s="1">
        <v>44226</v>
      </c>
      <c r="C203">
        <v>10</v>
      </c>
      <c r="D203">
        <v>10</v>
      </c>
    </row>
    <row r="204" spans="1:4" x14ac:dyDescent="0.35">
      <c r="A204" t="s">
        <v>258</v>
      </c>
      <c r="B204" s="1">
        <v>44226</v>
      </c>
      <c r="C204">
        <v>10</v>
      </c>
      <c r="D204">
        <v>10</v>
      </c>
    </row>
    <row r="205" spans="1:4" x14ac:dyDescent="0.35">
      <c r="A205" t="s">
        <v>319</v>
      </c>
      <c r="B205" s="1">
        <v>44226</v>
      </c>
      <c r="C205">
        <v>10</v>
      </c>
      <c r="D205">
        <v>10</v>
      </c>
    </row>
    <row r="206" spans="1:4" x14ac:dyDescent="0.35">
      <c r="A206" t="s">
        <v>43</v>
      </c>
      <c r="B206" s="1">
        <v>44227</v>
      </c>
      <c r="C206">
        <v>10</v>
      </c>
      <c r="D206">
        <v>10</v>
      </c>
    </row>
    <row r="207" spans="1:4" x14ac:dyDescent="0.35">
      <c r="A207" t="s">
        <v>47</v>
      </c>
      <c r="B207" s="1">
        <v>44227</v>
      </c>
      <c r="C207">
        <v>10</v>
      </c>
      <c r="D207">
        <v>10</v>
      </c>
    </row>
    <row r="208" spans="1:4" x14ac:dyDescent="0.35">
      <c r="A208" t="s">
        <v>50</v>
      </c>
      <c r="B208" s="1">
        <v>44227</v>
      </c>
      <c r="C208">
        <v>10</v>
      </c>
      <c r="D208">
        <v>10</v>
      </c>
    </row>
    <row r="209" spans="1:4" x14ac:dyDescent="0.35">
      <c r="A209" t="s">
        <v>100</v>
      </c>
      <c r="B209" s="1">
        <v>44227</v>
      </c>
      <c r="C209">
        <v>10</v>
      </c>
      <c r="D209">
        <v>10</v>
      </c>
    </row>
    <row r="210" spans="1:4" x14ac:dyDescent="0.35">
      <c r="A210" t="s">
        <v>112</v>
      </c>
      <c r="B210" s="1">
        <v>44227</v>
      </c>
      <c r="C210">
        <v>10</v>
      </c>
      <c r="D210">
        <v>10</v>
      </c>
    </row>
    <row r="211" spans="1:4" x14ac:dyDescent="0.35">
      <c r="A211" t="s">
        <v>122</v>
      </c>
      <c r="B211" s="1">
        <v>44227</v>
      </c>
      <c r="C211">
        <v>10</v>
      </c>
      <c r="D211">
        <v>10</v>
      </c>
    </row>
    <row r="212" spans="1:4" x14ac:dyDescent="0.35">
      <c r="A212" t="s">
        <v>123</v>
      </c>
      <c r="B212" s="1">
        <v>44227</v>
      </c>
      <c r="C212">
        <v>10</v>
      </c>
      <c r="D212">
        <v>10</v>
      </c>
    </row>
    <row r="213" spans="1:4" x14ac:dyDescent="0.35">
      <c r="A213" t="s">
        <v>134</v>
      </c>
      <c r="B213" s="1">
        <v>44227</v>
      </c>
      <c r="C213">
        <v>10</v>
      </c>
      <c r="D213">
        <v>10</v>
      </c>
    </row>
    <row r="214" spans="1:4" x14ac:dyDescent="0.35">
      <c r="A214" t="s">
        <v>247</v>
      </c>
      <c r="B214" s="1">
        <v>44227</v>
      </c>
      <c r="C214">
        <v>10</v>
      </c>
      <c r="D214">
        <v>10</v>
      </c>
    </row>
    <row r="215" spans="1:4" x14ac:dyDescent="0.35">
      <c r="A215" t="s">
        <v>249</v>
      </c>
      <c r="B215" s="1">
        <v>44227</v>
      </c>
      <c r="C215">
        <v>10</v>
      </c>
      <c r="D215">
        <v>10</v>
      </c>
    </row>
    <row r="216" spans="1:4" x14ac:dyDescent="0.35">
      <c r="A216" t="s">
        <v>252</v>
      </c>
      <c r="B216" s="1">
        <v>44227</v>
      </c>
      <c r="C216">
        <v>10</v>
      </c>
      <c r="D216">
        <v>10</v>
      </c>
    </row>
    <row r="217" spans="1:4" x14ac:dyDescent="0.35">
      <c r="A217" t="s">
        <v>285</v>
      </c>
      <c r="B217" s="1">
        <v>44227</v>
      </c>
      <c r="C217">
        <v>50</v>
      </c>
      <c r="D217">
        <v>15</v>
      </c>
    </row>
    <row r="218" spans="1:4" x14ac:dyDescent="0.35">
      <c r="A218" t="s">
        <v>190</v>
      </c>
      <c r="B218" s="1">
        <v>44228</v>
      </c>
      <c r="C218">
        <v>10</v>
      </c>
      <c r="D218">
        <v>10</v>
      </c>
    </row>
    <row r="219" spans="1:4" x14ac:dyDescent="0.35">
      <c r="A219" t="s">
        <v>261</v>
      </c>
      <c r="B219" s="1">
        <v>44228</v>
      </c>
      <c r="C219">
        <v>10</v>
      </c>
      <c r="D219">
        <v>10</v>
      </c>
    </row>
    <row r="220" spans="1:4" x14ac:dyDescent="0.35">
      <c r="A220" t="s">
        <v>284</v>
      </c>
      <c r="B220" s="1">
        <v>44228</v>
      </c>
      <c r="C220">
        <v>10</v>
      </c>
      <c r="D220">
        <v>10</v>
      </c>
    </row>
    <row r="221" spans="1:4" x14ac:dyDescent="0.35">
      <c r="A221" t="s">
        <v>31</v>
      </c>
      <c r="B221" s="1">
        <v>44229</v>
      </c>
      <c r="C221">
        <v>50</v>
      </c>
      <c r="D221">
        <v>15</v>
      </c>
    </row>
    <row r="222" spans="1:4" x14ac:dyDescent="0.35">
      <c r="A222" t="s">
        <v>203</v>
      </c>
      <c r="B222" s="1">
        <v>44229</v>
      </c>
      <c r="C222">
        <v>25</v>
      </c>
      <c r="D222">
        <v>5</v>
      </c>
    </row>
    <row r="223" spans="1:4" x14ac:dyDescent="0.35">
      <c r="A223" t="s">
        <v>256</v>
      </c>
      <c r="B223" s="1">
        <v>44229</v>
      </c>
      <c r="C223">
        <v>10</v>
      </c>
      <c r="D223">
        <v>10</v>
      </c>
    </row>
    <row r="224" spans="1:4" x14ac:dyDescent="0.35">
      <c r="A224" t="s">
        <v>281</v>
      </c>
      <c r="B224" s="1">
        <v>44229</v>
      </c>
      <c r="C224">
        <v>50</v>
      </c>
      <c r="D224">
        <v>15</v>
      </c>
    </row>
    <row r="225" spans="1:4" x14ac:dyDescent="0.35">
      <c r="A225" t="s">
        <v>302</v>
      </c>
      <c r="B225" s="1">
        <v>44229</v>
      </c>
      <c r="C225">
        <v>10</v>
      </c>
      <c r="D225">
        <v>10</v>
      </c>
    </row>
    <row r="226" spans="1:4" x14ac:dyDescent="0.35">
      <c r="A226" t="s">
        <v>60</v>
      </c>
      <c r="B226" s="1">
        <v>44230</v>
      </c>
      <c r="C226">
        <v>10</v>
      </c>
      <c r="D226">
        <v>10</v>
      </c>
    </row>
    <row r="227" spans="1:4" x14ac:dyDescent="0.35">
      <c r="A227" t="s">
        <v>290</v>
      </c>
      <c r="B227" s="1">
        <v>44230</v>
      </c>
      <c r="C227">
        <v>10</v>
      </c>
      <c r="D227">
        <v>10</v>
      </c>
    </row>
    <row r="228" spans="1:4" x14ac:dyDescent="0.35">
      <c r="A228" t="s">
        <v>324</v>
      </c>
      <c r="B228" s="1">
        <v>44230</v>
      </c>
      <c r="C228">
        <v>10</v>
      </c>
      <c r="D228">
        <v>10</v>
      </c>
    </row>
    <row r="229" spans="1:4" x14ac:dyDescent="0.35">
      <c r="A229" t="s">
        <v>23</v>
      </c>
      <c r="B229" s="1">
        <v>44231</v>
      </c>
      <c r="C229">
        <v>10</v>
      </c>
      <c r="D229">
        <v>10</v>
      </c>
    </row>
    <row r="230" spans="1:4" x14ac:dyDescent="0.35">
      <c r="A230" t="s">
        <v>24</v>
      </c>
      <c r="B230" s="1">
        <v>44231</v>
      </c>
      <c r="C230">
        <v>10</v>
      </c>
      <c r="D230">
        <v>10</v>
      </c>
    </row>
    <row r="231" spans="1:4" x14ac:dyDescent="0.35">
      <c r="A231" t="s">
        <v>25</v>
      </c>
      <c r="B231" s="1">
        <v>44231</v>
      </c>
      <c r="C231">
        <v>10</v>
      </c>
      <c r="D231">
        <v>10</v>
      </c>
    </row>
    <row r="232" spans="1:4" x14ac:dyDescent="0.35">
      <c r="A232" t="s">
        <v>53</v>
      </c>
      <c r="B232" s="1">
        <v>44231</v>
      </c>
      <c r="C232">
        <v>25</v>
      </c>
      <c r="D232">
        <v>5</v>
      </c>
    </row>
    <row r="233" spans="1:4" x14ac:dyDescent="0.35">
      <c r="A233" t="s">
        <v>57</v>
      </c>
      <c r="B233" s="1">
        <v>44231</v>
      </c>
      <c r="C233">
        <v>10</v>
      </c>
      <c r="D233">
        <v>10</v>
      </c>
    </row>
    <row r="234" spans="1:4" x14ac:dyDescent="0.35">
      <c r="A234" t="s">
        <v>118</v>
      </c>
      <c r="B234" s="1">
        <v>44231</v>
      </c>
      <c r="C234">
        <v>10</v>
      </c>
      <c r="D234">
        <v>10</v>
      </c>
    </row>
    <row r="235" spans="1:4" x14ac:dyDescent="0.35">
      <c r="A235" t="s">
        <v>121</v>
      </c>
      <c r="B235" s="1">
        <v>44231</v>
      </c>
      <c r="C235">
        <v>10</v>
      </c>
      <c r="D235">
        <v>10</v>
      </c>
    </row>
    <row r="236" spans="1:4" x14ac:dyDescent="0.35">
      <c r="A236" t="s">
        <v>124</v>
      </c>
      <c r="B236" s="1">
        <v>44231</v>
      </c>
      <c r="C236">
        <v>10</v>
      </c>
      <c r="D236">
        <v>10</v>
      </c>
    </row>
    <row r="237" spans="1:4" x14ac:dyDescent="0.35">
      <c r="A237" t="s">
        <v>198</v>
      </c>
      <c r="B237" s="1">
        <v>44231</v>
      </c>
      <c r="C237">
        <v>10</v>
      </c>
      <c r="D237">
        <v>10</v>
      </c>
    </row>
    <row r="238" spans="1:4" x14ac:dyDescent="0.35">
      <c r="A238" t="s">
        <v>220</v>
      </c>
      <c r="B238" s="1">
        <v>44231</v>
      </c>
      <c r="C238">
        <v>10</v>
      </c>
      <c r="D238">
        <v>10</v>
      </c>
    </row>
    <row r="239" spans="1:4" x14ac:dyDescent="0.35">
      <c r="A239" t="s">
        <v>225</v>
      </c>
      <c r="B239" s="1">
        <v>44231</v>
      </c>
      <c r="C239">
        <v>10</v>
      </c>
      <c r="D239">
        <v>10</v>
      </c>
    </row>
    <row r="240" spans="1:4" x14ac:dyDescent="0.35">
      <c r="A240" t="s">
        <v>253</v>
      </c>
      <c r="B240" s="1">
        <v>44231</v>
      </c>
      <c r="C240">
        <v>10</v>
      </c>
      <c r="D240">
        <v>10</v>
      </c>
    </row>
    <row r="241" spans="1:4" x14ac:dyDescent="0.35">
      <c r="A241" t="s">
        <v>263</v>
      </c>
      <c r="B241" s="1">
        <v>44231</v>
      </c>
      <c r="C241">
        <v>10</v>
      </c>
      <c r="D241">
        <v>10</v>
      </c>
    </row>
    <row r="242" spans="1:4" x14ac:dyDescent="0.35">
      <c r="A242" t="s">
        <v>320</v>
      </c>
      <c r="B242" s="1">
        <v>44231</v>
      </c>
      <c r="C242">
        <v>10</v>
      </c>
      <c r="D242">
        <v>10</v>
      </c>
    </row>
    <row r="243" spans="1:4" x14ac:dyDescent="0.35">
      <c r="A243" t="s">
        <v>32</v>
      </c>
      <c r="B243" s="1">
        <v>44232</v>
      </c>
      <c r="C243">
        <v>10</v>
      </c>
      <c r="D243">
        <v>10</v>
      </c>
    </row>
    <row r="244" spans="1:4" x14ac:dyDescent="0.35">
      <c r="A244" t="s">
        <v>41</v>
      </c>
      <c r="B244" s="1">
        <v>44232</v>
      </c>
      <c r="C244">
        <v>10</v>
      </c>
      <c r="D244">
        <v>10</v>
      </c>
    </row>
    <row r="245" spans="1:4" x14ac:dyDescent="0.35">
      <c r="A245" t="s">
        <v>46</v>
      </c>
      <c r="B245" s="1">
        <v>44232</v>
      </c>
      <c r="C245">
        <v>10</v>
      </c>
      <c r="D245">
        <v>10</v>
      </c>
    </row>
    <row r="246" spans="1:4" x14ac:dyDescent="0.35">
      <c r="A246" t="s">
        <v>79</v>
      </c>
      <c r="B246" s="1">
        <v>44232</v>
      </c>
      <c r="C246">
        <v>10</v>
      </c>
      <c r="D246">
        <v>10</v>
      </c>
    </row>
    <row r="247" spans="1:4" x14ac:dyDescent="0.35">
      <c r="A247" t="s">
        <v>90</v>
      </c>
      <c r="B247" s="1">
        <v>44232</v>
      </c>
      <c r="C247">
        <v>10</v>
      </c>
      <c r="D247">
        <v>10</v>
      </c>
    </row>
    <row r="248" spans="1:4" x14ac:dyDescent="0.35">
      <c r="A248" t="s">
        <v>97</v>
      </c>
      <c r="B248" s="1">
        <v>44232</v>
      </c>
      <c r="C248">
        <v>10</v>
      </c>
      <c r="D248">
        <v>10</v>
      </c>
    </row>
    <row r="249" spans="1:4" x14ac:dyDescent="0.35">
      <c r="A249" t="s">
        <v>139</v>
      </c>
      <c r="B249" s="1">
        <v>44232</v>
      </c>
      <c r="C249">
        <v>50</v>
      </c>
      <c r="D249">
        <v>10</v>
      </c>
    </row>
    <row r="250" spans="1:4" x14ac:dyDescent="0.35">
      <c r="A250" t="s">
        <v>167</v>
      </c>
      <c r="B250" s="1">
        <v>44232</v>
      </c>
      <c r="C250">
        <v>10</v>
      </c>
      <c r="D250">
        <v>10</v>
      </c>
    </row>
    <row r="251" spans="1:4" x14ac:dyDescent="0.35">
      <c r="A251" t="s">
        <v>209</v>
      </c>
      <c r="B251" s="1">
        <v>44232</v>
      </c>
      <c r="C251">
        <v>10</v>
      </c>
      <c r="D251">
        <v>10</v>
      </c>
    </row>
    <row r="252" spans="1:4" x14ac:dyDescent="0.35">
      <c r="A252" t="s">
        <v>214</v>
      </c>
      <c r="B252" s="1">
        <v>44232</v>
      </c>
      <c r="C252">
        <v>25</v>
      </c>
      <c r="D252">
        <v>5</v>
      </c>
    </row>
    <row r="253" spans="1:4" x14ac:dyDescent="0.35">
      <c r="A253" t="s">
        <v>215</v>
      </c>
      <c r="B253" s="1">
        <v>44232</v>
      </c>
      <c r="C253">
        <v>10</v>
      </c>
      <c r="D253">
        <v>10</v>
      </c>
    </row>
    <row r="254" spans="1:4" x14ac:dyDescent="0.35">
      <c r="A254" t="s">
        <v>234</v>
      </c>
      <c r="B254" s="1">
        <v>44232</v>
      </c>
      <c r="C254">
        <v>10</v>
      </c>
      <c r="D254">
        <v>10</v>
      </c>
    </row>
    <row r="255" spans="1:4" x14ac:dyDescent="0.35">
      <c r="A255" t="s">
        <v>241</v>
      </c>
      <c r="B255" s="1">
        <v>44232</v>
      </c>
      <c r="C255">
        <v>25</v>
      </c>
      <c r="D255">
        <v>5</v>
      </c>
    </row>
    <row r="256" spans="1:4" x14ac:dyDescent="0.35">
      <c r="A256" t="s">
        <v>250</v>
      </c>
      <c r="B256" s="1">
        <v>44232</v>
      </c>
      <c r="C256">
        <v>10</v>
      </c>
      <c r="D256">
        <v>10</v>
      </c>
    </row>
    <row r="257" spans="1:4" x14ac:dyDescent="0.35">
      <c r="A257" t="s">
        <v>251</v>
      </c>
      <c r="B257" s="1">
        <v>44232</v>
      </c>
      <c r="C257">
        <v>10</v>
      </c>
      <c r="D257">
        <v>10</v>
      </c>
    </row>
    <row r="258" spans="1:4" x14ac:dyDescent="0.35">
      <c r="A258" t="s">
        <v>270</v>
      </c>
      <c r="B258" s="1">
        <v>44232</v>
      </c>
      <c r="C258">
        <v>10</v>
      </c>
      <c r="D258">
        <v>10</v>
      </c>
    </row>
    <row r="259" spans="1:4" x14ac:dyDescent="0.35">
      <c r="A259" t="s">
        <v>280</v>
      </c>
      <c r="B259" s="1">
        <v>44232</v>
      </c>
      <c r="C259">
        <v>10</v>
      </c>
      <c r="D259">
        <v>10</v>
      </c>
    </row>
    <row r="260" spans="1:4" x14ac:dyDescent="0.35">
      <c r="A260" t="s">
        <v>289</v>
      </c>
      <c r="B260" s="1">
        <v>44232</v>
      </c>
      <c r="C260">
        <v>10</v>
      </c>
      <c r="D260">
        <v>10</v>
      </c>
    </row>
    <row r="261" spans="1:4" x14ac:dyDescent="0.35">
      <c r="A261" t="s">
        <v>316</v>
      </c>
      <c r="B261" s="1">
        <v>44232</v>
      </c>
      <c r="C261">
        <v>10</v>
      </c>
      <c r="D261">
        <v>10</v>
      </c>
    </row>
    <row r="262" spans="1:4" x14ac:dyDescent="0.35">
      <c r="A262" t="s">
        <v>318</v>
      </c>
      <c r="B262" s="1">
        <v>44232</v>
      </c>
      <c r="C262">
        <v>10</v>
      </c>
      <c r="D262">
        <v>10</v>
      </c>
    </row>
    <row r="263" spans="1:4" x14ac:dyDescent="0.35">
      <c r="A263" t="s">
        <v>44</v>
      </c>
      <c r="B263" s="1">
        <v>44233</v>
      </c>
      <c r="C263">
        <v>10</v>
      </c>
      <c r="D263">
        <v>10</v>
      </c>
    </row>
    <row r="264" spans="1:4" x14ac:dyDescent="0.35">
      <c r="A264" t="s">
        <v>102</v>
      </c>
      <c r="B264" s="1">
        <v>44233</v>
      </c>
      <c r="C264">
        <v>10</v>
      </c>
      <c r="D264">
        <v>10</v>
      </c>
    </row>
    <row r="265" spans="1:4" x14ac:dyDescent="0.35">
      <c r="A265" t="s">
        <v>137</v>
      </c>
      <c r="B265" s="1">
        <v>44233</v>
      </c>
      <c r="C265">
        <v>10</v>
      </c>
      <c r="D265">
        <v>10</v>
      </c>
    </row>
    <row r="266" spans="1:4" x14ac:dyDescent="0.35">
      <c r="A266" t="s">
        <v>143</v>
      </c>
      <c r="B266" s="1">
        <v>44233</v>
      </c>
      <c r="C266">
        <v>10</v>
      </c>
      <c r="D266">
        <v>10</v>
      </c>
    </row>
    <row r="267" spans="1:4" x14ac:dyDescent="0.35">
      <c r="A267" t="s">
        <v>183</v>
      </c>
      <c r="B267" s="1">
        <v>44233</v>
      </c>
      <c r="C267">
        <v>10</v>
      </c>
      <c r="D267">
        <v>10</v>
      </c>
    </row>
    <row r="268" spans="1:4" x14ac:dyDescent="0.35">
      <c r="A268" t="s">
        <v>196</v>
      </c>
      <c r="B268" s="1">
        <v>44233</v>
      </c>
      <c r="C268">
        <v>25</v>
      </c>
      <c r="D268">
        <v>10</v>
      </c>
    </row>
    <row r="269" spans="1:4" x14ac:dyDescent="0.35">
      <c r="A269" t="s">
        <v>231</v>
      </c>
      <c r="B269" s="1">
        <v>44233</v>
      </c>
      <c r="C269">
        <v>10</v>
      </c>
      <c r="D269">
        <v>10</v>
      </c>
    </row>
    <row r="270" spans="1:4" x14ac:dyDescent="0.35">
      <c r="A270" t="s">
        <v>243</v>
      </c>
      <c r="B270" s="1">
        <v>44233</v>
      </c>
      <c r="C270">
        <v>10</v>
      </c>
      <c r="D270">
        <v>10</v>
      </c>
    </row>
    <row r="271" spans="1:4" x14ac:dyDescent="0.35">
      <c r="A271" t="s">
        <v>272</v>
      </c>
      <c r="B271" s="1">
        <v>44233</v>
      </c>
      <c r="C271">
        <v>10</v>
      </c>
      <c r="D271">
        <v>10</v>
      </c>
    </row>
    <row r="272" spans="1:4" x14ac:dyDescent="0.35">
      <c r="A272" t="s">
        <v>296</v>
      </c>
      <c r="B272" s="1">
        <v>44233</v>
      </c>
      <c r="C272">
        <v>10</v>
      </c>
      <c r="D272">
        <v>10</v>
      </c>
    </row>
    <row r="273" spans="1:4" x14ac:dyDescent="0.35">
      <c r="A273" t="s">
        <v>2235</v>
      </c>
      <c r="B273" s="1">
        <v>44233</v>
      </c>
      <c r="C273">
        <v>10</v>
      </c>
      <c r="D273">
        <v>10</v>
      </c>
    </row>
    <row r="274" spans="1:4" x14ac:dyDescent="0.35">
      <c r="A274" t="s">
        <v>312</v>
      </c>
      <c r="B274" s="1">
        <v>44233</v>
      </c>
      <c r="C274">
        <v>10</v>
      </c>
      <c r="D274">
        <v>10</v>
      </c>
    </row>
    <row r="275" spans="1:4" x14ac:dyDescent="0.35">
      <c r="A275" t="s">
        <v>62</v>
      </c>
      <c r="B275" s="1">
        <v>44234</v>
      </c>
      <c r="C275">
        <v>10</v>
      </c>
      <c r="D275">
        <v>10</v>
      </c>
    </row>
    <row r="276" spans="1:4" x14ac:dyDescent="0.35">
      <c r="A276" t="s">
        <v>83</v>
      </c>
      <c r="B276" s="1">
        <v>44234</v>
      </c>
      <c r="C276">
        <v>10</v>
      </c>
      <c r="D276">
        <v>10</v>
      </c>
    </row>
    <row r="277" spans="1:4" x14ac:dyDescent="0.35">
      <c r="A277" t="s">
        <v>92</v>
      </c>
      <c r="B277" s="1">
        <v>44234</v>
      </c>
      <c r="C277">
        <v>10</v>
      </c>
      <c r="D277">
        <v>10</v>
      </c>
    </row>
    <row r="278" spans="1:4" x14ac:dyDescent="0.35">
      <c r="A278" t="s">
        <v>178</v>
      </c>
      <c r="B278" s="1">
        <v>44234</v>
      </c>
      <c r="C278">
        <v>10</v>
      </c>
      <c r="D278">
        <v>10</v>
      </c>
    </row>
    <row r="279" spans="1:4" x14ac:dyDescent="0.35">
      <c r="A279" t="s">
        <v>224</v>
      </c>
      <c r="B279" s="1">
        <v>44234</v>
      </c>
      <c r="C279">
        <v>10</v>
      </c>
      <c r="D279">
        <v>10</v>
      </c>
    </row>
    <row r="280" spans="1:4" x14ac:dyDescent="0.35">
      <c r="A280" t="s">
        <v>244</v>
      </c>
      <c r="B280" s="1">
        <v>44234</v>
      </c>
      <c r="C280">
        <v>10</v>
      </c>
      <c r="D280">
        <v>10</v>
      </c>
    </row>
    <row r="281" spans="1:4" x14ac:dyDescent="0.35">
      <c r="A281" t="s">
        <v>255</v>
      </c>
      <c r="B281" s="1">
        <v>44234</v>
      </c>
      <c r="C281">
        <v>10</v>
      </c>
      <c r="D281">
        <v>10</v>
      </c>
    </row>
    <row r="282" spans="1:4" x14ac:dyDescent="0.35">
      <c r="A282" t="s">
        <v>259</v>
      </c>
      <c r="B282" s="1">
        <v>44234</v>
      </c>
      <c r="C282">
        <v>10</v>
      </c>
      <c r="D282">
        <v>10</v>
      </c>
    </row>
    <row r="283" spans="1:4" x14ac:dyDescent="0.35">
      <c r="A283" t="s">
        <v>285</v>
      </c>
      <c r="B283" s="1">
        <v>44234</v>
      </c>
      <c r="C283">
        <v>50</v>
      </c>
      <c r="D283">
        <v>10</v>
      </c>
    </row>
    <row r="284" spans="1:4" x14ac:dyDescent="0.35">
      <c r="A284" t="s">
        <v>317</v>
      </c>
      <c r="B284" s="1">
        <v>44234</v>
      </c>
      <c r="C284">
        <v>10</v>
      </c>
      <c r="D284">
        <v>10</v>
      </c>
    </row>
    <row r="285" spans="1:4" x14ac:dyDescent="0.35">
      <c r="A285" t="s">
        <v>49</v>
      </c>
      <c r="B285" s="1">
        <v>44235</v>
      </c>
      <c r="C285">
        <v>10</v>
      </c>
      <c r="D285">
        <v>10</v>
      </c>
    </row>
    <row r="286" spans="1:4" x14ac:dyDescent="0.35">
      <c r="A286" t="s">
        <v>78</v>
      </c>
      <c r="B286" s="1">
        <v>44235</v>
      </c>
      <c r="C286">
        <v>10</v>
      </c>
      <c r="D286">
        <v>10</v>
      </c>
    </row>
    <row r="287" spans="1:4" x14ac:dyDescent="0.35">
      <c r="A287" t="s">
        <v>98</v>
      </c>
      <c r="B287" s="1">
        <v>44235</v>
      </c>
      <c r="C287">
        <v>10</v>
      </c>
      <c r="D287">
        <v>10</v>
      </c>
    </row>
    <row r="288" spans="1:4" x14ac:dyDescent="0.35">
      <c r="A288" t="s">
        <v>116</v>
      </c>
      <c r="B288" s="1">
        <v>44235</v>
      </c>
      <c r="C288">
        <v>10</v>
      </c>
      <c r="D288">
        <v>10</v>
      </c>
    </row>
    <row r="289" spans="1:4" x14ac:dyDescent="0.35">
      <c r="A289" t="s">
        <v>126</v>
      </c>
      <c r="B289" s="1">
        <v>44235</v>
      </c>
      <c r="C289">
        <v>25</v>
      </c>
      <c r="D289">
        <v>10</v>
      </c>
    </row>
    <row r="290" spans="1:4" x14ac:dyDescent="0.35">
      <c r="A290" t="s">
        <v>150</v>
      </c>
      <c r="B290" s="1">
        <v>44235</v>
      </c>
      <c r="C290">
        <v>10</v>
      </c>
      <c r="D290">
        <v>10</v>
      </c>
    </row>
    <row r="291" spans="1:4" x14ac:dyDescent="0.35">
      <c r="A291" t="s">
        <v>172</v>
      </c>
      <c r="B291" s="1">
        <v>44235</v>
      </c>
      <c r="C291">
        <v>25</v>
      </c>
      <c r="D291">
        <v>10</v>
      </c>
    </row>
    <row r="292" spans="1:4" x14ac:dyDescent="0.35">
      <c r="A292" t="s">
        <v>175</v>
      </c>
      <c r="B292" s="1">
        <v>44235</v>
      </c>
      <c r="C292">
        <v>10</v>
      </c>
      <c r="D292">
        <v>10</v>
      </c>
    </row>
    <row r="293" spans="1:4" x14ac:dyDescent="0.35">
      <c r="A293" t="s">
        <v>177</v>
      </c>
      <c r="B293" s="1">
        <v>44235</v>
      </c>
      <c r="C293">
        <v>10</v>
      </c>
      <c r="D293">
        <v>10</v>
      </c>
    </row>
    <row r="294" spans="1:4" x14ac:dyDescent="0.35">
      <c r="A294" t="s">
        <v>188</v>
      </c>
      <c r="B294" s="1">
        <v>44235</v>
      </c>
      <c r="C294">
        <v>10</v>
      </c>
      <c r="D294">
        <v>10</v>
      </c>
    </row>
    <row r="295" spans="1:4" x14ac:dyDescent="0.35">
      <c r="A295" t="s">
        <v>213</v>
      </c>
      <c r="B295" s="1">
        <v>44235</v>
      </c>
      <c r="C295">
        <v>10</v>
      </c>
      <c r="D295">
        <v>10</v>
      </c>
    </row>
    <row r="296" spans="1:4" x14ac:dyDescent="0.35">
      <c r="A296" t="s">
        <v>232</v>
      </c>
      <c r="B296" s="1">
        <v>44235</v>
      </c>
      <c r="C296">
        <v>10</v>
      </c>
      <c r="D296">
        <v>10</v>
      </c>
    </row>
    <row r="297" spans="1:4" x14ac:dyDescent="0.35">
      <c r="A297" t="s">
        <v>257</v>
      </c>
      <c r="B297" s="1">
        <v>44235</v>
      </c>
      <c r="C297">
        <v>10</v>
      </c>
      <c r="D297">
        <v>10</v>
      </c>
    </row>
    <row r="298" spans="1:4" x14ac:dyDescent="0.35">
      <c r="A298" t="s">
        <v>260</v>
      </c>
      <c r="B298" s="1">
        <v>44235</v>
      </c>
      <c r="C298">
        <v>10</v>
      </c>
      <c r="D298">
        <v>10</v>
      </c>
    </row>
    <row r="299" spans="1:4" x14ac:dyDescent="0.35">
      <c r="A299" t="s">
        <v>268</v>
      </c>
      <c r="B299" s="1">
        <v>44235</v>
      </c>
      <c r="C299">
        <v>10</v>
      </c>
      <c r="D299">
        <v>10</v>
      </c>
    </row>
    <row r="300" spans="1:4" x14ac:dyDescent="0.35">
      <c r="A300" t="s">
        <v>274</v>
      </c>
      <c r="B300" s="1">
        <v>44235</v>
      </c>
      <c r="C300">
        <v>10</v>
      </c>
      <c r="D300">
        <v>10</v>
      </c>
    </row>
    <row r="301" spans="1:4" x14ac:dyDescent="0.35">
      <c r="A301" t="s">
        <v>28</v>
      </c>
      <c r="B301" s="1">
        <v>44236</v>
      </c>
      <c r="C301">
        <v>10</v>
      </c>
      <c r="D301">
        <v>10</v>
      </c>
    </row>
    <row r="302" spans="1:4" x14ac:dyDescent="0.35">
      <c r="A302" t="s">
        <v>31</v>
      </c>
      <c r="B302" s="1">
        <v>44236</v>
      </c>
      <c r="C302">
        <v>50</v>
      </c>
      <c r="D302">
        <v>10</v>
      </c>
    </row>
    <row r="303" spans="1:4" x14ac:dyDescent="0.35">
      <c r="A303" t="s">
        <v>40</v>
      </c>
      <c r="B303" s="1">
        <v>44236</v>
      </c>
      <c r="C303">
        <v>10</v>
      </c>
      <c r="D303">
        <v>10</v>
      </c>
    </row>
    <row r="304" spans="1:4" x14ac:dyDescent="0.35">
      <c r="A304" t="s">
        <v>45</v>
      </c>
      <c r="B304" s="1">
        <v>44236</v>
      </c>
      <c r="C304">
        <v>10</v>
      </c>
      <c r="D304">
        <v>10</v>
      </c>
    </row>
    <row r="305" spans="1:4" x14ac:dyDescent="0.35">
      <c r="A305" t="s">
        <v>56</v>
      </c>
      <c r="B305" s="1">
        <v>44236</v>
      </c>
      <c r="C305">
        <v>10</v>
      </c>
      <c r="D305">
        <v>10</v>
      </c>
    </row>
    <row r="306" spans="1:4" x14ac:dyDescent="0.35">
      <c r="A306" t="s">
        <v>65</v>
      </c>
      <c r="B306" s="1">
        <v>44236</v>
      </c>
      <c r="C306">
        <v>10</v>
      </c>
      <c r="D306">
        <v>10</v>
      </c>
    </row>
    <row r="307" spans="1:4" x14ac:dyDescent="0.35">
      <c r="A307" t="s">
        <v>67</v>
      </c>
      <c r="B307" s="1">
        <v>44236</v>
      </c>
      <c r="C307">
        <v>25</v>
      </c>
      <c r="D307">
        <v>10</v>
      </c>
    </row>
    <row r="308" spans="1:4" x14ac:dyDescent="0.35">
      <c r="A308" t="s">
        <v>73</v>
      </c>
      <c r="B308" s="1">
        <v>44236</v>
      </c>
      <c r="C308">
        <v>10</v>
      </c>
      <c r="D308">
        <v>10</v>
      </c>
    </row>
    <row r="309" spans="1:4" x14ac:dyDescent="0.35">
      <c r="A309" t="s">
        <v>85</v>
      </c>
      <c r="B309" s="1">
        <v>44236</v>
      </c>
      <c r="C309">
        <v>10</v>
      </c>
      <c r="D309">
        <v>10</v>
      </c>
    </row>
    <row r="310" spans="1:4" x14ac:dyDescent="0.35">
      <c r="A310" t="s">
        <v>109</v>
      </c>
      <c r="B310" s="1">
        <v>44236</v>
      </c>
      <c r="C310">
        <v>10</v>
      </c>
      <c r="D310">
        <v>10</v>
      </c>
    </row>
    <row r="311" spans="1:4" x14ac:dyDescent="0.35">
      <c r="A311" t="s">
        <v>146</v>
      </c>
      <c r="B311" s="1">
        <v>44236</v>
      </c>
      <c r="C311">
        <v>10</v>
      </c>
      <c r="D311">
        <v>10</v>
      </c>
    </row>
    <row r="312" spans="1:4" x14ac:dyDescent="0.35">
      <c r="A312" t="s">
        <v>162</v>
      </c>
      <c r="B312" s="1">
        <v>44236</v>
      </c>
      <c r="C312">
        <v>10</v>
      </c>
      <c r="D312">
        <v>10</v>
      </c>
    </row>
    <row r="313" spans="1:4" x14ac:dyDescent="0.35">
      <c r="A313" t="s">
        <v>180</v>
      </c>
      <c r="B313" s="1">
        <v>44236</v>
      </c>
      <c r="C313">
        <v>10</v>
      </c>
      <c r="D313">
        <v>10</v>
      </c>
    </row>
    <row r="314" spans="1:4" x14ac:dyDescent="0.35">
      <c r="A314" t="s">
        <v>187</v>
      </c>
      <c r="B314" s="1">
        <v>44236</v>
      </c>
      <c r="C314">
        <v>10</v>
      </c>
      <c r="D314">
        <v>10</v>
      </c>
    </row>
    <row r="315" spans="1:4" x14ac:dyDescent="0.35">
      <c r="A315" t="s">
        <v>191</v>
      </c>
      <c r="B315" s="1">
        <v>44236</v>
      </c>
      <c r="C315">
        <v>10</v>
      </c>
      <c r="D315">
        <v>10</v>
      </c>
    </row>
    <row r="316" spans="1:4" x14ac:dyDescent="0.35">
      <c r="A316" t="s">
        <v>211</v>
      </c>
      <c r="B316" s="1">
        <v>44236</v>
      </c>
      <c r="C316">
        <v>10</v>
      </c>
      <c r="D316">
        <v>10</v>
      </c>
    </row>
    <row r="317" spans="1:4" x14ac:dyDescent="0.35">
      <c r="A317" t="s">
        <v>218</v>
      </c>
      <c r="B317" s="1">
        <v>44236</v>
      </c>
      <c r="C317">
        <v>10</v>
      </c>
      <c r="D317">
        <v>10</v>
      </c>
    </row>
    <row r="318" spans="1:4" x14ac:dyDescent="0.35">
      <c r="A318" t="s">
        <v>227</v>
      </c>
      <c r="B318" s="1">
        <v>44236</v>
      </c>
      <c r="C318">
        <v>10</v>
      </c>
      <c r="D318">
        <v>10</v>
      </c>
    </row>
    <row r="319" spans="1:4" x14ac:dyDescent="0.35">
      <c r="A319" t="s">
        <v>230</v>
      </c>
      <c r="B319" s="1">
        <v>44236</v>
      </c>
      <c r="C319">
        <v>10</v>
      </c>
      <c r="D319">
        <v>10</v>
      </c>
    </row>
    <row r="320" spans="1:4" x14ac:dyDescent="0.35">
      <c r="A320" t="s">
        <v>233</v>
      </c>
      <c r="B320" s="1">
        <v>44236</v>
      </c>
      <c r="C320">
        <v>10</v>
      </c>
      <c r="D320">
        <v>10</v>
      </c>
    </row>
    <row r="321" spans="1:4" x14ac:dyDescent="0.35">
      <c r="A321" t="s">
        <v>236</v>
      </c>
      <c r="B321" s="1">
        <v>44236</v>
      </c>
      <c r="C321">
        <v>10</v>
      </c>
      <c r="D321">
        <v>10</v>
      </c>
    </row>
    <row r="322" spans="1:4" x14ac:dyDescent="0.35">
      <c r="A322" t="s">
        <v>266</v>
      </c>
      <c r="B322" s="1">
        <v>44236</v>
      </c>
      <c r="C322">
        <v>10</v>
      </c>
      <c r="D322">
        <v>10</v>
      </c>
    </row>
    <row r="323" spans="1:4" x14ac:dyDescent="0.35">
      <c r="A323" t="s">
        <v>293</v>
      </c>
      <c r="B323" s="1">
        <v>44236</v>
      </c>
      <c r="C323">
        <v>10</v>
      </c>
      <c r="D323">
        <v>10</v>
      </c>
    </row>
    <row r="324" spans="1:4" x14ac:dyDescent="0.35">
      <c r="A324" t="s">
        <v>304</v>
      </c>
      <c r="B324" s="1">
        <v>44236</v>
      </c>
      <c r="C324">
        <v>10</v>
      </c>
      <c r="D324">
        <v>10</v>
      </c>
    </row>
    <row r="325" spans="1:4" x14ac:dyDescent="0.35">
      <c r="A325" t="s">
        <v>308</v>
      </c>
      <c r="B325" s="1">
        <v>44236</v>
      </c>
      <c r="C325">
        <v>10</v>
      </c>
      <c r="D325">
        <v>10</v>
      </c>
    </row>
    <row r="326" spans="1:4" x14ac:dyDescent="0.35">
      <c r="A326" t="s">
        <v>69</v>
      </c>
      <c r="B326" s="1">
        <v>44237</v>
      </c>
      <c r="C326">
        <v>10</v>
      </c>
      <c r="D326">
        <v>10</v>
      </c>
    </row>
    <row r="327" spans="1:4" x14ac:dyDescent="0.35">
      <c r="A327" t="s">
        <v>88</v>
      </c>
      <c r="B327" s="1">
        <v>44237</v>
      </c>
      <c r="C327">
        <v>10</v>
      </c>
      <c r="D327">
        <v>10</v>
      </c>
    </row>
    <row r="328" spans="1:4" x14ac:dyDescent="0.35">
      <c r="A328" t="s">
        <v>93</v>
      </c>
      <c r="B328" s="1">
        <v>44237</v>
      </c>
      <c r="C328">
        <v>10</v>
      </c>
      <c r="D328">
        <v>10</v>
      </c>
    </row>
    <row r="329" spans="1:4" x14ac:dyDescent="0.35">
      <c r="A329" t="s">
        <v>110</v>
      </c>
      <c r="B329" s="1">
        <v>44237</v>
      </c>
      <c r="C329">
        <v>10</v>
      </c>
      <c r="D329">
        <v>10</v>
      </c>
    </row>
    <row r="330" spans="1:4" x14ac:dyDescent="0.35">
      <c r="A330" t="s">
        <v>120</v>
      </c>
      <c r="B330" s="1">
        <v>44237</v>
      </c>
      <c r="C330">
        <v>10</v>
      </c>
      <c r="D330">
        <v>10</v>
      </c>
    </row>
    <row r="331" spans="1:4" x14ac:dyDescent="0.35">
      <c r="A331" t="s">
        <v>129</v>
      </c>
      <c r="B331" s="1">
        <v>44237</v>
      </c>
      <c r="C331">
        <v>10</v>
      </c>
      <c r="D331">
        <v>10</v>
      </c>
    </row>
    <row r="332" spans="1:4" x14ac:dyDescent="0.35">
      <c r="A332" t="s">
        <v>135</v>
      </c>
      <c r="B332" s="1">
        <v>44237</v>
      </c>
      <c r="C332">
        <v>10</v>
      </c>
      <c r="D332">
        <v>10</v>
      </c>
    </row>
    <row r="333" spans="1:4" x14ac:dyDescent="0.35">
      <c r="A333" t="s">
        <v>140</v>
      </c>
      <c r="B333" s="1">
        <v>44237</v>
      </c>
      <c r="C333">
        <v>10</v>
      </c>
      <c r="D333">
        <v>10</v>
      </c>
    </row>
    <row r="334" spans="1:4" x14ac:dyDescent="0.35">
      <c r="A334" t="s">
        <v>155</v>
      </c>
      <c r="B334" s="1">
        <v>44237</v>
      </c>
      <c r="C334">
        <v>10</v>
      </c>
      <c r="D334">
        <v>10</v>
      </c>
    </row>
    <row r="335" spans="1:4" x14ac:dyDescent="0.35">
      <c r="A335" t="s">
        <v>159</v>
      </c>
      <c r="B335" s="1">
        <v>44237</v>
      </c>
      <c r="C335">
        <v>10</v>
      </c>
      <c r="D335">
        <v>10</v>
      </c>
    </row>
    <row r="336" spans="1:4" x14ac:dyDescent="0.35">
      <c r="A336" t="s">
        <v>200</v>
      </c>
      <c r="B336" s="1">
        <v>44237</v>
      </c>
      <c r="C336">
        <v>10</v>
      </c>
      <c r="D336">
        <v>10</v>
      </c>
    </row>
    <row r="337" spans="1:4" x14ac:dyDescent="0.35">
      <c r="A337" t="s">
        <v>219</v>
      </c>
      <c r="B337" s="1">
        <v>44237</v>
      </c>
      <c r="C337">
        <v>10</v>
      </c>
      <c r="D337">
        <v>10</v>
      </c>
    </row>
    <row r="338" spans="1:4" x14ac:dyDescent="0.35">
      <c r="A338" t="s">
        <v>228</v>
      </c>
      <c r="B338" s="1">
        <v>44237</v>
      </c>
      <c r="C338">
        <v>10</v>
      </c>
      <c r="D338">
        <v>10</v>
      </c>
    </row>
    <row r="339" spans="1:4" x14ac:dyDescent="0.35">
      <c r="A339" t="s">
        <v>264</v>
      </c>
      <c r="B339" s="1">
        <v>44237</v>
      </c>
      <c r="C339">
        <v>10</v>
      </c>
      <c r="D339">
        <v>10</v>
      </c>
    </row>
    <row r="340" spans="1:4" x14ac:dyDescent="0.35">
      <c r="A340" t="s">
        <v>271</v>
      </c>
      <c r="B340" s="1">
        <v>44237</v>
      </c>
      <c r="C340">
        <v>10</v>
      </c>
      <c r="D340">
        <v>10</v>
      </c>
    </row>
    <row r="341" spans="1:4" x14ac:dyDescent="0.35">
      <c r="A341" t="s">
        <v>276</v>
      </c>
      <c r="B341" s="1">
        <v>44237</v>
      </c>
      <c r="C341">
        <v>10</v>
      </c>
      <c r="D341">
        <v>10</v>
      </c>
    </row>
    <row r="342" spans="1:4" x14ac:dyDescent="0.35">
      <c r="A342" t="s">
        <v>286</v>
      </c>
      <c r="B342" s="1">
        <v>44237</v>
      </c>
      <c r="C342">
        <v>10</v>
      </c>
      <c r="D342">
        <v>10</v>
      </c>
    </row>
    <row r="343" spans="1:4" x14ac:dyDescent="0.35">
      <c r="A343" t="s">
        <v>325</v>
      </c>
      <c r="B343" s="1">
        <v>44237</v>
      </c>
      <c r="C343">
        <v>10</v>
      </c>
      <c r="D343">
        <v>10</v>
      </c>
    </row>
    <row r="344" spans="1:4" x14ac:dyDescent="0.35">
      <c r="A344" t="s">
        <v>61</v>
      </c>
      <c r="B344" s="1">
        <v>44238</v>
      </c>
      <c r="C344">
        <v>10</v>
      </c>
      <c r="D344">
        <v>10</v>
      </c>
    </row>
    <row r="345" spans="1:4" x14ac:dyDescent="0.35">
      <c r="A345" t="s">
        <v>105</v>
      </c>
      <c r="B345" s="1">
        <v>44238</v>
      </c>
      <c r="C345">
        <v>10</v>
      </c>
      <c r="D345">
        <v>10</v>
      </c>
    </row>
    <row r="346" spans="1:4" x14ac:dyDescent="0.35">
      <c r="A346" t="s">
        <v>131</v>
      </c>
      <c r="B346" s="1">
        <v>44238</v>
      </c>
      <c r="C346">
        <v>10</v>
      </c>
      <c r="D346">
        <v>10</v>
      </c>
    </row>
    <row r="347" spans="1:4" x14ac:dyDescent="0.35">
      <c r="A347" t="s">
        <v>168</v>
      </c>
      <c r="B347" s="1">
        <v>44238</v>
      </c>
      <c r="C347">
        <v>10</v>
      </c>
      <c r="D347">
        <v>10</v>
      </c>
    </row>
    <row r="348" spans="1:4" x14ac:dyDescent="0.35">
      <c r="A348" t="s">
        <v>194</v>
      </c>
      <c r="B348" s="1">
        <v>44238</v>
      </c>
      <c r="C348">
        <v>10</v>
      </c>
      <c r="D348">
        <v>10</v>
      </c>
    </row>
    <row r="349" spans="1:4" x14ac:dyDescent="0.35">
      <c r="A349" t="s">
        <v>210</v>
      </c>
      <c r="B349" s="1">
        <v>44238</v>
      </c>
      <c r="C349">
        <v>10</v>
      </c>
      <c r="D349">
        <v>10</v>
      </c>
    </row>
    <row r="350" spans="1:4" x14ac:dyDescent="0.35">
      <c r="A350" t="s">
        <v>239</v>
      </c>
      <c r="B350" s="1">
        <v>44238</v>
      </c>
      <c r="C350">
        <v>10</v>
      </c>
      <c r="D350">
        <v>10</v>
      </c>
    </row>
    <row r="351" spans="1:4" x14ac:dyDescent="0.35">
      <c r="A351" t="s">
        <v>277</v>
      </c>
      <c r="B351" s="1">
        <v>44238</v>
      </c>
      <c r="C351">
        <v>10</v>
      </c>
      <c r="D351">
        <v>10</v>
      </c>
    </row>
    <row r="352" spans="1:4" x14ac:dyDescent="0.35">
      <c r="A352" t="s">
        <v>315</v>
      </c>
      <c r="B352" s="1">
        <v>44238</v>
      </c>
      <c r="C352">
        <v>10</v>
      </c>
      <c r="D352">
        <v>10</v>
      </c>
    </row>
    <row r="353" spans="1:4" x14ac:dyDescent="0.35">
      <c r="A353" t="s">
        <v>26</v>
      </c>
      <c r="B353" s="1">
        <v>44239</v>
      </c>
      <c r="C353">
        <v>10</v>
      </c>
      <c r="D353">
        <v>10</v>
      </c>
    </row>
    <row r="354" spans="1:4" x14ac:dyDescent="0.35">
      <c r="A354" t="s">
        <v>37</v>
      </c>
      <c r="B354" s="1">
        <v>44239</v>
      </c>
      <c r="C354">
        <v>10</v>
      </c>
      <c r="D354">
        <v>10</v>
      </c>
    </row>
    <row r="355" spans="1:4" x14ac:dyDescent="0.35">
      <c r="A355" t="s">
        <v>52</v>
      </c>
      <c r="B355" s="1">
        <v>44239</v>
      </c>
      <c r="C355">
        <v>10</v>
      </c>
      <c r="D355">
        <v>10</v>
      </c>
    </row>
    <row r="356" spans="1:4" x14ac:dyDescent="0.35">
      <c r="A356" t="s">
        <v>55</v>
      </c>
      <c r="B356" s="1">
        <v>44239</v>
      </c>
      <c r="C356">
        <v>10</v>
      </c>
      <c r="D356">
        <v>10</v>
      </c>
    </row>
    <row r="357" spans="1:4" x14ac:dyDescent="0.35">
      <c r="A357" t="s">
        <v>72</v>
      </c>
      <c r="B357" s="1">
        <v>44239</v>
      </c>
      <c r="C357">
        <v>10</v>
      </c>
      <c r="D357">
        <v>10</v>
      </c>
    </row>
    <row r="358" spans="1:4" x14ac:dyDescent="0.35">
      <c r="A358" t="s">
        <v>80</v>
      </c>
      <c r="B358" s="1">
        <v>44239</v>
      </c>
      <c r="C358">
        <v>10</v>
      </c>
      <c r="D358">
        <v>10</v>
      </c>
    </row>
    <row r="359" spans="1:4" x14ac:dyDescent="0.35">
      <c r="A359" t="s">
        <v>81</v>
      </c>
      <c r="B359" s="1">
        <v>44239</v>
      </c>
      <c r="C359">
        <v>10</v>
      </c>
      <c r="D359">
        <v>10</v>
      </c>
    </row>
    <row r="360" spans="1:4" x14ac:dyDescent="0.35">
      <c r="A360" t="s">
        <v>87</v>
      </c>
      <c r="B360" s="1">
        <v>44239</v>
      </c>
      <c r="C360">
        <v>10</v>
      </c>
      <c r="D360">
        <v>10</v>
      </c>
    </row>
    <row r="361" spans="1:4" x14ac:dyDescent="0.35">
      <c r="A361" t="s">
        <v>91</v>
      </c>
      <c r="B361" s="1">
        <v>44239</v>
      </c>
      <c r="C361">
        <v>10</v>
      </c>
      <c r="D361">
        <v>10</v>
      </c>
    </row>
    <row r="362" spans="1:4" x14ac:dyDescent="0.35">
      <c r="A362" t="s">
        <v>107</v>
      </c>
      <c r="B362" s="1">
        <v>44239</v>
      </c>
      <c r="C362">
        <v>10</v>
      </c>
      <c r="D362">
        <v>10</v>
      </c>
    </row>
    <row r="363" spans="1:4" x14ac:dyDescent="0.35">
      <c r="A363" t="s">
        <v>108</v>
      </c>
      <c r="B363" s="1">
        <v>44239</v>
      </c>
      <c r="C363">
        <v>10</v>
      </c>
      <c r="D363">
        <v>10</v>
      </c>
    </row>
    <row r="364" spans="1:4" x14ac:dyDescent="0.35">
      <c r="A364" t="s">
        <v>114</v>
      </c>
      <c r="B364" s="1">
        <v>44239</v>
      </c>
      <c r="C364">
        <v>10</v>
      </c>
      <c r="D364">
        <v>10</v>
      </c>
    </row>
    <row r="365" spans="1:4" x14ac:dyDescent="0.35">
      <c r="A365" t="s">
        <v>139</v>
      </c>
      <c r="B365" s="1">
        <v>44239</v>
      </c>
      <c r="C365">
        <v>50</v>
      </c>
      <c r="D365">
        <v>15</v>
      </c>
    </row>
    <row r="366" spans="1:4" x14ac:dyDescent="0.35">
      <c r="A366" t="s">
        <v>141</v>
      </c>
      <c r="B366" s="1">
        <v>44239</v>
      </c>
      <c r="C366">
        <v>10</v>
      </c>
      <c r="D366">
        <v>10</v>
      </c>
    </row>
    <row r="367" spans="1:4" x14ac:dyDescent="0.35">
      <c r="A367" t="s">
        <v>142</v>
      </c>
      <c r="B367" s="1">
        <v>44239</v>
      </c>
      <c r="C367">
        <v>10</v>
      </c>
      <c r="D367">
        <v>10</v>
      </c>
    </row>
    <row r="368" spans="1:4" x14ac:dyDescent="0.35">
      <c r="A368" t="s">
        <v>154</v>
      </c>
      <c r="B368" s="1">
        <v>44239</v>
      </c>
      <c r="C368">
        <v>10</v>
      </c>
      <c r="D368">
        <v>10</v>
      </c>
    </row>
    <row r="369" spans="1:4" x14ac:dyDescent="0.35">
      <c r="A369" t="s">
        <v>164</v>
      </c>
      <c r="B369" s="1">
        <v>44239</v>
      </c>
      <c r="C369">
        <v>10</v>
      </c>
      <c r="D369">
        <v>10</v>
      </c>
    </row>
    <row r="370" spans="1:4" x14ac:dyDescent="0.35">
      <c r="A370" t="s">
        <v>174</v>
      </c>
      <c r="B370" s="1">
        <v>44239</v>
      </c>
      <c r="C370">
        <v>10</v>
      </c>
      <c r="D370">
        <v>10</v>
      </c>
    </row>
    <row r="371" spans="1:4" x14ac:dyDescent="0.35">
      <c r="A371" t="s">
        <v>185</v>
      </c>
      <c r="B371" s="1">
        <v>44239</v>
      </c>
      <c r="C371">
        <v>10</v>
      </c>
      <c r="D371">
        <v>10</v>
      </c>
    </row>
    <row r="372" spans="1:4" x14ac:dyDescent="0.35">
      <c r="A372" t="s">
        <v>1255</v>
      </c>
      <c r="B372" s="1">
        <v>44239</v>
      </c>
      <c r="C372">
        <v>10</v>
      </c>
      <c r="D372">
        <v>10</v>
      </c>
    </row>
    <row r="373" spans="1:4" x14ac:dyDescent="0.35">
      <c r="A373" t="s">
        <v>217</v>
      </c>
      <c r="B373" s="1">
        <v>44239</v>
      </c>
      <c r="C373">
        <v>10</v>
      </c>
      <c r="D373">
        <v>10</v>
      </c>
    </row>
    <row r="374" spans="1:4" x14ac:dyDescent="0.35">
      <c r="A374" t="s">
        <v>2230</v>
      </c>
      <c r="B374" s="1">
        <v>44239</v>
      </c>
      <c r="C374">
        <v>10</v>
      </c>
      <c r="D374">
        <v>10</v>
      </c>
    </row>
    <row r="375" spans="1:4" x14ac:dyDescent="0.35">
      <c r="A375" t="s">
        <v>240</v>
      </c>
      <c r="B375" s="1">
        <v>44239</v>
      </c>
      <c r="C375">
        <v>10</v>
      </c>
      <c r="D375">
        <v>10</v>
      </c>
    </row>
    <row r="376" spans="1:4" x14ac:dyDescent="0.35">
      <c r="A376" t="s">
        <v>267</v>
      </c>
      <c r="B376" s="1">
        <v>44239</v>
      </c>
      <c r="C376">
        <v>20</v>
      </c>
      <c r="D376">
        <v>10</v>
      </c>
    </row>
    <row r="377" spans="1:4" x14ac:dyDescent="0.35">
      <c r="A377" t="s">
        <v>273</v>
      </c>
      <c r="B377" s="1">
        <v>44239</v>
      </c>
      <c r="C377">
        <v>10</v>
      </c>
      <c r="D377">
        <v>10</v>
      </c>
    </row>
    <row r="378" spans="1:4" x14ac:dyDescent="0.35">
      <c r="A378" t="s">
        <v>281</v>
      </c>
      <c r="B378" s="1">
        <v>44239</v>
      </c>
      <c r="C378">
        <v>50</v>
      </c>
      <c r="D378">
        <v>10</v>
      </c>
    </row>
    <row r="379" spans="1:4" x14ac:dyDescent="0.35">
      <c r="A379" t="s">
        <v>326</v>
      </c>
      <c r="B379" s="1">
        <v>44239</v>
      </c>
      <c r="C379">
        <v>10</v>
      </c>
      <c r="D379">
        <v>10</v>
      </c>
    </row>
    <row r="380" spans="1:4" x14ac:dyDescent="0.35">
      <c r="A380" t="s">
        <v>2221</v>
      </c>
      <c r="B380" s="1">
        <v>44240</v>
      </c>
      <c r="C380">
        <v>10</v>
      </c>
      <c r="D380">
        <v>10</v>
      </c>
    </row>
    <row r="381" spans="1:4" x14ac:dyDescent="0.35">
      <c r="A381" t="s">
        <v>2215</v>
      </c>
      <c r="B381" s="1">
        <v>44240</v>
      </c>
      <c r="C381">
        <v>10</v>
      </c>
      <c r="D381">
        <v>10</v>
      </c>
    </row>
    <row r="382" spans="1:4" x14ac:dyDescent="0.35">
      <c r="A382" t="s">
        <v>71</v>
      </c>
      <c r="B382" s="1">
        <v>44240</v>
      </c>
      <c r="C382">
        <v>10</v>
      </c>
      <c r="D382">
        <v>10</v>
      </c>
    </row>
    <row r="383" spans="1:4" x14ac:dyDescent="0.35">
      <c r="A383" t="s">
        <v>1249</v>
      </c>
      <c r="B383" s="1">
        <v>44240</v>
      </c>
      <c r="C383">
        <v>10</v>
      </c>
      <c r="D383">
        <v>10</v>
      </c>
    </row>
    <row r="384" spans="1:4" x14ac:dyDescent="0.35">
      <c r="A384" t="s">
        <v>125</v>
      </c>
      <c r="B384" s="1">
        <v>44240</v>
      </c>
      <c r="C384">
        <v>10</v>
      </c>
      <c r="D384">
        <v>10</v>
      </c>
    </row>
    <row r="385" spans="1:4" x14ac:dyDescent="0.35">
      <c r="A385" t="s">
        <v>145</v>
      </c>
      <c r="B385" s="1">
        <v>44240</v>
      </c>
      <c r="C385">
        <v>10</v>
      </c>
      <c r="D385">
        <v>10</v>
      </c>
    </row>
    <row r="386" spans="1:4" x14ac:dyDescent="0.35">
      <c r="A386" t="s">
        <v>2217</v>
      </c>
      <c r="B386" s="1">
        <v>44240</v>
      </c>
      <c r="C386">
        <v>10</v>
      </c>
      <c r="D386">
        <v>10</v>
      </c>
    </row>
    <row r="387" spans="1:4" x14ac:dyDescent="0.35">
      <c r="A387" t="s">
        <v>192</v>
      </c>
      <c r="B387" s="1">
        <v>44240</v>
      </c>
      <c r="C387">
        <v>10</v>
      </c>
      <c r="D387">
        <v>10</v>
      </c>
    </row>
    <row r="388" spans="1:4" x14ac:dyDescent="0.35">
      <c r="A388" t="s">
        <v>196</v>
      </c>
      <c r="B388" s="1">
        <v>44240</v>
      </c>
      <c r="C388">
        <v>25</v>
      </c>
      <c r="D388">
        <v>5</v>
      </c>
    </row>
    <row r="389" spans="1:4" x14ac:dyDescent="0.35">
      <c r="A389" t="s">
        <v>201</v>
      </c>
      <c r="B389" s="1">
        <v>44240</v>
      </c>
      <c r="C389">
        <v>10</v>
      </c>
      <c r="D389">
        <v>10</v>
      </c>
    </row>
    <row r="390" spans="1:4" x14ac:dyDescent="0.35">
      <c r="A390" t="s">
        <v>207</v>
      </c>
      <c r="B390" s="1">
        <v>44240</v>
      </c>
      <c r="C390">
        <v>10</v>
      </c>
      <c r="D390">
        <v>10</v>
      </c>
    </row>
    <row r="391" spans="1:4" x14ac:dyDescent="0.35">
      <c r="A391" t="s">
        <v>2220</v>
      </c>
      <c r="B391" s="1">
        <v>44240</v>
      </c>
      <c r="C391">
        <v>10</v>
      </c>
      <c r="D391">
        <v>10</v>
      </c>
    </row>
    <row r="392" spans="1:4" x14ac:dyDescent="0.35">
      <c r="A392" t="s">
        <v>2224</v>
      </c>
      <c r="B392" s="1">
        <v>44241</v>
      </c>
      <c r="C392">
        <v>10</v>
      </c>
      <c r="D392">
        <v>10</v>
      </c>
    </row>
    <row r="393" spans="1:4" x14ac:dyDescent="0.35">
      <c r="A393" t="s">
        <v>169</v>
      </c>
      <c r="B393" s="1">
        <v>44241</v>
      </c>
      <c r="C393">
        <v>10</v>
      </c>
      <c r="D393">
        <v>10</v>
      </c>
    </row>
    <row r="394" spans="1:4" x14ac:dyDescent="0.35">
      <c r="A394" t="s">
        <v>2225</v>
      </c>
      <c r="B394" s="1">
        <v>44241</v>
      </c>
      <c r="C394">
        <v>10</v>
      </c>
      <c r="D394">
        <v>10</v>
      </c>
    </row>
    <row r="395" spans="1:4" x14ac:dyDescent="0.35">
      <c r="A395" t="s">
        <v>2226</v>
      </c>
      <c r="B395" s="1">
        <v>44241</v>
      </c>
      <c r="C395">
        <v>10</v>
      </c>
      <c r="D395">
        <v>10</v>
      </c>
    </row>
    <row r="396" spans="1:4" x14ac:dyDescent="0.35">
      <c r="A396" t="s">
        <v>2227</v>
      </c>
      <c r="B396" s="1">
        <v>44241</v>
      </c>
      <c r="C396">
        <v>10</v>
      </c>
      <c r="D396">
        <v>10</v>
      </c>
    </row>
    <row r="397" spans="1:4" x14ac:dyDescent="0.35">
      <c r="A397" t="s">
        <v>2228</v>
      </c>
      <c r="B397" s="1">
        <v>44241</v>
      </c>
      <c r="C397">
        <v>10</v>
      </c>
      <c r="D397">
        <v>10</v>
      </c>
    </row>
    <row r="398" spans="1:4" x14ac:dyDescent="0.35">
      <c r="A398" t="s">
        <v>2229</v>
      </c>
      <c r="B398" s="1">
        <v>44241</v>
      </c>
      <c r="C398">
        <v>10</v>
      </c>
      <c r="D398">
        <v>10</v>
      </c>
    </row>
    <row r="399" spans="1:4" x14ac:dyDescent="0.35">
      <c r="A399" t="s">
        <v>2231</v>
      </c>
      <c r="B399" s="1">
        <v>44241</v>
      </c>
      <c r="C399">
        <v>10</v>
      </c>
      <c r="D399">
        <v>10</v>
      </c>
    </row>
    <row r="400" spans="1:4" x14ac:dyDescent="0.35">
      <c r="A400" t="s">
        <v>2232</v>
      </c>
      <c r="B400" s="1">
        <v>44241</v>
      </c>
      <c r="C400">
        <v>10</v>
      </c>
      <c r="D400">
        <v>10</v>
      </c>
    </row>
    <row r="401" spans="1:4" x14ac:dyDescent="0.35">
      <c r="A401" t="s">
        <v>2233</v>
      </c>
      <c r="B401" s="1">
        <v>44241</v>
      </c>
      <c r="C401">
        <v>25</v>
      </c>
      <c r="D401">
        <v>10</v>
      </c>
    </row>
    <row r="402" spans="1:4" x14ac:dyDescent="0.35">
      <c r="A402" t="s">
        <v>285</v>
      </c>
      <c r="B402" s="1">
        <v>44241</v>
      </c>
      <c r="C402">
        <v>50</v>
      </c>
      <c r="D402">
        <v>15</v>
      </c>
    </row>
    <row r="403" spans="1:4" x14ac:dyDescent="0.35">
      <c r="A403" t="s">
        <v>2234</v>
      </c>
      <c r="B403" s="1">
        <v>44241</v>
      </c>
      <c r="C403">
        <v>10</v>
      </c>
      <c r="D403">
        <v>10</v>
      </c>
    </row>
    <row r="404" spans="1:4" x14ac:dyDescent="0.35">
      <c r="A404" t="s">
        <v>29</v>
      </c>
      <c r="B404" s="1">
        <v>44242</v>
      </c>
      <c r="C404">
        <v>10</v>
      </c>
      <c r="D404">
        <v>10</v>
      </c>
    </row>
    <row r="405" spans="1:4" x14ac:dyDescent="0.35">
      <c r="A405" t="s">
        <v>51</v>
      </c>
      <c r="B405" s="1">
        <v>44242</v>
      </c>
      <c r="C405">
        <v>10</v>
      </c>
      <c r="D405">
        <v>10</v>
      </c>
    </row>
    <row r="406" spans="1:4" x14ac:dyDescent="0.35">
      <c r="A406" t="s">
        <v>84</v>
      </c>
      <c r="B406" s="1">
        <v>44242</v>
      </c>
      <c r="C406">
        <v>10</v>
      </c>
      <c r="D406">
        <v>10</v>
      </c>
    </row>
    <row r="407" spans="1:4" x14ac:dyDescent="0.35">
      <c r="A407" t="s">
        <v>126</v>
      </c>
      <c r="B407" s="1">
        <v>44242</v>
      </c>
      <c r="C407">
        <v>25</v>
      </c>
      <c r="D407">
        <v>10</v>
      </c>
    </row>
    <row r="408" spans="1:4" x14ac:dyDescent="0.35">
      <c r="A408" t="s">
        <v>130</v>
      </c>
      <c r="B408" s="1">
        <v>44242</v>
      </c>
      <c r="C408">
        <v>25</v>
      </c>
      <c r="D408">
        <v>10</v>
      </c>
    </row>
    <row r="409" spans="1:4" x14ac:dyDescent="0.35">
      <c r="A409" t="s">
        <v>136</v>
      </c>
      <c r="B409" s="1">
        <v>44242</v>
      </c>
      <c r="C409">
        <v>10</v>
      </c>
      <c r="D409">
        <v>10</v>
      </c>
    </row>
    <row r="410" spans="1:4" x14ac:dyDescent="0.35">
      <c r="A410" t="s">
        <v>172</v>
      </c>
      <c r="B410" s="1">
        <v>44242</v>
      </c>
      <c r="C410">
        <v>25</v>
      </c>
      <c r="D410">
        <v>10</v>
      </c>
    </row>
    <row r="411" spans="1:4" x14ac:dyDescent="0.35">
      <c r="A411" t="s">
        <v>221</v>
      </c>
      <c r="B411" s="1">
        <v>44242</v>
      </c>
      <c r="C411">
        <v>10</v>
      </c>
      <c r="D411">
        <v>10</v>
      </c>
    </row>
    <row r="412" spans="1:4" x14ac:dyDescent="0.35">
      <c r="A412" t="s">
        <v>282</v>
      </c>
      <c r="B412" s="1">
        <v>44242</v>
      </c>
      <c r="C412">
        <v>10</v>
      </c>
      <c r="D412">
        <v>10</v>
      </c>
    </row>
    <row r="413" spans="1:4" x14ac:dyDescent="0.35">
      <c r="A413" t="s">
        <v>292</v>
      </c>
      <c r="B413" s="1">
        <v>44242</v>
      </c>
      <c r="C413">
        <v>10</v>
      </c>
      <c r="D413">
        <v>10</v>
      </c>
    </row>
    <row r="414" spans="1:4" x14ac:dyDescent="0.35">
      <c r="A414" t="s">
        <v>297</v>
      </c>
      <c r="B414" s="1">
        <v>44242</v>
      </c>
      <c r="C414">
        <v>10</v>
      </c>
      <c r="D414">
        <v>10</v>
      </c>
    </row>
    <row r="415" spans="1:4" x14ac:dyDescent="0.35">
      <c r="A415" t="s">
        <v>31</v>
      </c>
      <c r="B415" s="1">
        <v>44243</v>
      </c>
      <c r="C415">
        <v>50</v>
      </c>
      <c r="D415">
        <v>15</v>
      </c>
    </row>
    <row r="416" spans="1:4" x14ac:dyDescent="0.35">
      <c r="A416" t="s">
        <v>42</v>
      </c>
      <c r="B416" s="1">
        <v>44243</v>
      </c>
      <c r="C416">
        <v>10</v>
      </c>
      <c r="D416">
        <v>10</v>
      </c>
    </row>
    <row r="417" spans="1:4" x14ac:dyDescent="0.35">
      <c r="A417" t="s">
        <v>67</v>
      </c>
      <c r="B417" s="1">
        <v>44243</v>
      </c>
      <c r="C417">
        <v>25</v>
      </c>
      <c r="D417">
        <v>10</v>
      </c>
    </row>
    <row r="418" spans="1:4" x14ac:dyDescent="0.35">
      <c r="A418" t="s">
        <v>94</v>
      </c>
      <c r="B418" s="1">
        <v>44243</v>
      </c>
      <c r="C418">
        <v>10</v>
      </c>
      <c r="D418">
        <v>10</v>
      </c>
    </row>
    <row r="419" spans="1:4" x14ac:dyDescent="0.35">
      <c r="A419" t="s">
        <v>104</v>
      </c>
      <c r="B419" s="1">
        <v>44243</v>
      </c>
      <c r="C419">
        <v>10</v>
      </c>
      <c r="D419">
        <v>10</v>
      </c>
    </row>
    <row r="420" spans="1:4" x14ac:dyDescent="0.35">
      <c r="A420" t="s">
        <v>113</v>
      </c>
      <c r="B420" s="1">
        <v>44243</v>
      </c>
      <c r="C420">
        <v>10</v>
      </c>
      <c r="D420">
        <v>10</v>
      </c>
    </row>
    <row r="421" spans="1:4" x14ac:dyDescent="0.35">
      <c r="A421" t="s">
        <v>117</v>
      </c>
      <c r="B421" s="1">
        <v>44243</v>
      </c>
      <c r="C421">
        <v>10</v>
      </c>
      <c r="D421">
        <v>10</v>
      </c>
    </row>
    <row r="422" spans="1:4" x14ac:dyDescent="0.35">
      <c r="A422" t="s">
        <v>128</v>
      </c>
      <c r="B422" s="1">
        <v>44243</v>
      </c>
      <c r="C422">
        <v>10</v>
      </c>
      <c r="D422">
        <v>10</v>
      </c>
    </row>
    <row r="423" spans="1:4" x14ac:dyDescent="0.35">
      <c r="A423" t="s">
        <v>153</v>
      </c>
      <c r="B423" s="1">
        <v>44243</v>
      </c>
      <c r="C423">
        <v>10</v>
      </c>
      <c r="D423">
        <v>10</v>
      </c>
    </row>
    <row r="424" spans="1:4" x14ac:dyDescent="0.35">
      <c r="A424" t="s">
        <v>163</v>
      </c>
      <c r="B424" s="1">
        <v>44243</v>
      </c>
      <c r="C424">
        <v>10</v>
      </c>
      <c r="D424">
        <v>10</v>
      </c>
    </row>
    <row r="425" spans="1:4" x14ac:dyDescent="0.35">
      <c r="A425" t="s">
        <v>170</v>
      </c>
      <c r="B425" s="1">
        <v>44243</v>
      </c>
      <c r="C425">
        <v>10</v>
      </c>
      <c r="D425">
        <v>10</v>
      </c>
    </row>
    <row r="426" spans="1:4" x14ac:dyDescent="0.35">
      <c r="A426" t="s">
        <v>242</v>
      </c>
      <c r="B426" s="1">
        <v>44243</v>
      </c>
      <c r="C426">
        <v>10</v>
      </c>
      <c r="D426">
        <v>10</v>
      </c>
    </row>
    <row r="427" spans="1:4" x14ac:dyDescent="0.35">
      <c r="A427" t="s">
        <v>301</v>
      </c>
      <c r="B427" s="1">
        <v>44243</v>
      </c>
      <c r="C427">
        <v>10</v>
      </c>
      <c r="D427">
        <v>10</v>
      </c>
    </row>
    <row r="428" spans="1:4" x14ac:dyDescent="0.35">
      <c r="A428" t="s">
        <v>35</v>
      </c>
      <c r="B428" s="1">
        <v>44244</v>
      </c>
      <c r="C428">
        <v>10</v>
      </c>
      <c r="D428">
        <v>10</v>
      </c>
    </row>
    <row r="429" spans="1:4" x14ac:dyDescent="0.35">
      <c r="A429" t="s">
        <v>95</v>
      </c>
      <c r="B429" s="1">
        <v>44244</v>
      </c>
      <c r="C429">
        <v>10</v>
      </c>
      <c r="D429">
        <v>10</v>
      </c>
    </row>
    <row r="430" spans="1:4" x14ac:dyDescent="0.35">
      <c r="A430" t="s">
        <v>189</v>
      </c>
      <c r="B430" s="1">
        <v>44244</v>
      </c>
      <c r="C430">
        <v>10</v>
      </c>
      <c r="D430">
        <v>10</v>
      </c>
    </row>
    <row r="431" spans="1:4" x14ac:dyDescent="0.35">
      <c r="A431" t="s">
        <v>197</v>
      </c>
      <c r="B431" s="1">
        <v>44244</v>
      </c>
      <c r="C431">
        <v>10</v>
      </c>
      <c r="D431">
        <v>10</v>
      </c>
    </row>
    <row r="432" spans="1:4" x14ac:dyDescent="0.35">
      <c r="A432" t="s">
        <v>205</v>
      </c>
      <c r="B432" s="1">
        <v>44244</v>
      </c>
      <c r="C432">
        <v>10</v>
      </c>
      <c r="D432">
        <v>10</v>
      </c>
    </row>
    <row r="433" spans="1:4" x14ac:dyDescent="0.35">
      <c r="A433" t="s">
        <v>313</v>
      </c>
      <c r="B433" s="1">
        <v>44244</v>
      </c>
      <c r="C433">
        <v>10</v>
      </c>
      <c r="D433">
        <v>10</v>
      </c>
    </row>
    <row r="434" spans="1:4" x14ac:dyDescent="0.35">
      <c r="A434" t="s">
        <v>323</v>
      </c>
      <c r="B434" s="1">
        <v>44244</v>
      </c>
      <c r="C434">
        <v>10</v>
      </c>
      <c r="D434">
        <v>10</v>
      </c>
    </row>
    <row r="435" spans="1:4" x14ac:dyDescent="0.35">
      <c r="A435" t="s">
        <v>30</v>
      </c>
      <c r="B435" s="1">
        <v>44245</v>
      </c>
      <c r="C435">
        <v>10</v>
      </c>
      <c r="D435">
        <v>10</v>
      </c>
    </row>
    <row r="436" spans="1:4" x14ac:dyDescent="0.35">
      <c r="A436" t="s">
        <v>39</v>
      </c>
      <c r="B436" s="1">
        <v>44245</v>
      </c>
      <c r="C436">
        <v>10</v>
      </c>
      <c r="D436">
        <v>10</v>
      </c>
    </row>
    <row r="437" spans="1:4" x14ac:dyDescent="0.35">
      <c r="A437" t="s">
        <v>58</v>
      </c>
      <c r="B437" s="1">
        <v>44245</v>
      </c>
      <c r="C437">
        <v>10</v>
      </c>
      <c r="D437">
        <v>10</v>
      </c>
    </row>
    <row r="438" spans="1:4" x14ac:dyDescent="0.35">
      <c r="A438" t="s">
        <v>68</v>
      </c>
      <c r="B438" s="1">
        <v>44245</v>
      </c>
      <c r="C438">
        <v>10</v>
      </c>
      <c r="D438">
        <v>10</v>
      </c>
    </row>
    <row r="439" spans="1:4" x14ac:dyDescent="0.35">
      <c r="A439" t="s">
        <v>226</v>
      </c>
      <c r="B439" s="1">
        <v>44245</v>
      </c>
      <c r="C439">
        <v>10</v>
      </c>
      <c r="D439">
        <v>10</v>
      </c>
    </row>
    <row r="440" spans="1:4" x14ac:dyDescent="0.35">
      <c r="A440" t="s">
        <v>287</v>
      </c>
      <c r="B440" s="1">
        <v>44245</v>
      </c>
      <c r="C440">
        <v>10</v>
      </c>
      <c r="D440">
        <v>10</v>
      </c>
    </row>
    <row r="441" spans="1:4" x14ac:dyDescent="0.35">
      <c r="A441" t="s">
        <v>288</v>
      </c>
      <c r="B441" s="1">
        <v>44245</v>
      </c>
      <c r="C441">
        <v>10</v>
      </c>
      <c r="D441">
        <v>10</v>
      </c>
    </row>
    <row r="442" spans="1:4" x14ac:dyDescent="0.35">
      <c r="A442" t="s">
        <v>291</v>
      </c>
      <c r="B442" s="1">
        <v>44245</v>
      </c>
      <c r="C442">
        <v>10</v>
      </c>
      <c r="D442">
        <v>10</v>
      </c>
    </row>
    <row r="443" spans="1:4" x14ac:dyDescent="0.35">
      <c r="A443" t="s">
        <v>305</v>
      </c>
      <c r="B443" s="1">
        <v>44245</v>
      </c>
      <c r="C443">
        <v>10</v>
      </c>
      <c r="D443">
        <v>10</v>
      </c>
    </row>
    <row r="444" spans="1:4" x14ac:dyDescent="0.35">
      <c r="A444" t="s">
        <v>38</v>
      </c>
      <c r="B444" s="1">
        <v>44246</v>
      </c>
      <c r="C444">
        <v>10</v>
      </c>
      <c r="D444">
        <v>10</v>
      </c>
    </row>
    <row r="445" spans="1:4" x14ac:dyDescent="0.35">
      <c r="A445" t="s">
        <v>75</v>
      </c>
      <c r="B445" s="1">
        <v>44246</v>
      </c>
      <c r="C445">
        <v>10</v>
      </c>
      <c r="D445">
        <v>10</v>
      </c>
    </row>
    <row r="446" spans="1:4" x14ac:dyDescent="0.35">
      <c r="A446" t="s">
        <v>96</v>
      </c>
      <c r="B446" s="1">
        <v>44246</v>
      </c>
      <c r="C446">
        <v>10</v>
      </c>
      <c r="D446">
        <v>10</v>
      </c>
    </row>
    <row r="447" spans="1:4" x14ac:dyDescent="0.35">
      <c r="A447" t="s">
        <v>103</v>
      </c>
      <c r="B447" s="1">
        <v>44246</v>
      </c>
      <c r="C447">
        <v>10</v>
      </c>
      <c r="D447">
        <v>10</v>
      </c>
    </row>
    <row r="448" spans="1:4" x14ac:dyDescent="0.35">
      <c r="A448" t="s">
        <v>139</v>
      </c>
      <c r="B448" s="1">
        <v>44246</v>
      </c>
      <c r="C448">
        <v>50</v>
      </c>
      <c r="D448">
        <v>10</v>
      </c>
    </row>
    <row r="449" spans="1:4" x14ac:dyDescent="0.35">
      <c r="A449" t="s">
        <v>156</v>
      </c>
      <c r="B449" s="1">
        <v>44246</v>
      </c>
      <c r="C449">
        <v>10</v>
      </c>
      <c r="D449">
        <v>10</v>
      </c>
    </row>
    <row r="450" spans="1:4" x14ac:dyDescent="0.35">
      <c r="A450" t="s">
        <v>157</v>
      </c>
      <c r="B450" s="1">
        <v>44246</v>
      </c>
      <c r="C450">
        <v>10</v>
      </c>
      <c r="D450">
        <v>10</v>
      </c>
    </row>
    <row r="451" spans="1:4" x14ac:dyDescent="0.35">
      <c r="A451" t="s">
        <v>160</v>
      </c>
      <c r="B451" s="1">
        <v>44246</v>
      </c>
      <c r="C451">
        <v>10</v>
      </c>
      <c r="D451">
        <v>10</v>
      </c>
    </row>
    <row r="452" spans="1:4" x14ac:dyDescent="0.35">
      <c r="A452" t="s">
        <v>173</v>
      </c>
      <c r="B452" s="1">
        <v>44246</v>
      </c>
      <c r="C452">
        <v>10</v>
      </c>
      <c r="D452">
        <v>10</v>
      </c>
    </row>
    <row r="453" spans="1:4" x14ac:dyDescent="0.35">
      <c r="A453" t="s">
        <v>203</v>
      </c>
      <c r="B453" s="1">
        <v>44246</v>
      </c>
      <c r="C453">
        <v>25</v>
      </c>
      <c r="D453">
        <v>10</v>
      </c>
    </row>
    <row r="454" spans="1:4" x14ac:dyDescent="0.35">
      <c r="A454" t="s">
        <v>204</v>
      </c>
      <c r="B454" s="1">
        <v>44246</v>
      </c>
      <c r="C454">
        <v>10</v>
      </c>
      <c r="D454">
        <v>10</v>
      </c>
    </row>
    <row r="455" spans="1:4" x14ac:dyDescent="0.35">
      <c r="A455" t="s">
        <v>216</v>
      </c>
      <c r="B455" s="1">
        <v>44246</v>
      </c>
      <c r="C455">
        <v>10</v>
      </c>
      <c r="D455">
        <v>10</v>
      </c>
    </row>
    <row r="456" spans="1:4" x14ac:dyDescent="0.35">
      <c r="A456" t="s">
        <v>246</v>
      </c>
      <c r="B456" s="1">
        <v>44246</v>
      </c>
      <c r="C456">
        <v>10</v>
      </c>
      <c r="D456">
        <v>10</v>
      </c>
    </row>
    <row r="457" spans="1:4" x14ac:dyDescent="0.35">
      <c r="A457" t="s">
        <v>267</v>
      </c>
      <c r="B457" s="1">
        <v>44246</v>
      </c>
      <c r="C457">
        <v>20</v>
      </c>
      <c r="D457">
        <v>10</v>
      </c>
    </row>
    <row r="458" spans="1:4" x14ac:dyDescent="0.35">
      <c r="A458" t="s">
        <v>275</v>
      </c>
      <c r="B458" s="1">
        <v>44246</v>
      </c>
      <c r="C458">
        <v>10</v>
      </c>
      <c r="D458">
        <v>10</v>
      </c>
    </row>
    <row r="459" spans="1:4" x14ac:dyDescent="0.35">
      <c r="A459" t="s">
        <v>279</v>
      </c>
      <c r="B459" s="1">
        <v>44246</v>
      </c>
      <c r="C459">
        <v>10</v>
      </c>
      <c r="D459">
        <v>10</v>
      </c>
    </row>
    <row r="460" spans="1:4" x14ac:dyDescent="0.35">
      <c r="A460" t="s">
        <v>281</v>
      </c>
      <c r="B460" s="1">
        <v>44246</v>
      </c>
      <c r="C460">
        <v>50</v>
      </c>
      <c r="D460">
        <v>15</v>
      </c>
    </row>
    <row r="461" spans="1:4" x14ac:dyDescent="0.35">
      <c r="A461" t="s">
        <v>295</v>
      </c>
      <c r="B461" s="1">
        <v>44246</v>
      </c>
      <c r="C461">
        <v>10</v>
      </c>
      <c r="D461">
        <v>10</v>
      </c>
    </row>
    <row r="462" spans="1:4" x14ac:dyDescent="0.35">
      <c r="A462" t="s">
        <v>298</v>
      </c>
      <c r="B462" s="1">
        <v>44246</v>
      </c>
      <c r="C462">
        <v>10</v>
      </c>
      <c r="D462">
        <v>10</v>
      </c>
    </row>
    <row r="463" spans="1:4" x14ac:dyDescent="0.35">
      <c r="A463" t="s">
        <v>300</v>
      </c>
      <c r="B463" s="1">
        <v>44246</v>
      </c>
      <c r="C463">
        <v>10</v>
      </c>
      <c r="D463">
        <v>10</v>
      </c>
    </row>
    <row r="464" spans="1:4" x14ac:dyDescent="0.35">
      <c r="A464" t="s">
        <v>307</v>
      </c>
      <c r="B464" s="1">
        <v>44246</v>
      </c>
      <c r="C464">
        <v>10</v>
      </c>
      <c r="D464">
        <v>10</v>
      </c>
    </row>
    <row r="465" spans="1:4" x14ac:dyDescent="0.35">
      <c r="A465" t="s">
        <v>48</v>
      </c>
      <c r="B465" s="1">
        <v>44247</v>
      </c>
      <c r="C465">
        <v>10</v>
      </c>
      <c r="D465">
        <v>10</v>
      </c>
    </row>
    <row r="466" spans="1:4" x14ac:dyDescent="0.35">
      <c r="A466" t="s">
        <v>54</v>
      </c>
      <c r="B466" s="1">
        <v>44247</v>
      </c>
      <c r="C466">
        <v>10</v>
      </c>
      <c r="D466">
        <v>10</v>
      </c>
    </row>
    <row r="467" spans="1:4" x14ac:dyDescent="0.35">
      <c r="A467" t="s">
        <v>70</v>
      </c>
      <c r="B467" s="1">
        <v>44247</v>
      </c>
      <c r="C467">
        <v>10</v>
      </c>
      <c r="D467">
        <v>10</v>
      </c>
    </row>
    <row r="468" spans="1:4" x14ac:dyDescent="0.35">
      <c r="A468" t="s">
        <v>106</v>
      </c>
      <c r="B468" s="1">
        <v>44247</v>
      </c>
      <c r="C468">
        <v>10</v>
      </c>
      <c r="D468">
        <v>10</v>
      </c>
    </row>
    <row r="469" spans="1:4" x14ac:dyDescent="0.35">
      <c r="A469" t="s">
        <v>193</v>
      </c>
      <c r="B469" s="1">
        <v>44247</v>
      </c>
      <c r="C469">
        <v>10</v>
      </c>
      <c r="D469">
        <v>10</v>
      </c>
    </row>
    <row r="470" spans="1:4" x14ac:dyDescent="0.35">
      <c r="A470" t="s">
        <v>208</v>
      </c>
      <c r="B470" s="1">
        <v>44247</v>
      </c>
      <c r="C470">
        <v>10</v>
      </c>
      <c r="D470">
        <v>10</v>
      </c>
    </row>
    <row r="471" spans="1:4" x14ac:dyDescent="0.35">
      <c r="A471" t="s">
        <v>53</v>
      </c>
      <c r="B471" s="1">
        <v>44248</v>
      </c>
      <c r="C471">
        <v>25</v>
      </c>
      <c r="D471">
        <v>10</v>
      </c>
    </row>
    <row r="472" spans="1:4" x14ac:dyDescent="0.35">
      <c r="A472" t="s">
        <v>76</v>
      </c>
      <c r="B472" s="1">
        <v>44248</v>
      </c>
      <c r="C472">
        <v>10</v>
      </c>
      <c r="D472">
        <v>10</v>
      </c>
    </row>
    <row r="473" spans="1:4" x14ac:dyDescent="0.35">
      <c r="A473" t="s">
        <v>132</v>
      </c>
      <c r="B473" s="1">
        <v>44248</v>
      </c>
      <c r="C473">
        <v>10</v>
      </c>
      <c r="D473">
        <v>10</v>
      </c>
    </row>
    <row r="474" spans="1:4" x14ac:dyDescent="0.35">
      <c r="A474" t="s">
        <v>133</v>
      </c>
      <c r="B474" s="1">
        <v>44248</v>
      </c>
      <c r="C474">
        <v>10</v>
      </c>
      <c r="D474">
        <v>10</v>
      </c>
    </row>
    <row r="475" spans="1:4" x14ac:dyDescent="0.35">
      <c r="A475" t="s">
        <v>147</v>
      </c>
      <c r="B475" s="1">
        <v>44248</v>
      </c>
      <c r="C475">
        <v>10</v>
      </c>
      <c r="D475">
        <v>10</v>
      </c>
    </row>
    <row r="476" spans="1:4" x14ac:dyDescent="0.35">
      <c r="A476" t="s">
        <v>152</v>
      </c>
      <c r="B476" s="1">
        <v>44248</v>
      </c>
      <c r="C476">
        <v>10</v>
      </c>
      <c r="D476">
        <v>10</v>
      </c>
    </row>
    <row r="477" spans="1:4" x14ac:dyDescent="0.35">
      <c r="A477" t="s">
        <v>166</v>
      </c>
      <c r="B477" s="1">
        <v>44248</v>
      </c>
      <c r="C477">
        <v>10</v>
      </c>
      <c r="D477">
        <v>10</v>
      </c>
    </row>
    <row r="478" spans="1:4" x14ac:dyDescent="0.35">
      <c r="A478" t="s">
        <v>195</v>
      </c>
      <c r="B478" s="1">
        <v>44248</v>
      </c>
      <c r="C478">
        <v>10</v>
      </c>
      <c r="D478">
        <v>10</v>
      </c>
    </row>
    <row r="479" spans="1:4" x14ac:dyDescent="0.35">
      <c r="A479" t="s">
        <v>229</v>
      </c>
      <c r="B479" s="1">
        <v>44248</v>
      </c>
      <c r="C479">
        <v>10</v>
      </c>
      <c r="D479">
        <v>10</v>
      </c>
    </row>
    <row r="480" spans="1:4" x14ac:dyDescent="0.35">
      <c r="A480" t="s">
        <v>248</v>
      </c>
      <c r="B480" s="1">
        <v>44248</v>
      </c>
      <c r="C480">
        <v>10</v>
      </c>
      <c r="D480">
        <v>10</v>
      </c>
    </row>
    <row r="481" spans="1:4" x14ac:dyDescent="0.35">
      <c r="A481" t="s">
        <v>2233</v>
      </c>
      <c r="B481" s="1">
        <v>44248</v>
      </c>
      <c r="C481">
        <v>25</v>
      </c>
      <c r="D481">
        <v>10</v>
      </c>
    </row>
    <row r="482" spans="1:4" x14ac:dyDescent="0.35">
      <c r="A482" t="s">
        <v>294</v>
      </c>
      <c r="B482" s="1">
        <v>44248</v>
      </c>
      <c r="C482">
        <v>10</v>
      </c>
      <c r="D482">
        <v>10</v>
      </c>
    </row>
    <row r="483" spans="1:4" x14ac:dyDescent="0.35">
      <c r="A483" t="s">
        <v>310</v>
      </c>
      <c r="B483" s="1">
        <v>44248</v>
      </c>
      <c r="C483">
        <v>10</v>
      </c>
      <c r="D483">
        <v>10</v>
      </c>
    </row>
    <row r="484" spans="1:4" x14ac:dyDescent="0.35">
      <c r="A484" t="s">
        <v>36</v>
      </c>
      <c r="B484" s="1">
        <v>44249</v>
      </c>
      <c r="C484">
        <v>10</v>
      </c>
      <c r="D484">
        <v>10</v>
      </c>
    </row>
    <row r="485" spans="1:4" x14ac:dyDescent="0.35">
      <c r="A485" t="s">
        <v>63</v>
      </c>
      <c r="B485" s="1">
        <v>44249</v>
      </c>
      <c r="C485">
        <v>10</v>
      </c>
      <c r="D485">
        <v>10</v>
      </c>
    </row>
    <row r="486" spans="1:4" x14ac:dyDescent="0.35">
      <c r="A486" t="s">
        <v>66</v>
      </c>
      <c r="B486" s="1">
        <v>44249</v>
      </c>
      <c r="C486">
        <v>10</v>
      </c>
      <c r="D486">
        <v>10</v>
      </c>
    </row>
    <row r="487" spans="1:4" x14ac:dyDescent="0.35">
      <c r="A487" t="s">
        <v>126</v>
      </c>
      <c r="B487" s="1">
        <v>44249</v>
      </c>
      <c r="C487">
        <v>25</v>
      </c>
      <c r="D487">
        <v>5</v>
      </c>
    </row>
    <row r="488" spans="1:4" x14ac:dyDescent="0.35">
      <c r="A488" t="s">
        <v>130</v>
      </c>
      <c r="B488" s="1">
        <v>44249</v>
      </c>
      <c r="C488">
        <v>25</v>
      </c>
      <c r="D488">
        <v>10</v>
      </c>
    </row>
    <row r="489" spans="1:4" x14ac:dyDescent="0.35">
      <c r="A489" t="s">
        <v>172</v>
      </c>
      <c r="B489" s="1">
        <v>44249</v>
      </c>
      <c r="C489">
        <v>25</v>
      </c>
      <c r="D489">
        <v>5</v>
      </c>
    </row>
    <row r="490" spans="1:4" x14ac:dyDescent="0.35">
      <c r="A490" t="s">
        <v>179</v>
      </c>
      <c r="B490" s="1">
        <v>44249</v>
      </c>
      <c r="C490">
        <v>10</v>
      </c>
      <c r="D490">
        <v>10</v>
      </c>
    </row>
    <row r="491" spans="1:4" x14ac:dyDescent="0.35">
      <c r="A491" t="s">
        <v>186</v>
      </c>
      <c r="B491" s="1">
        <v>44249</v>
      </c>
      <c r="C491">
        <v>10</v>
      </c>
      <c r="D491">
        <v>10</v>
      </c>
    </row>
    <row r="492" spans="1:4" x14ac:dyDescent="0.35">
      <c r="A492" t="s">
        <v>199</v>
      </c>
      <c r="B492" s="1">
        <v>44249</v>
      </c>
      <c r="C492">
        <v>10</v>
      </c>
      <c r="D492">
        <v>10</v>
      </c>
    </row>
    <row r="493" spans="1:4" x14ac:dyDescent="0.35">
      <c r="A493" t="s">
        <v>212</v>
      </c>
      <c r="B493" s="1">
        <v>44249</v>
      </c>
      <c r="C493">
        <v>10</v>
      </c>
      <c r="D493">
        <v>10</v>
      </c>
    </row>
    <row r="494" spans="1:4" x14ac:dyDescent="0.35">
      <c r="A494" t="s">
        <v>214</v>
      </c>
      <c r="B494" s="1">
        <v>44249</v>
      </c>
      <c r="C494">
        <v>25</v>
      </c>
      <c r="D494">
        <v>10</v>
      </c>
    </row>
    <row r="495" spans="1:4" x14ac:dyDescent="0.35">
      <c r="A495" t="s">
        <v>241</v>
      </c>
      <c r="B495" s="1">
        <v>44249</v>
      </c>
      <c r="C495">
        <v>25</v>
      </c>
      <c r="D495">
        <v>10</v>
      </c>
    </row>
    <row r="496" spans="1:4" x14ac:dyDescent="0.35">
      <c r="A496" t="s">
        <v>254</v>
      </c>
      <c r="B496" s="1">
        <v>44249</v>
      </c>
      <c r="C496">
        <v>10</v>
      </c>
      <c r="D496">
        <v>10</v>
      </c>
    </row>
    <row r="497" spans="1:4" x14ac:dyDescent="0.35">
      <c r="A497" t="s">
        <v>299</v>
      </c>
      <c r="B497" s="1">
        <v>44249</v>
      </c>
      <c r="C497">
        <v>10</v>
      </c>
      <c r="D497">
        <v>10</v>
      </c>
    </row>
    <row r="498" spans="1:4" x14ac:dyDescent="0.35">
      <c r="A498" t="s">
        <v>309</v>
      </c>
      <c r="B498" s="1">
        <v>44249</v>
      </c>
      <c r="C498">
        <v>10</v>
      </c>
      <c r="D498">
        <v>10</v>
      </c>
    </row>
    <row r="499" spans="1:4" x14ac:dyDescent="0.35">
      <c r="A499" t="s">
        <v>311</v>
      </c>
      <c r="B499" s="1">
        <v>44249</v>
      </c>
      <c r="C499">
        <v>10</v>
      </c>
      <c r="D499">
        <v>10</v>
      </c>
    </row>
    <row r="500" spans="1:4" x14ac:dyDescent="0.35">
      <c r="A500" t="s">
        <v>67</v>
      </c>
      <c r="B500" s="1">
        <v>44250</v>
      </c>
      <c r="C500">
        <v>25</v>
      </c>
      <c r="D500">
        <v>5</v>
      </c>
    </row>
    <row r="501" spans="1:4" x14ac:dyDescent="0.35">
      <c r="A501" t="s">
        <v>82</v>
      </c>
      <c r="B501" s="1">
        <v>44250</v>
      </c>
      <c r="C501">
        <v>10</v>
      </c>
      <c r="D501">
        <v>10</v>
      </c>
    </row>
    <row r="502" spans="1:4" x14ac:dyDescent="0.35">
      <c r="A502" t="s">
        <v>99</v>
      </c>
      <c r="B502" s="1">
        <v>44250</v>
      </c>
      <c r="C502">
        <v>10</v>
      </c>
      <c r="D502">
        <v>10</v>
      </c>
    </row>
    <row r="503" spans="1:4" x14ac:dyDescent="0.35">
      <c r="A503" t="s">
        <v>144</v>
      </c>
      <c r="B503" s="1">
        <v>44250</v>
      </c>
      <c r="C503">
        <v>10</v>
      </c>
      <c r="D503">
        <v>10</v>
      </c>
    </row>
    <row r="504" spans="1:4" x14ac:dyDescent="0.35">
      <c r="A504" t="s">
        <v>149</v>
      </c>
      <c r="B504" s="1">
        <v>44250</v>
      </c>
      <c r="C504">
        <v>10</v>
      </c>
      <c r="D504">
        <v>10</v>
      </c>
    </row>
    <row r="505" spans="1:4" x14ac:dyDescent="0.35">
      <c r="A505" t="s">
        <v>171</v>
      </c>
      <c r="B505" s="1">
        <v>44250</v>
      </c>
      <c r="C505">
        <v>10</v>
      </c>
      <c r="D505">
        <v>10</v>
      </c>
    </row>
    <row r="506" spans="1:4" x14ac:dyDescent="0.35">
      <c r="A506" t="s">
        <v>245</v>
      </c>
      <c r="B506" s="1">
        <v>44250</v>
      </c>
      <c r="C506">
        <v>10</v>
      </c>
      <c r="D506">
        <v>10</v>
      </c>
    </row>
    <row r="507" spans="1:4" x14ac:dyDescent="0.35">
      <c r="A507" t="s">
        <v>262</v>
      </c>
      <c r="B507" s="1">
        <v>44250</v>
      </c>
      <c r="C507">
        <v>10</v>
      </c>
      <c r="D507">
        <v>10</v>
      </c>
    </row>
    <row r="508" spans="1:4" x14ac:dyDescent="0.35">
      <c r="A508" t="s">
        <v>265</v>
      </c>
      <c r="B508" s="1">
        <v>44250</v>
      </c>
      <c r="C508">
        <v>10</v>
      </c>
      <c r="D508">
        <v>10</v>
      </c>
    </row>
    <row r="509" spans="1:4" x14ac:dyDescent="0.35">
      <c r="A509" t="s">
        <v>314</v>
      </c>
      <c r="B509" s="1">
        <v>44250</v>
      </c>
      <c r="C509">
        <v>10</v>
      </c>
      <c r="D509">
        <v>10</v>
      </c>
    </row>
    <row r="510" spans="1:4" x14ac:dyDescent="0.35">
      <c r="A510" t="s">
        <v>34</v>
      </c>
      <c r="B510" s="1">
        <v>44251</v>
      </c>
      <c r="C510">
        <v>10</v>
      </c>
      <c r="D510">
        <v>10</v>
      </c>
    </row>
    <row r="511" spans="1:4" x14ac:dyDescent="0.35">
      <c r="A511" t="s">
        <v>59</v>
      </c>
      <c r="B511" s="1">
        <v>44251</v>
      </c>
      <c r="C511">
        <v>10</v>
      </c>
      <c r="D511">
        <v>10</v>
      </c>
    </row>
    <row r="512" spans="1:4" x14ac:dyDescent="0.35">
      <c r="A512" t="s">
        <v>64</v>
      </c>
      <c r="B512" s="1">
        <v>44251</v>
      </c>
      <c r="C512">
        <v>10</v>
      </c>
      <c r="D512">
        <v>10</v>
      </c>
    </row>
    <row r="513" spans="1:4" x14ac:dyDescent="0.35">
      <c r="A513" t="s">
        <v>77</v>
      </c>
      <c r="B513" s="1">
        <v>44251</v>
      </c>
      <c r="C513">
        <v>10</v>
      </c>
      <c r="D513">
        <v>10</v>
      </c>
    </row>
    <row r="514" spans="1:4" x14ac:dyDescent="0.35">
      <c r="A514" t="s">
        <v>101</v>
      </c>
      <c r="B514" s="1">
        <v>44251</v>
      </c>
      <c r="C514">
        <v>10</v>
      </c>
      <c r="D514">
        <v>10</v>
      </c>
    </row>
    <row r="515" spans="1:4" x14ac:dyDescent="0.35">
      <c r="A515" t="s">
        <v>111</v>
      </c>
      <c r="B515" s="1">
        <v>44251</v>
      </c>
      <c r="C515">
        <v>10</v>
      </c>
      <c r="D515">
        <v>10</v>
      </c>
    </row>
    <row r="516" spans="1:4" x14ac:dyDescent="0.35">
      <c r="A516" t="s">
        <v>127</v>
      </c>
      <c r="B516" s="1">
        <v>44251</v>
      </c>
      <c r="C516">
        <v>10</v>
      </c>
      <c r="D516">
        <v>10</v>
      </c>
    </row>
    <row r="517" spans="1:4" x14ac:dyDescent="0.35">
      <c r="A517" t="s">
        <v>148</v>
      </c>
      <c r="B517" s="1">
        <v>44251</v>
      </c>
      <c r="C517">
        <v>10</v>
      </c>
      <c r="D517">
        <v>10</v>
      </c>
    </row>
    <row r="518" spans="1:4" x14ac:dyDescent="0.35">
      <c r="A518" t="s">
        <v>158</v>
      </c>
      <c r="B518" s="1">
        <v>44251</v>
      </c>
      <c r="C518">
        <v>10</v>
      </c>
      <c r="D518">
        <v>10</v>
      </c>
    </row>
    <row r="519" spans="1:4" x14ac:dyDescent="0.35">
      <c r="A519" t="s">
        <v>161</v>
      </c>
      <c r="B519" s="1">
        <v>44251</v>
      </c>
      <c r="C519">
        <v>10</v>
      </c>
      <c r="D519">
        <v>10</v>
      </c>
    </row>
    <row r="520" spans="1:4" x14ac:dyDescent="0.35">
      <c r="A520" t="s">
        <v>181</v>
      </c>
      <c r="B520" s="1">
        <v>44251</v>
      </c>
      <c r="C520">
        <v>10</v>
      </c>
      <c r="D520">
        <v>10</v>
      </c>
    </row>
    <row r="521" spans="1:4" x14ac:dyDescent="0.35">
      <c r="A521" t="s">
        <v>184</v>
      </c>
      <c r="B521" s="1">
        <v>44251</v>
      </c>
      <c r="C521">
        <v>10</v>
      </c>
      <c r="D521">
        <v>10</v>
      </c>
    </row>
    <row r="522" spans="1:4" x14ac:dyDescent="0.35">
      <c r="A522" t="s">
        <v>206</v>
      </c>
      <c r="B522" s="1">
        <v>44251</v>
      </c>
      <c r="C522">
        <v>10</v>
      </c>
      <c r="D522">
        <v>10</v>
      </c>
    </row>
    <row r="523" spans="1:4" x14ac:dyDescent="0.35">
      <c r="A523" t="s">
        <v>238</v>
      </c>
      <c r="B523" s="1">
        <v>44251</v>
      </c>
      <c r="C523">
        <v>10</v>
      </c>
      <c r="D523">
        <v>10</v>
      </c>
    </row>
    <row r="524" spans="1:4" x14ac:dyDescent="0.35">
      <c r="A524" t="s">
        <v>269</v>
      </c>
      <c r="B524" s="1">
        <v>44251</v>
      </c>
      <c r="C524">
        <v>10</v>
      </c>
      <c r="D524">
        <v>10</v>
      </c>
    </row>
    <row r="525" spans="1:4" x14ac:dyDescent="0.35">
      <c r="A525" t="s">
        <v>285</v>
      </c>
      <c r="B525" s="1">
        <v>44251</v>
      </c>
      <c r="C525">
        <v>50</v>
      </c>
      <c r="D525">
        <v>10</v>
      </c>
    </row>
    <row r="526" spans="1:4" x14ac:dyDescent="0.35">
      <c r="A526" t="s">
        <v>306</v>
      </c>
      <c r="B526" s="1">
        <v>44251</v>
      </c>
      <c r="C526">
        <v>10</v>
      </c>
      <c r="D5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D0F6-6E34-4122-A582-2F7FE281DC51}">
  <dimension ref="A1:D293"/>
  <sheetViews>
    <sheetView topLeftCell="A277" workbookViewId="0">
      <selection sqref="A1:D293"/>
    </sheetView>
  </sheetViews>
  <sheetFormatPr defaultRowHeight="14.5" x14ac:dyDescent="0.35"/>
  <cols>
    <col min="2" max="2" width="16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</v>
      </c>
      <c r="B2" s="1">
        <v>44218</v>
      </c>
      <c r="C2" t="s">
        <v>2216</v>
      </c>
      <c r="D2" t="s">
        <v>311</v>
      </c>
    </row>
    <row r="3" spans="1:4" x14ac:dyDescent="0.35">
      <c r="A3">
        <v>15</v>
      </c>
      <c r="B3" s="1">
        <v>44214</v>
      </c>
      <c r="C3" t="s">
        <v>2218</v>
      </c>
      <c r="D3" t="s">
        <v>241</v>
      </c>
    </row>
    <row r="4" spans="1:4" x14ac:dyDescent="0.35">
      <c r="A4">
        <v>10</v>
      </c>
      <c r="B4" s="1">
        <v>44218</v>
      </c>
      <c r="C4" t="s">
        <v>2216</v>
      </c>
      <c r="D4" t="s">
        <v>36</v>
      </c>
    </row>
    <row r="5" spans="1:4" x14ac:dyDescent="0.35">
      <c r="A5">
        <v>10</v>
      </c>
      <c r="B5" s="1">
        <v>44218</v>
      </c>
      <c r="C5" t="s">
        <v>2216</v>
      </c>
      <c r="D5" t="s">
        <v>179</v>
      </c>
    </row>
    <row r="6" spans="1:4" x14ac:dyDescent="0.35">
      <c r="A6">
        <v>10</v>
      </c>
      <c r="B6" s="1">
        <v>44218</v>
      </c>
      <c r="C6" t="s">
        <v>2216</v>
      </c>
      <c r="D6" t="s">
        <v>66</v>
      </c>
    </row>
    <row r="7" spans="1:4" x14ac:dyDescent="0.35">
      <c r="A7">
        <v>10</v>
      </c>
      <c r="B7" s="1">
        <v>44218</v>
      </c>
      <c r="C7" t="s">
        <v>2216</v>
      </c>
      <c r="D7" t="s">
        <v>309</v>
      </c>
    </row>
    <row r="8" spans="1:4" x14ac:dyDescent="0.35">
      <c r="A8">
        <v>10</v>
      </c>
      <c r="B8" s="1">
        <v>44208</v>
      </c>
      <c r="C8" t="s">
        <v>2216</v>
      </c>
      <c r="D8" t="s">
        <v>303</v>
      </c>
    </row>
    <row r="9" spans="1:4" x14ac:dyDescent="0.35">
      <c r="A9">
        <v>10</v>
      </c>
      <c r="B9" s="1">
        <v>44219</v>
      </c>
      <c r="C9" t="s">
        <v>2216</v>
      </c>
      <c r="D9" t="s">
        <v>144</v>
      </c>
    </row>
    <row r="10" spans="1:4" x14ac:dyDescent="0.35">
      <c r="A10">
        <v>10</v>
      </c>
      <c r="B10" s="1">
        <v>44219</v>
      </c>
      <c r="C10" t="s">
        <v>2216</v>
      </c>
      <c r="D10" t="s">
        <v>314</v>
      </c>
    </row>
    <row r="11" spans="1:4" x14ac:dyDescent="0.35">
      <c r="A11">
        <v>10</v>
      </c>
      <c r="B11" s="1">
        <v>44208</v>
      </c>
      <c r="C11" t="s">
        <v>2216</v>
      </c>
      <c r="D11" t="s">
        <v>218</v>
      </c>
    </row>
    <row r="12" spans="1:4" x14ac:dyDescent="0.35">
      <c r="C12" t="s">
        <v>2222</v>
      </c>
      <c r="D12" t="s">
        <v>2104</v>
      </c>
    </row>
    <row r="13" spans="1:4" x14ac:dyDescent="0.35">
      <c r="A13">
        <v>10</v>
      </c>
      <c r="B13" s="1">
        <v>44239</v>
      </c>
      <c r="C13" t="s">
        <v>2216</v>
      </c>
      <c r="D13" t="s">
        <v>267</v>
      </c>
    </row>
    <row r="14" spans="1:4" x14ac:dyDescent="0.35">
      <c r="A14">
        <v>10</v>
      </c>
      <c r="B14" s="1">
        <v>44237</v>
      </c>
      <c r="C14" t="s">
        <v>2216</v>
      </c>
      <c r="D14" t="s">
        <v>73</v>
      </c>
    </row>
    <row r="15" spans="1:4" x14ac:dyDescent="0.35">
      <c r="A15">
        <v>10</v>
      </c>
      <c r="B15" s="1">
        <v>44208</v>
      </c>
      <c r="C15" t="s">
        <v>2216</v>
      </c>
      <c r="D15" t="s">
        <v>264</v>
      </c>
    </row>
    <row r="16" spans="1:4" x14ac:dyDescent="0.35">
      <c r="A16">
        <v>10</v>
      </c>
      <c r="B16" s="1">
        <v>44208</v>
      </c>
      <c r="C16" t="s">
        <v>2216</v>
      </c>
      <c r="D16" t="s">
        <v>219</v>
      </c>
    </row>
    <row r="17" spans="1:4" x14ac:dyDescent="0.35">
      <c r="A17">
        <v>10</v>
      </c>
      <c r="B17" s="1">
        <v>44208</v>
      </c>
      <c r="C17" t="s">
        <v>2216</v>
      </c>
      <c r="D17" t="s">
        <v>109</v>
      </c>
    </row>
    <row r="18" spans="1:4" x14ac:dyDescent="0.35">
      <c r="A18">
        <v>10</v>
      </c>
      <c r="B18" s="1">
        <v>44235</v>
      </c>
      <c r="C18" t="s">
        <v>2216</v>
      </c>
      <c r="D18" t="s">
        <v>260</v>
      </c>
    </row>
    <row r="19" spans="1:4" x14ac:dyDescent="0.35">
      <c r="A19">
        <v>10</v>
      </c>
      <c r="B19" s="1">
        <v>44235</v>
      </c>
      <c r="C19" t="s">
        <v>2216</v>
      </c>
      <c r="D19" t="s">
        <v>177</v>
      </c>
    </row>
    <row r="20" spans="1:4" x14ac:dyDescent="0.35">
      <c r="A20">
        <v>10</v>
      </c>
      <c r="B20" s="1">
        <v>44235</v>
      </c>
      <c r="C20" t="s">
        <v>2216</v>
      </c>
      <c r="D20" t="s">
        <v>49</v>
      </c>
    </row>
    <row r="21" spans="1:4" x14ac:dyDescent="0.35">
      <c r="A21">
        <v>10</v>
      </c>
      <c r="B21" s="1">
        <v>44208</v>
      </c>
      <c r="C21" t="s">
        <v>2216</v>
      </c>
      <c r="D21" t="s">
        <v>155</v>
      </c>
    </row>
    <row r="22" spans="1:4" x14ac:dyDescent="0.35">
      <c r="A22">
        <v>10</v>
      </c>
      <c r="B22" s="1">
        <v>44232</v>
      </c>
      <c r="C22" t="s">
        <v>2216</v>
      </c>
      <c r="D22" t="s">
        <v>234</v>
      </c>
    </row>
    <row r="23" spans="1:4" x14ac:dyDescent="0.35">
      <c r="A23">
        <v>10</v>
      </c>
      <c r="B23" s="1">
        <v>44231</v>
      </c>
      <c r="C23" t="s">
        <v>2216</v>
      </c>
      <c r="D23" t="s">
        <v>25</v>
      </c>
    </row>
    <row r="24" spans="1:4" x14ac:dyDescent="0.35">
      <c r="A24">
        <v>10</v>
      </c>
      <c r="B24" s="1">
        <v>44208</v>
      </c>
      <c r="C24" t="s">
        <v>2216</v>
      </c>
      <c r="D24" t="s">
        <v>228</v>
      </c>
    </row>
    <row r="25" spans="1:4" x14ac:dyDescent="0.35">
      <c r="A25">
        <v>10</v>
      </c>
      <c r="B25" s="1">
        <v>44221</v>
      </c>
      <c r="C25" t="s">
        <v>2216</v>
      </c>
      <c r="D25" t="s">
        <v>115</v>
      </c>
    </row>
    <row r="26" spans="1:4" x14ac:dyDescent="0.35">
      <c r="C26" t="s">
        <v>2222</v>
      </c>
      <c r="D26" t="s">
        <v>2003</v>
      </c>
    </row>
    <row r="27" spans="1:4" x14ac:dyDescent="0.35">
      <c r="A27">
        <v>10</v>
      </c>
      <c r="B27" s="1">
        <v>44208</v>
      </c>
      <c r="C27" t="s">
        <v>2216</v>
      </c>
      <c r="D27" t="s">
        <v>294</v>
      </c>
    </row>
    <row r="28" spans="1:4" x14ac:dyDescent="0.35">
      <c r="C28" t="s">
        <v>2216</v>
      </c>
      <c r="D28" t="s">
        <v>300</v>
      </c>
    </row>
    <row r="29" spans="1:4" x14ac:dyDescent="0.35">
      <c r="A29">
        <v>10</v>
      </c>
      <c r="B29" s="1">
        <v>44218</v>
      </c>
      <c r="C29" t="s">
        <v>2218</v>
      </c>
      <c r="D29" t="s">
        <v>214</v>
      </c>
    </row>
    <row r="30" spans="1:4" x14ac:dyDescent="0.35">
      <c r="A30">
        <v>10</v>
      </c>
      <c r="B30" s="1">
        <v>44208</v>
      </c>
      <c r="C30" t="s">
        <v>2216</v>
      </c>
      <c r="D30" t="s">
        <v>147</v>
      </c>
    </row>
    <row r="31" spans="1:4" x14ac:dyDescent="0.35">
      <c r="A31">
        <v>10</v>
      </c>
      <c r="B31" s="1">
        <v>44218</v>
      </c>
      <c r="C31" t="s">
        <v>2216</v>
      </c>
      <c r="D31" t="s">
        <v>199</v>
      </c>
    </row>
    <row r="32" spans="1:4" x14ac:dyDescent="0.35">
      <c r="A32">
        <v>10</v>
      </c>
      <c r="B32" s="1">
        <v>44215</v>
      </c>
      <c r="C32" t="s">
        <v>2216</v>
      </c>
      <c r="D32" t="s">
        <v>173</v>
      </c>
    </row>
    <row r="33" spans="1:4" x14ac:dyDescent="0.35">
      <c r="A33">
        <v>10</v>
      </c>
      <c r="B33" s="1">
        <v>44208</v>
      </c>
      <c r="C33" t="s">
        <v>2216</v>
      </c>
      <c r="D33" t="s">
        <v>310</v>
      </c>
    </row>
    <row r="34" spans="1:4" x14ac:dyDescent="0.35">
      <c r="A34">
        <v>10</v>
      </c>
      <c r="B34" s="1">
        <v>44216</v>
      </c>
      <c r="C34" t="s">
        <v>2216</v>
      </c>
      <c r="D34" t="s">
        <v>193</v>
      </c>
    </row>
    <row r="35" spans="1:4" x14ac:dyDescent="0.35">
      <c r="A35">
        <v>10</v>
      </c>
      <c r="B35" s="1">
        <v>44217</v>
      </c>
      <c r="C35" t="s">
        <v>2216</v>
      </c>
      <c r="D35" t="s">
        <v>76</v>
      </c>
    </row>
    <row r="36" spans="1:4" x14ac:dyDescent="0.35">
      <c r="A36">
        <v>10</v>
      </c>
      <c r="B36" s="1">
        <v>44216</v>
      </c>
      <c r="C36" t="s">
        <v>2216</v>
      </c>
      <c r="D36" t="s">
        <v>106</v>
      </c>
    </row>
    <row r="37" spans="1:4" x14ac:dyDescent="0.35">
      <c r="A37">
        <v>10</v>
      </c>
      <c r="B37" s="1">
        <v>44235</v>
      </c>
      <c r="C37" t="s">
        <v>2216</v>
      </c>
      <c r="D37" t="s">
        <v>150</v>
      </c>
    </row>
    <row r="38" spans="1:4" x14ac:dyDescent="0.35">
      <c r="A38">
        <v>10</v>
      </c>
      <c r="B38" s="1">
        <v>44208</v>
      </c>
      <c r="C38" t="s">
        <v>2216</v>
      </c>
      <c r="D38" t="s">
        <v>166</v>
      </c>
    </row>
    <row r="39" spans="1:4" x14ac:dyDescent="0.35">
      <c r="A39">
        <v>9</v>
      </c>
      <c r="B39" s="1">
        <v>44208</v>
      </c>
      <c r="C39" t="s">
        <v>2216</v>
      </c>
      <c r="D39" t="s">
        <v>229</v>
      </c>
    </row>
    <row r="40" spans="1:4" x14ac:dyDescent="0.35">
      <c r="A40">
        <v>10</v>
      </c>
      <c r="B40" s="1">
        <v>44220</v>
      </c>
      <c r="C40" t="s">
        <v>2216</v>
      </c>
      <c r="D40" t="s">
        <v>64</v>
      </c>
    </row>
    <row r="41" spans="1:4" x14ac:dyDescent="0.35">
      <c r="A41">
        <v>10</v>
      </c>
      <c r="B41" s="1">
        <v>44217</v>
      </c>
      <c r="C41" t="s">
        <v>2216</v>
      </c>
      <c r="D41" t="s">
        <v>195</v>
      </c>
    </row>
    <row r="42" spans="1:4" x14ac:dyDescent="0.35">
      <c r="A42">
        <v>10</v>
      </c>
      <c r="B42" s="1">
        <v>44208</v>
      </c>
      <c r="C42" t="s">
        <v>2216</v>
      </c>
      <c r="D42" t="s">
        <v>208</v>
      </c>
    </row>
    <row r="43" spans="1:4" x14ac:dyDescent="0.35">
      <c r="A43">
        <v>10</v>
      </c>
      <c r="B43" s="1">
        <v>44227</v>
      </c>
      <c r="C43" t="s">
        <v>2216</v>
      </c>
      <c r="D43" t="s">
        <v>134</v>
      </c>
    </row>
    <row r="44" spans="1:4" x14ac:dyDescent="0.35">
      <c r="A44">
        <v>10</v>
      </c>
      <c r="B44" s="1">
        <v>44227</v>
      </c>
      <c r="C44" t="s">
        <v>2216</v>
      </c>
      <c r="D44" t="s">
        <v>247</v>
      </c>
    </row>
    <row r="45" spans="1:4" x14ac:dyDescent="0.35">
      <c r="A45">
        <v>10</v>
      </c>
      <c r="B45" s="1">
        <v>44216</v>
      </c>
      <c r="C45" t="s">
        <v>2216</v>
      </c>
      <c r="D45" t="s">
        <v>48</v>
      </c>
    </row>
    <row r="46" spans="1:4" x14ac:dyDescent="0.35">
      <c r="A46">
        <v>10</v>
      </c>
      <c r="B46" s="1">
        <v>44229</v>
      </c>
      <c r="C46" t="s">
        <v>2216</v>
      </c>
      <c r="D46" t="s">
        <v>261</v>
      </c>
    </row>
    <row r="47" spans="1:4" x14ac:dyDescent="0.35">
      <c r="A47">
        <v>10</v>
      </c>
      <c r="B47" s="1">
        <v>44220</v>
      </c>
      <c r="C47" t="s">
        <v>2216</v>
      </c>
      <c r="D47" t="s">
        <v>77</v>
      </c>
    </row>
    <row r="48" spans="1:4" x14ac:dyDescent="0.35">
      <c r="A48">
        <v>10</v>
      </c>
      <c r="B48" s="1">
        <v>44220</v>
      </c>
      <c r="C48" t="s">
        <v>2216</v>
      </c>
      <c r="D48" t="s">
        <v>101</v>
      </c>
    </row>
    <row r="49" spans="1:4" x14ac:dyDescent="0.35">
      <c r="A49">
        <v>10</v>
      </c>
      <c r="B49" s="1">
        <v>44231</v>
      </c>
      <c r="C49" t="s">
        <v>2216</v>
      </c>
      <c r="D49" t="s">
        <v>57</v>
      </c>
    </row>
    <row r="50" spans="1:4" x14ac:dyDescent="0.35">
      <c r="A50">
        <v>10</v>
      </c>
      <c r="B50" s="1">
        <v>44224</v>
      </c>
      <c r="C50" t="s">
        <v>2216</v>
      </c>
      <c r="D50" t="s">
        <v>278</v>
      </c>
    </row>
    <row r="51" spans="1:4" x14ac:dyDescent="0.35">
      <c r="C51" t="s">
        <v>2216</v>
      </c>
      <c r="D51" t="s">
        <v>158</v>
      </c>
    </row>
    <row r="52" spans="1:4" x14ac:dyDescent="0.35">
      <c r="A52">
        <v>10</v>
      </c>
      <c r="B52" s="1">
        <v>44229</v>
      </c>
      <c r="C52" t="s">
        <v>2216</v>
      </c>
      <c r="D52" t="s">
        <v>302</v>
      </c>
    </row>
    <row r="53" spans="1:4" x14ac:dyDescent="0.35">
      <c r="A53">
        <v>10</v>
      </c>
      <c r="B53" s="1">
        <v>44237</v>
      </c>
      <c r="C53" t="s">
        <v>2216</v>
      </c>
      <c r="D53" t="s">
        <v>200</v>
      </c>
    </row>
    <row r="54" spans="1:4" x14ac:dyDescent="0.35">
      <c r="A54">
        <v>10</v>
      </c>
      <c r="B54" s="1">
        <v>44221</v>
      </c>
      <c r="C54" t="s">
        <v>2216</v>
      </c>
      <c r="D54" t="s">
        <v>119</v>
      </c>
    </row>
    <row r="55" spans="1:4" x14ac:dyDescent="0.35">
      <c r="A55">
        <v>10</v>
      </c>
      <c r="B55" s="1">
        <v>44231</v>
      </c>
      <c r="C55" t="s">
        <v>2216</v>
      </c>
      <c r="D55" t="s">
        <v>23</v>
      </c>
    </row>
    <row r="56" spans="1:4" x14ac:dyDescent="0.35">
      <c r="A56">
        <v>10</v>
      </c>
      <c r="B56" s="1">
        <v>44231</v>
      </c>
      <c r="C56" t="s">
        <v>2216</v>
      </c>
      <c r="D56" t="s">
        <v>124</v>
      </c>
    </row>
    <row r="57" spans="1:4" x14ac:dyDescent="0.35">
      <c r="A57">
        <v>10</v>
      </c>
      <c r="B57" s="1">
        <v>44214</v>
      </c>
      <c r="C57" t="s">
        <v>2216</v>
      </c>
      <c r="D57" t="s">
        <v>110</v>
      </c>
    </row>
    <row r="58" spans="1:4" x14ac:dyDescent="0.35">
      <c r="A58">
        <v>10</v>
      </c>
      <c r="B58" s="1">
        <v>44217</v>
      </c>
      <c r="C58" t="s">
        <v>2216</v>
      </c>
      <c r="D58" t="s">
        <v>132</v>
      </c>
    </row>
    <row r="59" spans="1:4" x14ac:dyDescent="0.35">
      <c r="A59">
        <v>10</v>
      </c>
      <c r="B59" s="1">
        <v>44234</v>
      </c>
      <c r="C59" t="s">
        <v>2216</v>
      </c>
      <c r="D59" t="s">
        <v>178</v>
      </c>
    </row>
    <row r="60" spans="1:4" x14ac:dyDescent="0.35">
      <c r="A60">
        <v>10</v>
      </c>
      <c r="B60" s="1">
        <v>44231</v>
      </c>
      <c r="C60" t="s">
        <v>2216</v>
      </c>
      <c r="D60" t="s">
        <v>263</v>
      </c>
    </row>
    <row r="61" spans="1:4" x14ac:dyDescent="0.35">
      <c r="C61" t="s">
        <v>2216</v>
      </c>
      <c r="D61" t="s">
        <v>317</v>
      </c>
    </row>
    <row r="62" spans="1:4" x14ac:dyDescent="0.35">
      <c r="A62">
        <v>10</v>
      </c>
      <c r="B62" s="1">
        <v>44222</v>
      </c>
      <c r="C62" t="s">
        <v>2216</v>
      </c>
      <c r="D62" t="s">
        <v>237</v>
      </c>
    </row>
    <row r="63" spans="1:4" x14ac:dyDescent="0.35">
      <c r="A63">
        <v>10</v>
      </c>
      <c r="B63" s="1">
        <v>44208</v>
      </c>
      <c r="C63" t="s">
        <v>2216</v>
      </c>
      <c r="D63" t="s">
        <v>69</v>
      </c>
    </row>
    <row r="64" spans="1:4" x14ac:dyDescent="0.35">
      <c r="A64">
        <v>10</v>
      </c>
      <c r="B64" s="1">
        <v>44239</v>
      </c>
      <c r="C64" t="s">
        <v>2216</v>
      </c>
      <c r="D64" t="s">
        <v>326</v>
      </c>
    </row>
    <row r="65" spans="1:4" x14ac:dyDescent="0.35">
      <c r="A65">
        <v>10</v>
      </c>
      <c r="B65" s="1">
        <v>44222</v>
      </c>
      <c r="C65" t="s">
        <v>2216</v>
      </c>
      <c r="D65" t="s">
        <v>322</v>
      </c>
    </row>
    <row r="66" spans="1:4" x14ac:dyDescent="0.35">
      <c r="A66">
        <v>10</v>
      </c>
      <c r="B66" s="1">
        <v>44231</v>
      </c>
      <c r="C66" t="s">
        <v>2216</v>
      </c>
      <c r="D66" t="s">
        <v>220</v>
      </c>
    </row>
    <row r="67" spans="1:4" x14ac:dyDescent="0.35">
      <c r="A67">
        <v>10</v>
      </c>
      <c r="B67" s="1">
        <v>44217</v>
      </c>
      <c r="C67" t="s">
        <v>2216</v>
      </c>
      <c r="D67" t="s">
        <v>152</v>
      </c>
    </row>
    <row r="68" spans="1:4" x14ac:dyDescent="0.35">
      <c r="A68">
        <v>10</v>
      </c>
      <c r="B68" s="1">
        <v>44220</v>
      </c>
      <c r="C68" t="s">
        <v>2216</v>
      </c>
      <c r="D68" t="s">
        <v>148</v>
      </c>
    </row>
    <row r="69" spans="1:4" x14ac:dyDescent="0.35">
      <c r="A69">
        <v>10</v>
      </c>
      <c r="B69" s="1">
        <v>44239</v>
      </c>
      <c r="C69" t="s">
        <v>2216</v>
      </c>
      <c r="D69" t="s">
        <v>52</v>
      </c>
    </row>
    <row r="70" spans="1:4" x14ac:dyDescent="0.35">
      <c r="A70">
        <v>10</v>
      </c>
      <c r="B70" s="1">
        <v>44215</v>
      </c>
      <c r="C70" t="s">
        <v>2216</v>
      </c>
      <c r="D70" t="s">
        <v>279</v>
      </c>
    </row>
    <row r="71" spans="1:4" x14ac:dyDescent="0.35">
      <c r="A71">
        <v>10</v>
      </c>
      <c r="B71" s="1">
        <v>44215</v>
      </c>
      <c r="C71" t="s">
        <v>2216</v>
      </c>
      <c r="D71" t="s">
        <v>157</v>
      </c>
    </row>
    <row r="72" spans="1:4" x14ac:dyDescent="0.35">
      <c r="A72">
        <v>10</v>
      </c>
      <c r="B72" s="1">
        <v>44216</v>
      </c>
      <c r="C72" t="s">
        <v>2216</v>
      </c>
      <c r="D72" t="s">
        <v>70</v>
      </c>
    </row>
    <row r="73" spans="1:4" x14ac:dyDescent="0.35">
      <c r="A73">
        <v>10</v>
      </c>
      <c r="B73" s="1">
        <v>44220</v>
      </c>
      <c r="C73" t="s">
        <v>2216</v>
      </c>
      <c r="D73" t="s">
        <v>59</v>
      </c>
    </row>
    <row r="74" spans="1:4" x14ac:dyDescent="0.35">
      <c r="A74">
        <v>10</v>
      </c>
      <c r="B74" s="1">
        <v>44220</v>
      </c>
      <c r="C74" t="s">
        <v>2216</v>
      </c>
      <c r="D74" t="s">
        <v>181</v>
      </c>
    </row>
    <row r="75" spans="1:4" x14ac:dyDescent="0.35">
      <c r="A75">
        <v>10</v>
      </c>
      <c r="B75" s="1">
        <v>44220</v>
      </c>
      <c r="C75" t="s">
        <v>2216</v>
      </c>
      <c r="D75" t="s">
        <v>127</v>
      </c>
    </row>
    <row r="76" spans="1:4" x14ac:dyDescent="0.35">
      <c r="A76">
        <v>10</v>
      </c>
      <c r="B76" s="1">
        <v>44220</v>
      </c>
      <c r="C76" t="s">
        <v>2216</v>
      </c>
      <c r="D76" t="s">
        <v>34</v>
      </c>
    </row>
    <row r="77" spans="1:4" x14ac:dyDescent="0.35">
      <c r="A77">
        <v>10</v>
      </c>
      <c r="B77" s="1">
        <v>44220</v>
      </c>
      <c r="C77" t="s">
        <v>2216</v>
      </c>
      <c r="D77" t="s">
        <v>306</v>
      </c>
    </row>
    <row r="78" spans="1:4" x14ac:dyDescent="0.35">
      <c r="A78">
        <v>10</v>
      </c>
      <c r="B78" s="1">
        <v>44227</v>
      </c>
      <c r="C78" t="s">
        <v>2216</v>
      </c>
      <c r="D78" t="s">
        <v>100</v>
      </c>
    </row>
    <row r="79" spans="1:4" x14ac:dyDescent="0.35">
      <c r="A79">
        <v>10</v>
      </c>
      <c r="B79" s="1">
        <v>44227</v>
      </c>
      <c r="C79" t="s">
        <v>2216</v>
      </c>
      <c r="D79" t="s">
        <v>47</v>
      </c>
    </row>
    <row r="80" spans="1:4" x14ac:dyDescent="0.35">
      <c r="A80">
        <v>10</v>
      </c>
      <c r="B80" s="1">
        <v>44221</v>
      </c>
      <c r="C80" t="s">
        <v>2216</v>
      </c>
      <c r="D80" t="s">
        <v>138</v>
      </c>
    </row>
    <row r="81" spans="1:4" x14ac:dyDescent="0.35">
      <c r="A81">
        <v>10</v>
      </c>
      <c r="B81" s="1">
        <v>44229</v>
      </c>
      <c r="C81" t="s">
        <v>2216</v>
      </c>
      <c r="D81" t="s">
        <v>256</v>
      </c>
    </row>
    <row r="82" spans="1:4" x14ac:dyDescent="0.35">
      <c r="A82">
        <v>10</v>
      </c>
      <c r="B82" s="1">
        <v>44231</v>
      </c>
      <c r="C82" t="s">
        <v>2216</v>
      </c>
      <c r="D82" t="s">
        <v>253</v>
      </c>
    </row>
    <row r="83" spans="1:4" x14ac:dyDescent="0.35">
      <c r="A83">
        <v>10</v>
      </c>
      <c r="B83" s="1">
        <v>44230</v>
      </c>
      <c r="C83" t="s">
        <v>2216</v>
      </c>
      <c r="D83" t="s">
        <v>60</v>
      </c>
    </row>
    <row r="84" spans="1:4" x14ac:dyDescent="0.35">
      <c r="A84">
        <v>10</v>
      </c>
      <c r="B84" s="1">
        <v>44231</v>
      </c>
      <c r="C84" t="s">
        <v>2216</v>
      </c>
      <c r="D84" t="s">
        <v>118</v>
      </c>
    </row>
    <row r="85" spans="1:4" x14ac:dyDescent="0.35">
      <c r="A85">
        <v>10</v>
      </c>
      <c r="B85" s="1">
        <v>44217</v>
      </c>
      <c r="C85" t="s">
        <v>2218</v>
      </c>
      <c r="D85" t="s">
        <v>53</v>
      </c>
    </row>
    <row r="86" spans="1:4" x14ac:dyDescent="0.35">
      <c r="A86">
        <v>10</v>
      </c>
      <c r="B86" s="1">
        <v>44231</v>
      </c>
      <c r="C86" t="s">
        <v>2216</v>
      </c>
      <c r="D86" t="s">
        <v>225</v>
      </c>
    </row>
    <row r="87" spans="1:4" x14ac:dyDescent="0.35">
      <c r="A87">
        <v>10</v>
      </c>
      <c r="B87" s="1">
        <v>44232</v>
      </c>
      <c r="C87" t="s">
        <v>2216</v>
      </c>
      <c r="D87" t="s">
        <v>215</v>
      </c>
    </row>
    <row r="88" spans="1:4" x14ac:dyDescent="0.35">
      <c r="A88">
        <v>10</v>
      </c>
      <c r="B88" s="1">
        <v>44232</v>
      </c>
      <c r="C88" t="s">
        <v>2216</v>
      </c>
      <c r="D88" t="s">
        <v>121</v>
      </c>
    </row>
    <row r="89" spans="1:4" x14ac:dyDescent="0.35">
      <c r="A89">
        <v>10</v>
      </c>
      <c r="B89" s="1">
        <v>44231</v>
      </c>
      <c r="C89" t="s">
        <v>2216</v>
      </c>
      <c r="D89" t="s">
        <v>320</v>
      </c>
    </row>
    <row r="90" spans="1:4" x14ac:dyDescent="0.35">
      <c r="A90">
        <v>10</v>
      </c>
      <c r="B90" s="1">
        <v>44232</v>
      </c>
      <c r="C90" t="s">
        <v>2216</v>
      </c>
      <c r="D90" t="s">
        <v>316</v>
      </c>
    </row>
    <row r="91" spans="1:4" x14ac:dyDescent="0.35">
      <c r="A91">
        <v>10</v>
      </c>
      <c r="B91" s="1">
        <v>44237</v>
      </c>
      <c r="C91" t="s">
        <v>2216</v>
      </c>
      <c r="D91" t="s">
        <v>236</v>
      </c>
    </row>
    <row r="92" spans="1:4" x14ac:dyDescent="0.35">
      <c r="A92">
        <v>10</v>
      </c>
      <c r="B92" s="1">
        <v>44233</v>
      </c>
      <c r="C92" t="s">
        <v>2216</v>
      </c>
      <c r="D92" t="s">
        <v>251</v>
      </c>
    </row>
    <row r="93" spans="1:4" x14ac:dyDescent="0.35">
      <c r="A93">
        <v>10</v>
      </c>
      <c r="B93" s="1">
        <v>44236</v>
      </c>
      <c r="C93" t="s">
        <v>2216</v>
      </c>
      <c r="D93" t="s">
        <v>230</v>
      </c>
    </row>
    <row r="94" spans="1:4" x14ac:dyDescent="0.35">
      <c r="A94">
        <v>10</v>
      </c>
      <c r="B94" s="1">
        <v>44236</v>
      </c>
      <c r="C94" t="s">
        <v>2216</v>
      </c>
      <c r="D94" t="s">
        <v>180</v>
      </c>
    </row>
    <row r="95" spans="1:4" x14ac:dyDescent="0.35">
      <c r="A95">
        <v>10</v>
      </c>
      <c r="B95" s="1">
        <v>44238</v>
      </c>
      <c r="C95" t="s">
        <v>2216</v>
      </c>
      <c r="D95" t="s">
        <v>168</v>
      </c>
    </row>
    <row r="96" spans="1:4" x14ac:dyDescent="0.35">
      <c r="A96">
        <v>10</v>
      </c>
      <c r="B96" s="1">
        <v>44236</v>
      </c>
      <c r="C96" t="s">
        <v>2216</v>
      </c>
      <c r="D96" t="s">
        <v>28</v>
      </c>
    </row>
    <row r="97" spans="1:4" x14ac:dyDescent="0.35">
      <c r="A97">
        <v>10</v>
      </c>
      <c r="B97" s="1">
        <v>44208</v>
      </c>
      <c r="C97" t="s">
        <v>2216</v>
      </c>
      <c r="D97" t="s">
        <v>153</v>
      </c>
    </row>
    <row r="98" spans="1:4" x14ac:dyDescent="0.35">
      <c r="A98">
        <v>15</v>
      </c>
      <c r="B98" s="1">
        <v>44212</v>
      </c>
      <c r="C98" t="s">
        <v>2219</v>
      </c>
      <c r="D98" t="s">
        <v>31</v>
      </c>
    </row>
    <row r="99" spans="1:4" x14ac:dyDescent="0.35">
      <c r="A99">
        <v>10</v>
      </c>
      <c r="B99" s="1">
        <v>44236</v>
      </c>
      <c r="C99" t="s">
        <v>2216</v>
      </c>
      <c r="D99" t="s">
        <v>266</v>
      </c>
    </row>
    <row r="100" spans="1:4" x14ac:dyDescent="0.35">
      <c r="A100">
        <v>10</v>
      </c>
      <c r="B100" s="1">
        <v>44208</v>
      </c>
      <c r="C100" t="s">
        <v>2216</v>
      </c>
      <c r="D100" t="s">
        <v>277</v>
      </c>
    </row>
    <row r="101" spans="1:4" x14ac:dyDescent="0.35">
      <c r="A101">
        <v>10</v>
      </c>
      <c r="B101" s="1">
        <v>44237</v>
      </c>
      <c r="C101" t="s">
        <v>2216</v>
      </c>
      <c r="D101" t="s">
        <v>88</v>
      </c>
    </row>
    <row r="102" spans="1:4" x14ac:dyDescent="0.35">
      <c r="A102">
        <v>10</v>
      </c>
      <c r="B102" s="1">
        <v>44231</v>
      </c>
      <c r="C102" t="s">
        <v>2216</v>
      </c>
      <c r="D102" t="s">
        <v>24</v>
      </c>
    </row>
    <row r="103" spans="1:4" x14ac:dyDescent="0.35">
      <c r="A103">
        <v>10</v>
      </c>
      <c r="B103" s="1">
        <v>44239</v>
      </c>
      <c r="C103" t="s">
        <v>2216</v>
      </c>
      <c r="D103" t="s">
        <v>210</v>
      </c>
    </row>
    <row r="104" spans="1:4" x14ac:dyDescent="0.35">
      <c r="A104">
        <v>10</v>
      </c>
      <c r="B104" s="1">
        <v>44237</v>
      </c>
      <c r="C104" t="s">
        <v>2216</v>
      </c>
      <c r="D104" t="s">
        <v>271</v>
      </c>
    </row>
    <row r="105" spans="1:4" x14ac:dyDescent="0.35">
      <c r="A105">
        <v>10</v>
      </c>
      <c r="B105" s="1">
        <v>44239</v>
      </c>
      <c r="C105" t="s">
        <v>2216</v>
      </c>
      <c r="D105" t="s">
        <v>108</v>
      </c>
    </row>
    <row r="106" spans="1:4" x14ac:dyDescent="0.35">
      <c r="A106">
        <v>10</v>
      </c>
      <c r="B106" s="1">
        <v>44208</v>
      </c>
      <c r="C106" t="s">
        <v>2216</v>
      </c>
      <c r="D106" t="s">
        <v>141</v>
      </c>
    </row>
    <row r="107" spans="1:4" x14ac:dyDescent="0.35">
      <c r="A107">
        <v>10</v>
      </c>
      <c r="B107" s="1">
        <v>44239</v>
      </c>
      <c r="C107" t="s">
        <v>2216</v>
      </c>
      <c r="D107" t="s">
        <v>217</v>
      </c>
    </row>
    <row r="108" spans="1:4" x14ac:dyDescent="0.35">
      <c r="A108">
        <v>10</v>
      </c>
      <c r="B108" s="1">
        <v>44240</v>
      </c>
      <c r="C108" t="s">
        <v>2216</v>
      </c>
      <c r="D108" t="s">
        <v>169</v>
      </c>
    </row>
    <row r="109" spans="1:4" x14ac:dyDescent="0.35">
      <c r="A109">
        <v>10</v>
      </c>
      <c r="B109" s="1">
        <v>44209</v>
      </c>
      <c r="C109" t="s">
        <v>2216</v>
      </c>
      <c r="D109" t="s">
        <v>72</v>
      </c>
    </row>
    <row r="110" spans="1:4" x14ac:dyDescent="0.35">
      <c r="A110">
        <v>10</v>
      </c>
      <c r="B110" s="1">
        <v>44208</v>
      </c>
      <c r="C110" t="s">
        <v>2216</v>
      </c>
      <c r="D110" t="s">
        <v>26</v>
      </c>
    </row>
    <row r="111" spans="1:4" x14ac:dyDescent="0.35">
      <c r="A111">
        <v>10</v>
      </c>
      <c r="B111" s="1">
        <v>44212</v>
      </c>
      <c r="C111" t="s">
        <v>2216</v>
      </c>
      <c r="D111" t="s">
        <v>113</v>
      </c>
    </row>
    <row r="112" spans="1:4" x14ac:dyDescent="0.35">
      <c r="C112" t="s">
        <v>2216</v>
      </c>
      <c r="D112" t="s">
        <v>136</v>
      </c>
    </row>
    <row r="113" spans="1:4" x14ac:dyDescent="0.35">
      <c r="A113">
        <v>10</v>
      </c>
      <c r="B113" s="1">
        <v>44208</v>
      </c>
      <c r="C113" t="s">
        <v>2216</v>
      </c>
      <c r="D113" t="s">
        <v>170</v>
      </c>
    </row>
    <row r="114" spans="1:4" x14ac:dyDescent="0.35">
      <c r="A114">
        <v>10</v>
      </c>
      <c r="B114" s="1">
        <v>44208</v>
      </c>
      <c r="C114" t="s">
        <v>2216</v>
      </c>
      <c r="D114" t="s">
        <v>42</v>
      </c>
    </row>
    <row r="115" spans="1:4" x14ac:dyDescent="0.35">
      <c r="A115">
        <v>10</v>
      </c>
      <c r="B115" s="1">
        <v>44213</v>
      </c>
      <c r="C115" t="s">
        <v>2216</v>
      </c>
      <c r="D115" t="s">
        <v>205</v>
      </c>
    </row>
    <row r="116" spans="1:4" x14ac:dyDescent="0.35">
      <c r="A116">
        <v>10</v>
      </c>
      <c r="B116" s="1">
        <v>44213</v>
      </c>
      <c r="C116" t="s">
        <v>2216</v>
      </c>
      <c r="D116" t="s">
        <v>51</v>
      </c>
    </row>
    <row r="117" spans="1:4" x14ac:dyDescent="0.35">
      <c r="A117">
        <v>10</v>
      </c>
      <c r="B117" s="1">
        <v>44208</v>
      </c>
      <c r="C117" t="s">
        <v>2216</v>
      </c>
      <c r="D117" t="s">
        <v>226</v>
      </c>
    </row>
    <row r="118" spans="1:4" x14ac:dyDescent="0.35">
      <c r="A118">
        <v>10</v>
      </c>
      <c r="B118" s="1">
        <v>44211</v>
      </c>
      <c r="C118" t="s">
        <v>2216</v>
      </c>
      <c r="D118" t="s">
        <v>221</v>
      </c>
    </row>
    <row r="119" spans="1:4" x14ac:dyDescent="0.35">
      <c r="A119">
        <v>10</v>
      </c>
      <c r="B119" s="1">
        <v>44214</v>
      </c>
      <c r="C119" t="s">
        <v>2216</v>
      </c>
      <c r="D119" t="s">
        <v>68</v>
      </c>
    </row>
    <row r="120" spans="1:4" x14ac:dyDescent="0.35">
      <c r="A120">
        <v>10</v>
      </c>
      <c r="B120" s="1">
        <v>44215</v>
      </c>
      <c r="C120" t="s">
        <v>2216</v>
      </c>
      <c r="D120" t="s">
        <v>160</v>
      </c>
    </row>
    <row r="121" spans="1:4" x14ac:dyDescent="0.35">
      <c r="A121">
        <v>5</v>
      </c>
      <c r="B121" s="1">
        <v>44210</v>
      </c>
      <c r="C121" t="s">
        <v>2218</v>
      </c>
      <c r="D121" t="s">
        <v>203</v>
      </c>
    </row>
    <row r="122" spans="1:4" x14ac:dyDescent="0.35">
      <c r="A122">
        <v>10</v>
      </c>
      <c r="B122" s="1">
        <v>44230</v>
      </c>
      <c r="C122" t="s">
        <v>2216</v>
      </c>
      <c r="D122" t="s">
        <v>324</v>
      </c>
    </row>
    <row r="123" spans="1:4" x14ac:dyDescent="0.35">
      <c r="A123">
        <v>10</v>
      </c>
      <c r="B123" s="1">
        <v>44232</v>
      </c>
      <c r="C123" t="s">
        <v>2216</v>
      </c>
      <c r="D123" t="s">
        <v>270</v>
      </c>
    </row>
    <row r="124" spans="1:4" x14ac:dyDescent="0.35">
      <c r="A124">
        <v>10</v>
      </c>
      <c r="B124" s="1">
        <v>44212</v>
      </c>
      <c r="C124" t="s">
        <v>2218</v>
      </c>
      <c r="D124" t="s">
        <v>67</v>
      </c>
    </row>
    <row r="125" spans="1:4" x14ac:dyDescent="0.35">
      <c r="A125">
        <v>10</v>
      </c>
      <c r="B125" s="1">
        <v>44232</v>
      </c>
      <c r="C125" t="s">
        <v>2216</v>
      </c>
      <c r="D125" t="s">
        <v>167</v>
      </c>
    </row>
    <row r="126" spans="1:4" x14ac:dyDescent="0.35">
      <c r="A126">
        <v>10</v>
      </c>
      <c r="B126" s="1">
        <v>44232</v>
      </c>
      <c r="C126" t="s">
        <v>2216</v>
      </c>
      <c r="D126" t="s">
        <v>250</v>
      </c>
    </row>
    <row r="127" spans="1:4" x14ac:dyDescent="0.35">
      <c r="A127">
        <v>10</v>
      </c>
      <c r="B127" s="1">
        <v>44232</v>
      </c>
      <c r="C127" t="s">
        <v>2216</v>
      </c>
      <c r="D127" t="s">
        <v>318</v>
      </c>
    </row>
    <row r="128" spans="1:4" x14ac:dyDescent="0.35">
      <c r="A128">
        <v>10</v>
      </c>
      <c r="B128" s="1">
        <v>44232</v>
      </c>
      <c r="C128" t="s">
        <v>2216</v>
      </c>
      <c r="D128" t="s">
        <v>32</v>
      </c>
    </row>
    <row r="129" spans="1:4" x14ac:dyDescent="0.35">
      <c r="A129">
        <v>10</v>
      </c>
      <c r="B129" s="1">
        <v>44230</v>
      </c>
      <c r="C129" t="s">
        <v>2216</v>
      </c>
      <c r="D129" t="s">
        <v>290</v>
      </c>
    </row>
    <row r="130" spans="1:4" x14ac:dyDescent="0.35">
      <c r="A130">
        <v>10</v>
      </c>
      <c r="B130" s="1">
        <v>44239</v>
      </c>
      <c r="C130" t="s">
        <v>2216</v>
      </c>
      <c r="D130" t="s">
        <v>81</v>
      </c>
    </row>
    <row r="131" spans="1:4" x14ac:dyDescent="0.35">
      <c r="A131">
        <v>10</v>
      </c>
      <c r="B131" s="1">
        <v>44232</v>
      </c>
      <c r="C131" t="s">
        <v>2216</v>
      </c>
      <c r="D131" t="s">
        <v>280</v>
      </c>
    </row>
    <row r="132" spans="1:4" x14ac:dyDescent="0.35">
      <c r="A132">
        <v>10</v>
      </c>
      <c r="B132" s="1">
        <v>44237</v>
      </c>
      <c r="C132" t="s">
        <v>2216</v>
      </c>
      <c r="D132" t="s">
        <v>120</v>
      </c>
    </row>
    <row r="133" spans="1:4" x14ac:dyDescent="0.35">
      <c r="A133">
        <v>10</v>
      </c>
      <c r="B133" s="1">
        <v>44232</v>
      </c>
      <c r="C133" t="s">
        <v>2216</v>
      </c>
      <c r="D133" t="s">
        <v>90</v>
      </c>
    </row>
    <row r="134" spans="1:4" x14ac:dyDescent="0.35">
      <c r="A134">
        <v>10</v>
      </c>
      <c r="B134" s="1">
        <v>44236</v>
      </c>
      <c r="C134" t="s">
        <v>2216</v>
      </c>
      <c r="D134" t="s">
        <v>85</v>
      </c>
    </row>
    <row r="135" spans="1:4" x14ac:dyDescent="0.35">
      <c r="A135">
        <v>10</v>
      </c>
      <c r="B135" s="1">
        <v>44233</v>
      </c>
      <c r="C135" t="s">
        <v>2216</v>
      </c>
      <c r="D135" t="s">
        <v>41</v>
      </c>
    </row>
    <row r="136" spans="1:4" x14ac:dyDescent="0.35">
      <c r="A136">
        <v>10</v>
      </c>
      <c r="B136" s="1">
        <v>44237</v>
      </c>
      <c r="C136" t="s">
        <v>2216</v>
      </c>
      <c r="D136" t="s">
        <v>93</v>
      </c>
    </row>
    <row r="137" spans="1:4" x14ac:dyDescent="0.35">
      <c r="A137">
        <v>10</v>
      </c>
      <c r="B137" s="1">
        <v>44215</v>
      </c>
      <c r="C137" t="s">
        <v>2216</v>
      </c>
      <c r="D137" t="s">
        <v>75</v>
      </c>
    </row>
    <row r="138" spans="1:4" x14ac:dyDescent="0.35">
      <c r="A138">
        <v>10</v>
      </c>
      <c r="B138" s="1">
        <v>44237</v>
      </c>
      <c r="C138" t="s">
        <v>2216</v>
      </c>
      <c r="D138" t="s">
        <v>140</v>
      </c>
    </row>
    <row r="139" spans="1:4" x14ac:dyDescent="0.35">
      <c r="A139">
        <v>10</v>
      </c>
      <c r="B139" s="1">
        <v>44215</v>
      </c>
      <c r="C139" t="s">
        <v>2216</v>
      </c>
      <c r="D139" t="s">
        <v>255</v>
      </c>
    </row>
    <row r="140" spans="1:4" x14ac:dyDescent="0.35">
      <c r="A140">
        <v>10</v>
      </c>
      <c r="B140" s="1">
        <v>44212</v>
      </c>
      <c r="C140" t="s">
        <v>2216</v>
      </c>
      <c r="D140" t="s">
        <v>163</v>
      </c>
    </row>
    <row r="141" spans="1:4" x14ac:dyDescent="0.35">
      <c r="A141">
        <v>10</v>
      </c>
      <c r="B141" s="1">
        <v>44208</v>
      </c>
      <c r="C141" t="s">
        <v>2216</v>
      </c>
      <c r="D141" t="s">
        <v>105</v>
      </c>
    </row>
    <row r="142" spans="1:4" x14ac:dyDescent="0.35">
      <c r="A142">
        <v>10</v>
      </c>
      <c r="B142" s="1">
        <v>44239</v>
      </c>
      <c r="C142" t="s">
        <v>2216</v>
      </c>
      <c r="D142" t="s">
        <v>131</v>
      </c>
    </row>
    <row r="143" spans="1:4" x14ac:dyDescent="0.35">
      <c r="C143" t="s">
        <v>2222</v>
      </c>
      <c r="D143" t="s">
        <v>297</v>
      </c>
    </row>
    <row r="144" spans="1:4" x14ac:dyDescent="0.35">
      <c r="A144">
        <v>10</v>
      </c>
      <c r="B144" s="1">
        <v>44239</v>
      </c>
      <c r="C144" t="s">
        <v>2216</v>
      </c>
      <c r="D144" t="s">
        <v>55</v>
      </c>
    </row>
    <row r="145" spans="1:4" x14ac:dyDescent="0.35">
      <c r="A145">
        <v>10</v>
      </c>
      <c r="B145" s="1">
        <v>44239</v>
      </c>
      <c r="C145" t="s">
        <v>2216</v>
      </c>
      <c r="D145" t="s">
        <v>37</v>
      </c>
    </row>
    <row r="146" spans="1:4" x14ac:dyDescent="0.35">
      <c r="A146">
        <v>10</v>
      </c>
      <c r="B146" s="1">
        <v>44218</v>
      </c>
      <c r="C146" t="s">
        <v>2216</v>
      </c>
      <c r="D146" t="s">
        <v>299</v>
      </c>
    </row>
    <row r="147" spans="1:4" x14ac:dyDescent="0.35">
      <c r="A147">
        <v>10</v>
      </c>
      <c r="B147" s="1">
        <v>44218</v>
      </c>
      <c r="C147" t="s">
        <v>2216</v>
      </c>
      <c r="D147" t="s">
        <v>186</v>
      </c>
    </row>
    <row r="148" spans="1:4" x14ac:dyDescent="0.35">
      <c r="A148">
        <v>10</v>
      </c>
      <c r="B148" s="1">
        <v>44239</v>
      </c>
      <c r="C148" t="s">
        <v>2216</v>
      </c>
      <c r="D148" t="s">
        <v>273</v>
      </c>
    </row>
    <row r="149" spans="1:4" x14ac:dyDescent="0.35">
      <c r="A149">
        <v>10</v>
      </c>
      <c r="B149" s="1">
        <v>44208</v>
      </c>
      <c r="C149" t="s">
        <v>2216</v>
      </c>
      <c r="D149" t="s">
        <v>288</v>
      </c>
    </row>
    <row r="150" spans="1:4" x14ac:dyDescent="0.35">
      <c r="A150">
        <v>10</v>
      </c>
      <c r="B150" s="1">
        <v>44208</v>
      </c>
      <c r="C150" t="s">
        <v>2216</v>
      </c>
      <c r="D150" t="s">
        <v>323</v>
      </c>
    </row>
    <row r="151" spans="1:4" x14ac:dyDescent="0.35">
      <c r="A151">
        <v>10</v>
      </c>
      <c r="B151" s="1">
        <v>44239</v>
      </c>
      <c r="C151" t="s">
        <v>2216</v>
      </c>
      <c r="D151" t="s">
        <v>185</v>
      </c>
    </row>
    <row r="152" spans="1:4" x14ac:dyDescent="0.35">
      <c r="A152">
        <v>10</v>
      </c>
      <c r="B152" s="1">
        <v>44212</v>
      </c>
      <c r="C152" t="s">
        <v>2216</v>
      </c>
      <c r="D152" t="s">
        <v>84</v>
      </c>
    </row>
    <row r="153" spans="1:4" x14ac:dyDescent="0.35">
      <c r="A153">
        <v>10</v>
      </c>
      <c r="B153" s="1">
        <v>44238</v>
      </c>
      <c r="C153" t="s">
        <v>2216</v>
      </c>
      <c r="D153" t="s">
        <v>61</v>
      </c>
    </row>
    <row r="154" spans="1:4" x14ac:dyDescent="0.35">
      <c r="A154">
        <v>1</v>
      </c>
      <c r="B154" s="1">
        <v>44215</v>
      </c>
      <c r="C154" t="s">
        <v>2216</v>
      </c>
      <c r="D154" t="s">
        <v>35</v>
      </c>
    </row>
    <row r="155" spans="1:4" x14ac:dyDescent="0.35">
      <c r="A155">
        <v>25</v>
      </c>
      <c r="B155" s="1">
        <v>44208</v>
      </c>
      <c r="C155" t="s">
        <v>2218</v>
      </c>
      <c r="D155" t="s">
        <v>130</v>
      </c>
    </row>
    <row r="156" spans="1:4" x14ac:dyDescent="0.35">
      <c r="A156">
        <v>10</v>
      </c>
      <c r="B156" s="1">
        <v>44214</v>
      </c>
      <c r="C156" t="s">
        <v>2216</v>
      </c>
      <c r="D156" t="s">
        <v>291</v>
      </c>
    </row>
    <row r="157" spans="1:4" x14ac:dyDescent="0.35">
      <c r="A157">
        <v>10</v>
      </c>
      <c r="B157" s="1">
        <v>44214</v>
      </c>
      <c r="C157" t="s">
        <v>2216</v>
      </c>
      <c r="D157" t="s">
        <v>39</v>
      </c>
    </row>
    <row r="158" spans="1:4" x14ac:dyDescent="0.35">
      <c r="A158">
        <v>10</v>
      </c>
      <c r="B158" s="1">
        <v>44215</v>
      </c>
      <c r="C158" t="s">
        <v>2216</v>
      </c>
      <c r="D158" t="s">
        <v>156</v>
      </c>
    </row>
    <row r="159" spans="1:4" x14ac:dyDescent="0.35">
      <c r="A159">
        <v>10</v>
      </c>
      <c r="B159" s="1">
        <v>44208</v>
      </c>
      <c r="C159" t="s">
        <v>2216</v>
      </c>
      <c r="D159" t="s">
        <v>96</v>
      </c>
    </row>
    <row r="160" spans="1:4" x14ac:dyDescent="0.35">
      <c r="A160">
        <v>10</v>
      </c>
      <c r="B160" s="1">
        <v>44215</v>
      </c>
      <c r="C160" t="s">
        <v>2216</v>
      </c>
      <c r="D160" t="s">
        <v>103</v>
      </c>
    </row>
    <row r="161" spans="1:4" x14ac:dyDescent="0.35">
      <c r="A161">
        <v>10</v>
      </c>
      <c r="B161" s="1">
        <v>44215</v>
      </c>
      <c r="C161" t="s">
        <v>2216</v>
      </c>
      <c r="D161" t="s">
        <v>298</v>
      </c>
    </row>
    <row r="162" spans="1:4" x14ac:dyDescent="0.35">
      <c r="A162">
        <v>9</v>
      </c>
      <c r="B162" s="1">
        <v>44217</v>
      </c>
      <c r="C162" t="s">
        <v>2216</v>
      </c>
      <c r="D162" t="s">
        <v>233</v>
      </c>
    </row>
    <row r="163" spans="1:4" x14ac:dyDescent="0.35">
      <c r="A163">
        <v>10</v>
      </c>
      <c r="B163" s="1">
        <v>44233</v>
      </c>
      <c r="C163" t="s">
        <v>2216</v>
      </c>
      <c r="D163" t="s">
        <v>183</v>
      </c>
    </row>
    <row r="164" spans="1:4" x14ac:dyDescent="0.35">
      <c r="A164">
        <v>10</v>
      </c>
      <c r="B164" s="1">
        <v>44236</v>
      </c>
      <c r="C164" t="s">
        <v>2216</v>
      </c>
      <c r="D164" t="s">
        <v>257</v>
      </c>
    </row>
    <row r="165" spans="1:4" x14ac:dyDescent="0.35">
      <c r="A165">
        <v>10</v>
      </c>
      <c r="B165" s="1">
        <v>44235</v>
      </c>
      <c r="C165" t="s">
        <v>2216</v>
      </c>
      <c r="D165" t="s">
        <v>268</v>
      </c>
    </row>
    <row r="166" spans="1:4" x14ac:dyDescent="0.35">
      <c r="A166">
        <v>10</v>
      </c>
      <c r="B166" s="1">
        <v>44208</v>
      </c>
      <c r="C166" t="s">
        <v>2216</v>
      </c>
      <c r="D166" t="s">
        <v>129</v>
      </c>
    </row>
    <row r="167" spans="1:4" x14ac:dyDescent="0.35">
      <c r="A167">
        <v>10</v>
      </c>
      <c r="B167" s="1">
        <v>44208</v>
      </c>
      <c r="C167" t="s">
        <v>2216</v>
      </c>
      <c r="D167" t="s">
        <v>87</v>
      </c>
    </row>
    <row r="168" spans="1:4" x14ac:dyDescent="0.35">
      <c r="A168">
        <v>10</v>
      </c>
      <c r="B168" s="1">
        <v>44235</v>
      </c>
      <c r="C168" t="s">
        <v>2216</v>
      </c>
      <c r="D168" t="s">
        <v>188</v>
      </c>
    </row>
    <row r="169" spans="1:4" x14ac:dyDescent="0.35">
      <c r="A169">
        <v>10</v>
      </c>
      <c r="B169" s="1">
        <v>44208</v>
      </c>
      <c r="C169" t="s">
        <v>2216</v>
      </c>
      <c r="D169" t="s">
        <v>194</v>
      </c>
    </row>
    <row r="170" spans="1:4" x14ac:dyDescent="0.35">
      <c r="A170">
        <v>10</v>
      </c>
      <c r="B170" s="1">
        <v>44236</v>
      </c>
      <c r="C170" t="s">
        <v>2216</v>
      </c>
      <c r="D170" t="s">
        <v>187</v>
      </c>
    </row>
    <row r="171" spans="1:4" x14ac:dyDescent="0.35">
      <c r="A171">
        <v>10</v>
      </c>
      <c r="B171" s="1">
        <v>44236</v>
      </c>
      <c r="C171" t="s">
        <v>2216</v>
      </c>
      <c r="D171" t="s">
        <v>304</v>
      </c>
    </row>
    <row r="172" spans="1:4" x14ac:dyDescent="0.35">
      <c r="A172">
        <v>10</v>
      </c>
      <c r="B172" s="1">
        <v>44208</v>
      </c>
      <c r="C172" t="s">
        <v>2216</v>
      </c>
      <c r="D172" t="s">
        <v>240</v>
      </c>
    </row>
    <row r="173" spans="1:4" x14ac:dyDescent="0.35">
      <c r="A173">
        <v>10</v>
      </c>
      <c r="B173" s="1">
        <v>44237</v>
      </c>
      <c r="C173" t="s">
        <v>2216</v>
      </c>
      <c r="D173" t="s">
        <v>276</v>
      </c>
    </row>
    <row r="174" spans="1:4" x14ac:dyDescent="0.35">
      <c r="A174">
        <v>10</v>
      </c>
      <c r="B174" s="1">
        <v>44238</v>
      </c>
      <c r="C174" t="s">
        <v>2216</v>
      </c>
      <c r="D174" t="s">
        <v>315</v>
      </c>
    </row>
    <row r="175" spans="1:4" x14ac:dyDescent="0.35">
      <c r="A175">
        <v>10</v>
      </c>
      <c r="B175" s="1">
        <v>44239</v>
      </c>
      <c r="C175" t="s">
        <v>2216</v>
      </c>
      <c r="D175" t="s">
        <v>107</v>
      </c>
    </row>
    <row r="176" spans="1:4" x14ac:dyDescent="0.35">
      <c r="C176" t="s">
        <v>2216</v>
      </c>
      <c r="D176" t="s">
        <v>282</v>
      </c>
    </row>
    <row r="177" spans="1:4" x14ac:dyDescent="0.35">
      <c r="A177">
        <v>10</v>
      </c>
      <c r="B177" s="1">
        <v>44218</v>
      </c>
      <c r="C177" t="s">
        <v>2216</v>
      </c>
      <c r="D177" t="s">
        <v>63</v>
      </c>
    </row>
    <row r="178" spans="1:4" x14ac:dyDescent="0.35">
      <c r="A178">
        <v>10</v>
      </c>
      <c r="B178" s="1">
        <v>44215</v>
      </c>
      <c r="C178" t="s">
        <v>2216</v>
      </c>
      <c r="D178" t="s">
        <v>246</v>
      </c>
    </row>
    <row r="179" spans="1:4" x14ac:dyDescent="0.35">
      <c r="A179">
        <v>11</v>
      </c>
      <c r="B179" s="1">
        <v>44215</v>
      </c>
      <c r="C179" t="s">
        <v>2219</v>
      </c>
      <c r="D179" t="s">
        <v>281</v>
      </c>
    </row>
    <row r="180" spans="1:4" x14ac:dyDescent="0.35">
      <c r="A180">
        <v>10</v>
      </c>
      <c r="B180" s="1">
        <v>44237</v>
      </c>
      <c r="C180" t="s">
        <v>2216</v>
      </c>
      <c r="D180" t="s">
        <v>286</v>
      </c>
    </row>
    <row r="181" spans="1:4" x14ac:dyDescent="0.35">
      <c r="A181">
        <v>10</v>
      </c>
      <c r="B181" s="1">
        <v>44208</v>
      </c>
      <c r="C181" t="s">
        <v>2216</v>
      </c>
      <c r="D181" t="s">
        <v>29</v>
      </c>
    </row>
    <row r="182" spans="1:4" x14ac:dyDescent="0.35">
      <c r="A182">
        <v>10</v>
      </c>
      <c r="B182" s="1">
        <v>44208</v>
      </c>
      <c r="C182" t="s">
        <v>2216</v>
      </c>
      <c r="D182" t="s">
        <v>159</v>
      </c>
    </row>
    <row r="183" spans="1:4" x14ac:dyDescent="0.35">
      <c r="A183">
        <v>10</v>
      </c>
      <c r="B183" s="1">
        <v>44239</v>
      </c>
      <c r="C183" t="s">
        <v>2216</v>
      </c>
      <c r="D183" t="s">
        <v>174</v>
      </c>
    </row>
    <row r="184" spans="1:4" x14ac:dyDescent="0.35">
      <c r="A184">
        <v>10</v>
      </c>
      <c r="B184" s="1">
        <v>44208</v>
      </c>
      <c r="C184" t="s">
        <v>2216</v>
      </c>
      <c r="D184" t="s">
        <v>142</v>
      </c>
    </row>
    <row r="185" spans="1:4" x14ac:dyDescent="0.35">
      <c r="A185">
        <v>10</v>
      </c>
      <c r="B185" s="1">
        <v>44208</v>
      </c>
      <c r="C185" t="s">
        <v>2216</v>
      </c>
      <c r="D185" t="s">
        <v>154</v>
      </c>
    </row>
    <row r="186" spans="1:4" x14ac:dyDescent="0.35">
      <c r="A186">
        <v>10</v>
      </c>
      <c r="B186" s="1">
        <v>44208</v>
      </c>
      <c r="C186" t="s">
        <v>2216</v>
      </c>
      <c r="D186" t="s">
        <v>117</v>
      </c>
    </row>
    <row r="187" spans="1:4" x14ac:dyDescent="0.35">
      <c r="A187">
        <v>10</v>
      </c>
      <c r="B187" s="1">
        <v>44212</v>
      </c>
      <c r="C187" t="s">
        <v>2216</v>
      </c>
      <c r="D187" t="s">
        <v>301</v>
      </c>
    </row>
    <row r="188" spans="1:4" x14ac:dyDescent="0.35">
      <c r="A188">
        <v>10</v>
      </c>
      <c r="B188" s="1">
        <v>44208</v>
      </c>
      <c r="C188" t="s">
        <v>2216</v>
      </c>
      <c r="D188" t="s">
        <v>292</v>
      </c>
    </row>
    <row r="189" spans="1:4" x14ac:dyDescent="0.35">
      <c r="A189">
        <v>10</v>
      </c>
      <c r="B189" s="1">
        <v>44212</v>
      </c>
      <c r="C189" t="s">
        <v>2216</v>
      </c>
      <c r="D189" t="s">
        <v>242</v>
      </c>
    </row>
    <row r="190" spans="1:4" x14ac:dyDescent="0.35">
      <c r="A190">
        <v>10</v>
      </c>
      <c r="B190" s="1">
        <v>44215</v>
      </c>
      <c r="C190" t="s">
        <v>2216</v>
      </c>
      <c r="D190" t="s">
        <v>275</v>
      </c>
    </row>
    <row r="191" spans="1:4" x14ac:dyDescent="0.35">
      <c r="A191">
        <v>10</v>
      </c>
      <c r="B191" s="1">
        <v>44218</v>
      </c>
      <c r="C191" t="s">
        <v>2216</v>
      </c>
      <c r="D191" t="s">
        <v>254</v>
      </c>
    </row>
    <row r="192" spans="1:4" x14ac:dyDescent="0.35">
      <c r="A192">
        <v>9</v>
      </c>
      <c r="B192" s="1">
        <v>44208</v>
      </c>
      <c r="C192" t="s">
        <v>2216</v>
      </c>
      <c r="D192" t="s">
        <v>104</v>
      </c>
    </row>
    <row r="193" spans="1:4" x14ac:dyDescent="0.35">
      <c r="A193">
        <v>10</v>
      </c>
      <c r="B193" s="1">
        <v>44215</v>
      </c>
      <c r="C193" t="s">
        <v>2216</v>
      </c>
      <c r="D193" t="s">
        <v>95</v>
      </c>
    </row>
    <row r="194" spans="1:4" x14ac:dyDescent="0.35">
      <c r="A194">
        <v>10</v>
      </c>
      <c r="B194" s="1">
        <v>44212</v>
      </c>
      <c r="C194" t="s">
        <v>2216</v>
      </c>
      <c r="D194" t="s">
        <v>94</v>
      </c>
    </row>
    <row r="195" spans="1:4" x14ac:dyDescent="0.35">
      <c r="A195">
        <v>10</v>
      </c>
      <c r="B195" s="1">
        <v>44208</v>
      </c>
      <c r="C195" t="s">
        <v>2216</v>
      </c>
      <c r="D195" t="s">
        <v>128</v>
      </c>
    </row>
    <row r="196" spans="1:4" x14ac:dyDescent="0.35">
      <c r="A196">
        <v>10</v>
      </c>
      <c r="B196" s="1">
        <v>44237</v>
      </c>
      <c r="C196" t="s">
        <v>2216</v>
      </c>
      <c r="D196" t="s">
        <v>293</v>
      </c>
    </row>
    <row r="197" spans="1:4" x14ac:dyDescent="0.35">
      <c r="A197">
        <v>10</v>
      </c>
      <c r="B197" s="1">
        <v>44213</v>
      </c>
      <c r="C197" t="s">
        <v>2216</v>
      </c>
      <c r="D197" t="s">
        <v>313</v>
      </c>
    </row>
    <row r="198" spans="1:4" x14ac:dyDescent="0.35">
      <c r="A198">
        <v>10</v>
      </c>
      <c r="B198" s="1">
        <v>44214</v>
      </c>
      <c r="C198" t="s">
        <v>2216</v>
      </c>
      <c r="D198" t="s">
        <v>287</v>
      </c>
    </row>
    <row r="199" spans="1:4" x14ac:dyDescent="0.35">
      <c r="A199">
        <v>10</v>
      </c>
      <c r="B199" s="1">
        <v>44213</v>
      </c>
      <c r="C199" t="s">
        <v>2216</v>
      </c>
      <c r="D199" t="s">
        <v>197</v>
      </c>
    </row>
    <row r="200" spans="1:4" x14ac:dyDescent="0.35">
      <c r="A200">
        <v>10</v>
      </c>
      <c r="B200" s="1">
        <v>44214</v>
      </c>
      <c r="C200" t="s">
        <v>2216</v>
      </c>
      <c r="D200" t="s">
        <v>58</v>
      </c>
    </row>
    <row r="201" spans="1:4" x14ac:dyDescent="0.35">
      <c r="A201">
        <v>10</v>
      </c>
      <c r="B201" s="1">
        <v>44208</v>
      </c>
      <c r="C201" t="s">
        <v>2216</v>
      </c>
      <c r="D201" t="s">
        <v>30</v>
      </c>
    </row>
    <row r="202" spans="1:4" x14ac:dyDescent="0.35">
      <c r="A202">
        <v>10</v>
      </c>
      <c r="B202" s="1">
        <v>44215</v>
      </c>
      <c r="C202" t="s">
        <v>2216</v>
      </c>
      <c r="D202" t="s">
        <v>295</v>
      </c>
    </row>
    <row r="203" spans="1:4" x14ac:dyDescent="0.35">
      <c r="A203">
        <v>10</v>
      </c>
      <c r="B203" s="1">
        <v>44215</v>
      </c>
      <c r="C203" t="s">
        <v>2216</v>
      </c>
      <c r="D203" t="s">
        <v>216</v>
      </c>
    </row>
    <row r="204" spans="1:4" x14ac:dyDescent="0.35">
      <c r="A204">
        <v>10</v>
      </c>
      <c r="B204" s="1">
        <v>44215</v>
      </c>
      <c r="C204" t="s">
        <v>2216</v>
      </c>
      <c r="D204" t="s">
        <v>38</v>
      </c>
    </row>
    <row r="205" spans="1:4" x14ac:dyDescent="0.35">
      <c r="A205">
        <v>10</v>
      </c>
      <c r="B205" s="1">
        <v>44215</v>
      </c>
      <c r="C205" t="s">
        <v>2216</v>
      </c>
      <c r="D205" t="s">
        <v>307</v>
      </c>
    </row>
    <row r="206" spans="1:4" x14ac:dyDescent="0.35">
      <c r="A206">
        <v>10</v>
      </c>
      <c r="B206" s="1">
        <v>44219</v>
      </c>
      <c r="C206" t="s">
        <v>2216</v>
      </c>
      <c r="D206" t="s">
        <v>99</v>
      </c>
    </row>
    <row r="207" spans="1:4" x14ac:dyDescent="0.35">
      <c r="A207">
        <v>10</v>
      </c>
      <c r="B207" s="1">
        <v>44219</v>
      </c>
      <c r="C207" t="s">
        <v>2216</v>
      </c>
      <c r="D207" t="s">
        <v>82</v>
      </c>
    </row>
    <row r="208" spans="1:4" x14ac:dyDescent="0.35">
      <c r="A208">
        <v>10</v>
      </c>
      <c r="B208" s="1">
        <v>44227</v>
      </c>
      <c r="C208" t="s">
        <v>2216</v>
      </c>
      <c r="D208" t="s">
        <v>43</v>
      </c>
    </row>
    <row r="209" spans="1:4" x14ac:dyDescent="0.35">
      <c r="A209">
        <v>10</v>
      </c>
      <c r="B209" s="1">
        <v>44219</v>
      </c>
      <c r="C209" t="s">
        <v>2216</v>
      </c>
      <c r="D209" t="s">
        <v>171</v>
      </c>
    </row>
    <row r="210" spans="1:4" x14ac:dyDescent="0.35">
      <c r="A210">
        <v>10</v>
      </c>
      <c r="B210" s="1">
        <v>44217</v>
      </c>
      <c r="C210" t="s">
        <v>2216</v>
      </c>
      <c r="D210" t="s">
        <v>211</v>
      </c>
    </row>
    <row r="211" spans="1:4" x14ac:dyDescent="0.35">
      <c r="A211">
        <v>10</v>
      </c>
      <c r="B211" s="1">
        <v>44227</v>
      </c>
      <c r="C211" t="s">
        <v>2216</v>
      </c>
      <c r="D211" t="s">
        <v>123</v>
      </c>
    </row>
    <row r="212" spans="1:4" x14ac:dyDescent="0.35">
      <c r="A212">
        <v>10</v>
      </c>
      <c r="B212" s="1">
        <v>44215</v>
      </c>
      <c r="C212" t="s">
        <v>2216</v>
      </c>
      <c r="D212" t="s">
        <v>259</v>
      </c>
    </row>
    <row r="213" spans="1:4" x14ac:dyDescent="0.35">
      <c r="A213">
        <v>10</v>
      </c>
      <c r="B213" s="1">
        <v>44220</v>
      </c>
      <c r="C213" t="s">
        <v>2216</v>
      </c>
      <c r="D213" t="s">
        <v>91</v>
      </c>
    </row>
    <row r="214" spans="1:4" x14ac:dyDescent="0.35">
      <c r="A214">
        <v>10</v>
      </c>
      <c r="B214" s="1">
        <v>44216</v>
      </c>
      <c r="C214" t="s">
        <v>2216</v>
      </c>
      <c r="D214" t="s">
        <v>98</v>
      </c>
    </row>
    <row r="215" spans="1:4" x14ac:dyDescent="0.35">
      <c r="A215">
        <v>10</v>
      </c>
      <c r="B215" s="1">
        <v>44221</v>
      </c>
      <c r="C215" t="s">
        <v>2216</v>
      </c>
      <c r="D215" t="s">
        <v>89</v>
      </c>
    </row>
    <row r="216" spans="1:4" x14ac:dyDescent="0.35">
      <c r="A216">
        <v>10</v>
      </c>
      <c r="B216" s="1">
        <v>44221</v>
      </c>
      <c r="C216" t="s">
        <v>2216</v>
      </c>
      <c r="D216" t="s">
        <v>192</v>
      </c>
    </row>
    <row r="217" spans="1:4" x14ac:dyDescent="0.35">
      <c r="A217">
        <v>10</v>
      </c>
      <c r="B217" s="1">
        <v>44221</v>
      </c>
      <c r="C217" t="s">
        <v>2216</v>
      </c>
      <c r="D217" t="s">
        <v>207</v>
      </c>
    </row>
    <row r="218" spans="1:4" x14ac:dyDescent="0.35">
      <c r="A218">
        <v>10</v>
      </c>
      <c r="B218" s="1">
        <v>44219</v>
      </c>
      <c r="C218" t="s">
        <v>2216</v>
      </c>
      <c r="D218" t="s">
        <v>149</v>
      </c>
    </row>
    <row r="219" spans="1:4" x14ac:dyDescent="0.35">
      <c r="A219">
        <v>10</v>
      </c>
      <c r="B219" s="1">
        <v>44228</v>
      </c>
      <c r="C219" t="s">
        <v>2216</v>
      </c>
      <c r="D219" t="s">
        <v>252</v>
      </c>
    </row>
    <row r="220" spans="1:4" x14ac:dyDescent="0.35">
      <c r="C220" t="s">
        <v>2216</v>
      </c>
      <c r="D220" t="s">
        <v>245</v>
      </c>
    </row>
    <row r="221" spans="1:4" x14ac:dyDescent="0.35">
      <c r="A221">
        <v>10</v>
      </c>
      <c r="B221" s="1">
        <v>44219</v>
      </c>
      <c r="C221" t="s">
        <v>2216</v>
      </c>
      <c r="D221" t="s">
        <v>265</v>
      </c>
    </row>
    <row r="222" spans="1:4" x14ac:dyDescent="0.35">
      <c r="A222">
        <v>10</v>
      </c>
      <c r="B222" s="1">
        <v>44228</v>
      </c>
      <c r="C222" t="s">
        <v>2216</v>
      </c>
      <c r="D222" t="s">
        <v>284</v>
      </c>
    </row>
    <row r="223" spans="1:4" x14ac:dyDescent="0.35">
      <c r="A223">
        <v>10</v>
      </c>
      <c r="B223" s="1">
        <v>44220</v>
      </c>
      <c r="C223" t="s">
        <v>2216</v>
      </c>
      <c r="D223" t="s">
        <v>184</v>
      </c>
    </row>
    <row r="224" spans="1:4" x14ac:dyDescent="0.35">
      <c r="A224">
        <v>10</v>
      </c>
      <c r="B224" s="1">
        <v>44217</v>
      </c>
      <c r="C224" t="s">
        <v>2216</v>
      </c>
      <c r="D224" t="s">
        <v>146</v>
      </c>
    </row>
    <row r="225" spans="1:4" x14ac:dyDescent="0.35">
      <c r="A225">
        <v>10</v>
      </c>
      <c r="B225" s="1">
        <v>44220</v>
      </c>
      <c r="C225" t="s">
        <v>2216</v>
      </c>
      <c r="D225" t="s">
        <v>111</v>
      </c>
    </row>
    <row r="226" spans="1:4" x14ac:dyDescent="0.35">
      <c r="A226">
        <v>10</v>
      </c>
      <c r="B226" s="1">
        <v>44219</v>
      </c>
      <c r="C226" t="s">
        <v>2216</v>
      </c>
      <c r="D226" t="s">
        <v>262</v>
      </c>
    </row>
    <row r="227" spans="1:4" x14ac:dyDescent="0.35">
      <c r="A227">
        <v>10</v>
      </c>
      <c r="B227" s="1">
        <v>44220</v>
      </c>
      <c r="C227" t="s">
        <v>2216</v>
      </c>
      <c r="D227" t="s">
        <v>206</v>
      </c>
    </row>
    <row r="228" spans="1:4" x14ac:dyDescent="0.35">
      <c r="A228">
        <v>10</v>
      </c>
      <c r="B228" s="1">
        <v>44220</v>
      </c>
      <c r="C228" t="s">
        <v>2216</v>
      </c>
      <c r="D228" t="s">
        <v>80</v>
      </c>
    </row>
    <row r="229" spans="1:4" x14ac:dyDescent="0.35">
      <c r="A229">
        <v>10</v>
      </c>
      <c r="B229" s="1">
        <v>44232</v>
      </c>
      <c r="C229" t="s">
        <v>2216</v>
      </c>
      <c r="D229" t="s">
        <v>289</v>
      </c>
    </row>
    <row r="230" spans="1:4" x14ac:dyDescent="0.35">
      <c r="A230">
        <v>10</v>
      </c>
      <c r="B230" s="1">
        <v>44221</v>
      </c>
      <c r="C230" t="s">
        <v>2216</v>
      </c>
      <c r="D230" t="s">
        <v>71</v>
      </c>
    </row>
    <row r="231" spans="1:4" x14ac:dyDescent="0.35">
      <c r="A231">
        <v>10</v>
      </c>
      <c r="B231" s="1">
        <v>44232</v>
      </c>
      <c r="C231" t="s">
        <v>2216</v>
      </c>
      <c r="D231" t="s">
        <v>79</v>
      </c>
    </row>
    <row r="232" spans="1:4" x14ac:dyDescent="0.35">
      <c r="A232">
        <v>10</v>
      </c>
      <c r="B232" s="1">
        <v>44221</v>
      </c>
      <c r="C232" t="s">
        <v>2216</v>
      </c>
      <c r="D232" t="s">
        <v>145</v>
      </c>
    </row>
    <row r="233" spans="1:4" x14ac:dyDescent="0.35">
      <c r="A233">
        <v>10</v>
      </c>
      <c r="B233" s="1">
        <v>44233</v>
      </c>
      <c r="C233" t="s">
        <v>2216</v>
      </c>
      <c r="D233" t="s">
        <v>312</v>
      </c>
    </row>
    <row r="234" spans="1:4" x14ac:dyDescent="0.35">
      <c r="A234">
        <v>10</v>
      </c>
      <c r="B234" s="1">
        <v>44233</v>
      </c>
      <c r="C234" t="s">
        <v>2216</v>
      </c>
      <c r="D234" t="s">
        <v>44</v>
      </c>
    </row>
    <row r="235" spans="1:4" x14ac:dyDescent="0.35">
      <c r="A235">
        <v>10</v>
      </c>
      <c r="B235" s="1">
        <v>44215</v>
      </c>
      <c r="C235" t="s">
        <v>2216</v>
      </c>
      <c r="D235" t="s">
        <v>83</v>
      </c>
    </row>
    <row r="236" spans="1:4" x14ac:dyDescent="0.35">
      <c r="A236">
        <v>10</v>
      </c>
      <c r="B236" s="1">
        <v>44215</v>
      </c>
      <c r="C236" t="s">
        <v>2216</v>
      </c>
      <c r="D236" t="s">
        <v>244</v>
      </c>
    </row>
    <row r="237" spans="1:4" x14ac:dyDescent="0.35">
      <c r="A237">
        <v>12</v>
      </c>
      <c r="B237" s="1">
        <v>44216</v>
      </c>
      <c r="C237" t="s">
        <v>2218</v>
      </c>
      <c r="D237" t="s">
        <v>126</v>
      </c>
    </row>
    <row r="238" spans="1:4" x14ac:dyDescent="0.35">
      <c r="A238">
        <v>10</v>
      </c>
      <c r="B238" s="1">
        <v>44233</v>
      </c>
      <c r="C238" t="s">
        <v>2216</v>
      </c>
      <c r="D238" t="s">
        <v>296</v>
      </c>
    </row>
    <row r="239" spans="1:4" x14ac:dyDescent="0.35">
      <c r="A239">
        <v>1</v>
      </c>
      <c r="B239" s="1">
        <v>44209</v>
      </c>
      <c r="C239" t="s">
        <v>2216</v>
      </c>
      <c r="D239" t="s">
        <v>190</v>
      </c>
    </row>
    <row r="240" spans="1:4" x14ac:dyDescent="0.35">
      <c r="A240">
        <v>10</v>
      </c>
      <c r="B240" s="1">
        <v>44217</v>
      </c>
      <c r="C240" t="s">
        <v>2216</v>
      </c>
      <c r="D240" t="s">
        <v>40</v>
      </c>
    </row>
    <row r="241" spans="1:4" x14ac:dyDescent="0.35">
      <c r="A241">
        <v>10</v>
      </c>
      <c r="B241" s="1">
        <v>44225</v>
      </c>
      <c r="C241" t="s">
        <v>2216</v>
      </c>
      <c r="D241" t="s">
        <v>165</v>
      </c>
    </row>
    <row r="242" spans="1:4" x14ac:dyDescent="0.35">
      <c r="A242">
        <v>10</v>
      </c>
      <c r="B242" s="1">
        <v>44220</v>
      </c>
      <c r="C242" t="s">
        <v>2216</v>
      </c>
      <c r="D242" t="s">
        <v>161</v>
      </c>
    </row>
    <row r="243" spans="1:4" x14ac:dyDescent="0.35">
      <c r="A243">
        <v>10</v>
      </c>
      <c r="B243" s="1">
        <v>44221</v>
      </c>
      <c r="C243" t="s">
        <v>2216</v>
      </c>
      <c r="D243" t="s">
        <v>238</v>
      </c>
    </row>
    <row r="244" spans="1:4" x14ac:dyDescent="0.35">
      <c r="A244">
        <v>10</v>
      </c>
      <c r="B244" s="1">
        <v>44221</v>
      </c>
      <c r="C244" t="s">
        <v>2216</v>
      </c>
      <c r="D244" t="s">
        <v>202</v>
      </c>
    </row>
    <row r="245" spans="1:4" x14ac:dyDescent="0.35">
      <c r="A245">
        <v>10</v>
      </c>
      <c r="B245" s="1">
        <v>44208</v>
      </c>
      <c r="C245" t="s">
        <v>2216</v>
      </c>
      <c r="D245" t="s">
        <v>283</v>
      </c>
    </row>
    <row r="246" spans="1:4" x14ac:dyDescent="0.35">
      <c r="A246">
        <v>10</v>
      </c>
      <c r="B246" s="1">
        <v>44217</v>
      </c>
      <c r="C246" t="s">
        <v>2216</v>
      </c>
      <c r="D246" t="s">
        <v>45</v>
      </c>
    </row>
    <row r="247" spans="1:4" x14ac:dyDescent="0.35">
      <c r="A247">
        <v>10</v>
      </c>
      <c r="B247" s="1">
        <v>44225</v>
      </c>
      <c r="C247" t="s">
        <v>2216</v>
      </c>
      <c r="D247" t="s">
        <v>74</v>
      </c>
    </row>
    <row r="248" spans="1:4" x14ac:dyDescent="0.35">
      <c r="A248">
        <v>10</v>
      </c>
      <c r="B248" s="1">
        <v>44232</v>
      </c>
      <c r="C248" t="s">
        <v>2216</v>
      </c>
      <c r="D248" t="s">
        <v>97</v>
      </c>
    </row>
    <row r="249" spans="1:4" x14ac:dyDescent="0.35">
      <c r="A249">
        <v>10</v>
      </c>
      <c r="B249" s="1">
        <v>44226</v>
      </c>
      <c r="C249" t="s">
        <v>2216</v>
      </c>
      <c r="D249" t="s">
        <v>222</v>
      </c>
    </row>
    <row r="250" spans="1:4" x14ac:dyDescent="0.35">
      <c r="A250">
        <v>10</v>
      </c>
      <c r="B250" s="1">
        <v>44220</v>
      </c>
      <c r="C250" t="s">
        <v>2216</v>
      </c>
      <c r="D250" t="s">
        <v>114</v>
      </c>
    </row>
    <row r="251" spans="1:4" x14ac:dyDescent="0.35">
      <c r="A251">
        <v>5</v>
      </c>
      <c r="B251" s="1">
        <v>44214</v>
      </c>
      <c r="C251" t="s">
        <v>2218</v>
      </c>
      <c r="D251" t="s">
        <v>196</v>
      </c>
    </row>
    <row r="252" spans="1:4" x14ac:dyDescent="0.35">
      <c r="A252">
        <v>10</v>
      </c>
      <c r="B252" s="1">
        <v>44215</v>
      </c>
      <c r="C252" t="s">
        <v>2216</v>
      </c>
      <c r="D252" t="s">
        <v>224</v>
      </c>
    </row>
    <row r="253" spans="1:4" x14ac:dyDescent="0.35">
      <c r="A253">
        <v>10</v>
      </c>
      <c r="B253" s="1">
        <v>44226</v>
      </c>
      <c r="C253" t="s">
        <v>2216</v>
      </c>
      <c r="D253" t="s">
        <v>33</v>
      </c>
    </row>
    <row r="254" spans="1:4" x14ac:dyDescent="0.35">
      <c r="A254">
        <v>10</v>
      </c>
      <c r="B254" s="1">
        <v>44220</v>
      </c>
      <c r="C254" t="s">
        <v>2216</v>
      </c>
      <c r="D254" t="s">
        <v>269</v>
      </c>
    </row>
    <row r="255" spans="1:4" x14ac:dyDescent="0.35">
      <c r="A255">
        <v>10</v>
      </c>
      <c r="B255" s="1">
        <v>44226</v>
      </c>
      <c r="C255" t="s">
        <v>2216</v>
      </c>
      <c r="D255" t="s">
        <v>176</v>
      </c>
    </row>
    <row r="256" spans="1:4" x14ac:dyDescent="0.35">
      <c r="A256">
        <v>10</v>
      </c>
      <c r="B256" s="1">
        <v>44216</v>
      </c>
      <c r="C256" t="s">
        <v>2216</v>
      </c>
      <c r="D256" t="s">
        <v>62</v>
      </c>
    </row>
    <row r="257" spans="1:4" x14ac:dyDescent="0.35">
      <c r="A257">
        <v>10</v>
      </c>
      <c r="B257" s="1">
        <v>44232</v>
      </c>
      <c r="C257" t="s">
        <v>2216</v>
      </c>
      <c r="D257" t="s">
        <v>46</v>
      </c>
    </row>
    <row r="258" spans="1:4" x14ac:dyDescent="0.35">
      <c r="A258">
        <v>10</v>
      </c>
      <c r="B258" s="1">
        <v>44220</v>
      </c>
      <c r="C258" t="s">
        <v>2216</v>
      </c>
      <c r="D258" t="s">
        <v>164</v>
      </c>
    </row>
    <row r="259" spans="1:4" x14ac:dyDescent="0.35">
      <c r="A259">
        <v>10</v>
      </c>
      <c r="B259" s="1">
        <v>44216</v>
      </c>
      <c r="C259" t="s">
        <v>2216</v>
      </c>
      <c r="D259" t="s">
        <v>116</v>
      </c>
    </row>
    <row r="260" spans="1:4" x14ac:dyDescent="0.35">
      <c r="A260">
        <v>10</v>
      </c>
      <c r="B260" s="1">
        <v>44216</v>
      </c>
      <c r="C260" t="s">
        <v>2216</v>
      </c>
      <c r="D260" t="s">
        <v>213</v>
      </c>
    </row>
    <row r="261" spans="1:4" x14ac:dyDescent="0.35">
      <c r="A261">
        <v>10</v>
      </c>
      <c r="B261" s="1">
        <v>44221</v>
      </c>
      <c r="C261" t="s">
        <v>2216</v>
      </c>
      <c r="D261" t="s">
        <v>201</v>
      </c>
    </row>
    <row r="262" spans="1:4" x14ac:dyDescent="0.35">
      <c r="A262">
        <v>10</v>
      </c>
      <c r="B262" s="1">
        <v>44216</v>
      </c>
      <c r="C262" t="s">
        <v>2216</v>
      </c>
      <c r="D262" t="s">
        <v>232</v>
      </c>
    </row>
    <row r="263" spans="1:4" x14ac:dyDescent="0.35">
      <c r="A263">
        <v>10</v>
      </c>
      <c r="B263" s="1">
        <v>44221</v>
      </c>
      <c r="C263" t="s">
        <v>2216</v>
      </c>
      <c r="D263" t="s">
        <v>2221</v>
      </c>
    </row>
    <row r="264" spans="1:4" x14ac:dyDescent="0.35">
      <c r="A264">
        <v>10</v>
      </c>
      <c r="B264" s="1">
        <v>44221</v>
      </c>
      <c r="C264" t="s">
        <v>2216</v>
      </c>
      <c r="D264" t="s">
        <v>2220</v>
      </c>
    </row>
    <row r="265" spans="1:4" x14ac:dyDescent="0.35">
      <c r="A265">
        <v>25</v>
      </c>
      <c r="B265" s="1">
        <v>44215</v>
      </c>
      <c r="C265" t="s">
        <v>2219</v>
      </c>
      <c r="D265" t="s">
        <v>285</v>
      </c>
    </row>
    <row r="266" spans="1:4" x14ac:dyDescent="0.35">
      <c r="A266">
        <v>10</v>
      </c>
      <c r="B266" s="1">
        <v>44208</v>
      </c>
      <c r="C266" t="s">
        <v>2216</v>
      </c>
      <c r="D266" t="s">
        <v>86</v>
      </c>
    </row>
    <row r="267" spans="1:4" x14ac:dyDescent="0.35">
      <c r="A267">
        <v>10</v>
      </c>
      <c r="B267" s="1">
        <v>44225</v>
      </c>
      <c r="C267" t="s">
        <v>2216</v>
      </c>
      <c r="D267" t="s">
        <v>321</v>
      </c>
    </row>
    <row r="268" spans="1:4" x14ac:dyDescent="0.35">
      <c r="A268">
        <v>10</v>
      </c>
      <c r="B268" s="1">
        <v>44232</v>
      </c>
      <c r="C268" t="s">
        <v>2216</v>
      </c>
      <c r="D268" t="s">
        <v>209</v>
      </c>
    </row>
    <row r="269" spans="1:4" x14ac:dyDescent="0.35">
      <c r="A269">
        <v>10</v>
      </c>
      <c r="B269" s="1">
        <v>44226</v>
      </c>
      <c r="C269" t="s">
        <v>2216</v>
      </c>
      <c r="D269" t="s">
        <v>258</v>
      </c>
    </row>
    <row r="270" spans="1:4" x14ac:dyDescent="0.35">
      <c r="A270">
        <v>10</v>
      </c>
      <c r="B270" s="1">
        <v>44217</v>
      </c>
      <c r="C270" t="s">
        <v>2216</v>
      </c>
      <c r="D270" t="s">
        <v>227</v>
      </c>
    </row>
    <row r="271" spans="1:4" x14ac:dyDescent="0.35">
      <c r="A271">
        <v>10</v>
      </c>
      <c r="B271" s="1">
        <v>44226</v>
      </c>
      <c r="C271" t="s">
        <v>2216</v>
      </c>
      <c r="D271" t="s">
        <v>319</v>
      </c>
    </row>
    <row r="272" spans="1:4" x14ac:dyDescent="0.35">
      <c r="A272">
        <v>10</v>
      </c>
      <c r="B272" s="1">
        <v>44226</v>
      </c>
      <c r="C272" t="s">
        <v>2216</v>
      </c>
      <c r="D272" t="s">
        <v>223</v>
      </c>
    </row>
    <row r="273" spans="1:4" x14ac:dyDescent="0.35">
      <c r="A273">
        <v>10</v>
      </c>
      <c r="B273" s="1">
        <v>44233</v>
      </c>
      <c r="C273" t="s">
        <v>2216</v>
      </c>
      <c r="D273" t="s">
        <v>143</v>
      </c>
    </row>
    <row r="274" spans="1:4" x14ac:dyDescent="0.35">
      <c r="A274">
        <v>10</v>
      </c>
      <c r="B274" s="1">
        <v>44226</v>
      </c>
      <c r="C274" t="s">
        <v>2216</v>
      </c>
      <c r="D274" t="s">
        <v>151</v>
      </c>
    </row>
    <row r="275" spans="1:4" x14ac:dyDescent="0.35">
      <c r="A275">
        <v>10</v>
      </c>
      <c r="B275" s="1">
        <v>44233</v>
      </c>
      <c r="C275" t="s">
        <v>2216</v>
      </c>
      <c r="D275" t="s">
        <v>102</v>
      </c>
    </row>
    <row r="276" spans="1:4" x14ac:dyDescent="0.35">
      <c r="A276">
        <v>10</v>
      </c>
      <c r="B276" s="1">
        <v>44227</v>
      </c>
      <c r="C276" t="s">
        <v>2216</v>
      </c>
      <c r="D276" t="s">
        <v>249</v>
      </c>
    </row>
    <row r="277" spans="1:4" x14ac:dyDescent="0.35">
      <c r="A277">
        <v>10</v>
      </c>
      <c r="B277" s="1">
        <v>44233</v>
      </c>
      <c r="C277" t="s">
        <v>2216</v>
      </c>
      <c r="D277" t="s">
        <v>231</v>
      </c>
    </row>
    <row r="278" spans="1:4" x14ac:dyDescent="0.35">
      <c r="A278">
        <v>10</v>
      </c>
      <c r="B278" s="1">
        <v>44217</v>
      </c>
      <c r="C278" t="s">
        <v>2216</v>
      </c>
      <c r="D278" t="s">
        <v>65</v>
      </c>
    </row>
    <row r="279" spans="1:4" x14ac:dyDescent="0.35">
      <c r="A279">
        <v>10</v>
      </c>
      <c r="B279" s="1">
        <v>44220</v>
      </c>
      <c r="C279" t="s">
        <v>2216</v>
      </c>
      <c r="D279" t="s">
        <v>182</v>
      </c>
    </row>
    <row r="280" spans="1:4" x14ac:dyDescent="0.35">
      <c r="A280">
        <v>12</v>
      </c>
      <c r="B280" s="1">
        <v>44216</v>
      </c>
      <c r="C280" t="s">
        <v>2218</v>
      </c>
      <c r="D280" t="s">
        <v>172</v>
      </c>
    </row>
    <row r="281" spans="1:4" x14ac:dyDescent="0.35">
      <c r="A281">
        <v>10</v>
      </c>
      <c r="B281" s="1">
        <v>44217</v>
      </c>
      <c r="C281" t="s">
        <v>2216</v>
      </c>
      <c r="D281" t="s">
        <v>175</v>
      </c>
    </row>
    <row r="282" spans="1:4" x14ac:dyDescent="0.35">
      <c r="A282">
        <v>10</v>
      </c>
      <c r="B282" s="1">
        <v>44221</v>
      </c>
      <c r="C282" t="s">
        <v>2216</v>
      </c>
      <c r="D282" t="s">
        <v>2217</v>
      </c>
    </row>
    <row r="283" spans="1:4" x14ac:dyDescent="0.35">
      <c r="A283">
        <v>10</v>
      </c>
      <c r="B283" s="1">
        <v>44217</v>
      </c>
      <c r="C283" t="s">
        <v>2216</v>
      </c>
      <c r="D283" t="s">
        <v>56</v>
      </c>
    </row>
    <row r="284" spans="1:4" x14ac:dyDescent="0.35">
      <c r="A284">
        <v>10</v>
      </c>
      <c r="B284" s="1">
        <v>44219</v>
      </c>
      <c r="C284" t="s">
        <v>2216</v>
      </c>
      <c r="D284" t="s">
        <v>212</v>
      </c>
    </row>
    <row r="285" spans="1:4" x14ac:dyDescent="0.35">
      <c r="A285">
        <v>10</v>
      </c>
      <c r="B285" s="1">
        <v>44227</v>
      </c>
      <c r="C285" t="s">
        <v>2216</v>
      </c>
      <c r="D285" t="s">
        <v>112</v>
      </c>
    </row>
    <row r="286" spans="1:4" x14ac:dyDescent="0.35">
      <c r="A286">
        <v>10</v>
      </c>
      <c r="B286" s="1">
        <v>44233</v>
      </c>
      <c r="C286" t="s">
        <v>2216</v>
      </c>
      <c r="D286" t="s">
        <v>272</v>
      </c>
    </row>
    <row r="287" spans="1:4" x14ac:dyDescent="0.35">
      <c r="A287">
        <v>10</v>
      </c>
      <c r="B287" s="1">
        <v>44217</v>
      </c>
      <c r="C287" t="s">
        <v>2216</v>
      </c>
      <c r="D287" t="s">
        <v>191</v>
      </c>
    </row>
    <row r="288" spans="1:4" x14ac:dyDescent="0.35">
      <c r="A288">
        <v>10</v>
      </c>
      <c r="B288" s="1">
        <v>44233</v>
      </c>
      <c r="C288" t="s">
        <v>2216</v>
      </c>
      <c r="D288" t="s">
        <v>137</v>
      </c>
    </row>
    <row r="289" spans="1:4" x14ac:dyDescent="0.35">
      <c r="A289">
        <v>10</v>
      </c>
      <c r="B289" s="1">
        <v>44217</v>
      </c>
      <c r="C289" t="s">
        <v>2216</v>
      </c>
      <c r="D289" t="s">
        <v>308</v>
      </c>
    </row>
    <row r="290" spans="1:4" x14ac:dyDescent="0.35">
      <c r="A290">
        <v>10</v>
      </c>
      <c r="B290" s="1">
        <v>44217</v>
      </c>
      <c r="C290" t="s">
        <v>2216</v>
      </c>
      <c r="D290" t="s">
        <v>274</v>
      </c>
    </row>
    <row r="291" spans="1:4" x14ac:dyDescent="0.35">
      <c r="A291">
        <v>10</v>
      </c>
      <c r="B291" s="1">
        <v>44221</v>
      </c>
      <c r="C291" t="s">
        <v>2216</v>
      </c>
      <c r="D291" t="s">
        <v>125</v>
      </c>
    </row>
    <row r="292" spans="1:4" x14ac:dyDescent="0.35">
      <c r="A292">
        <v>10</v>
      </c>
      <c r="B292" s="1">
        <v>44220</v>
      </c>
      <c r="C292" t="s">
        <v>2216</v>
      </c>
      <c r="D292" t="s">
        <v>235</v>
      </c>
    </row>
    <row r="293" spans="1:4" x14ac:dyDescent="0.35">
      <c r="A293">
        <v>10</v>
      </c>
      <c r="B293" s="1">
        <v>44221</v>
      </c>
      <c r="C293" t="s">
        <v>2216</v>
      </c>
      <c r="D293" t="s">
        <v>2215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6F3F-7664-4BC2-B0B2-6A2B07202FCB}">
  <dimension ref="A1:AT366"/>
  <sheetViews>
    <sheetView workbookViewId="0">
      <selection activeCell="AL361" sqref="AL361"/>
    </sheetView>
  </sheetViews>
  <sheetFormatPr defaultRowHeight="14.5" x14ac:dyDescent="0.35"/>
  <sheetData>
    <row r="1" spans="1:46" x14ac:dyDescent="0.35">
      <c r="A1" t="s">
        <v>2197</v>
      </c>
      <c r="B1" t="s">
        <v>1238</v>
      </c>
      <c r="C1" t="s">
        <v>1237</v>
      </c>
      <c r="D1" t="s">
        <v>1236</v>
      </c>
      <c r="E1" t="s">
        <v>1235</v>
      </c>
      <c r="F1" t="s">
        <v>1234</v>
      </c>
      <c r="G1" t="s">
        <v>2196</v>
      </c>
      <c r="H1" t="s">
        <v>2195</v>
      </c>
      <c r="I1" t="s">
        <v>14</v>
      </c>
      <c r="J1" t="s">
        <v>2194</v>
      </c>
      <c r="K1" t="s">
        <v>2193</v>
      </c>
      <c r="L1" t="s">
        <v>2192</v>
      </c>
      <c r="M1" t="s">
        <v>1233</v>
      </c>
      <c r="N1" t="s">
        <v>1232</v>
      </c>
      <c r="O1" t="s">
        <v>1231</v>
      </c>
      <c r="P1" t="s">
        <v>2191</v>
      </c>
      <c r="Q1" t="s">
        <v>1229</v>
      </c>
      <c r="R1" t="s">
        <v>1228</v>
      </c>
      <c r="S1" t="s">
        <v>1227</v>
      </c>
      <c r="T1" t="s">
        <v>9</v>
      </c>
      <c r="U1" t="s">
        <v>1226</v>
      </c>
      <c r="V1" t="s">
        <v>1225</v>
      </c>
      <c r="W1" t="s">
        <v>1224</v>
      </c>
      <c r="X1" t="s">
        <v>1223</v>
      </c>
      <c r="Y1" t="s">
        <v>1222</v>
      </c>
      <c r="Z1" t="s">
        <v>1221</v>
      </c>
      <c r="AA1" t="s">
        <v>1220</v>
      </c>
      <c r="AB1" t="s">
        <v>1219</v>
      </c>
      <c r="AC1" t="s">
        <v>1218</v>
      </c>
      <c r="AD1" t="s">
        <v>1217</v>
      </c>
      <c r="AE1" t="s">
        <v>1216</v>
      </c>
      <c r="AF1" t="s">
        <v>1215</v>
      </c>
      <c r="AG1" t="s">
        <v>1214</v>
      </c>
      <c r="AH1" t="s">
        <v>1213</v>
      </c>
      <c r="AI1" t="s">
        <v>1212</v>
      </c>
      <c r="AJ1" t="s">
        <v>1211</v>
      </c>
      <c r="AK1" t="s">
        <v>1210</v>
      </c>
      <c r="AL1" t="s">
        <v>1209</v>
      </c>
      <c r="AM1" t="s">
        <v>1208</v>
      </c>
      <c r="AN1" t="s">
        <v>1207</v>
      </c>
      <c r="AO1" t="s">
        <v>2190</v>
      </c>
      <c r="AP1" t="s">
        <v>1206</v>
      </c>
      <c r="AQ1" t="s">
        <v>1205</v>
      </c>
      <c r="AR1" t="s">
        <v>1204</v>
      </c>
      <c r="AS1" t="s">
        <v>2189</v>
      </c>
      <c r="AT1" t="s">
        <v>1203</v>
      </c>
    </row>
    <row r="2" spans="1:46" x14ac:dyDescent="0.35">
      <c r="A2" t="s">
        <v>1659</v>
      </c>
      <c r="B2" t="s">
        <v>1086</v>
      </c>
      <c r="C2" t="s">
        <v>2188</v>
      </c>
      <c r="D2" t="s">
        <v>2187</v>
      </c>
      <c r="E2" t="s">
        <v>2186</v>
      </c>
      <c r="F2" t="s">
        <v>623</v>
      </c>
      <c r="G2">
        <v>32536</v>
      </c>
      <c r="H2" t="s">
        <v>1253</v>
      </c>
      <c r="I2" t="s">
        <v>2185</v>
      </c>
      <c r="L2" s="1">
        <v>44171</v>
      </c>
      <c r="M2" t="s">
        <v>1090</v>
      </c>
      <c r="N2" t="s">
        <v>623</v>
      </c>
      <c r="P2" t="s">
        <v>624</v>
      </c>
      <c r="Q2" t="s">
        <v>623</v>
      </c>
      <c r="S2" t="s">
        <v>1764</v>
      </c>
      <c r="T2" t="s">
        <v>1069</v>
      </c>
      <c r="U2">
        <v>499</v>
      </c>
      <c r="V2">
        <v>10</v>
      </c>
      <c r="W2" t="s">
        <v>1120</v>
      </c>
      <c r="X2" s="1">
        <v>44138</v>
      </c>
      <c r="Y2" s="1">
        <v>44141</v>
      </c>
      <c r="AB2">
        <v>2</v>
      </c>
      <c r="AC2" t="s">
        <v>1075</v>
      </c>
      <c r="AF2">
        <v>45</v>
      </c>
      <c r="AI2">
        <v>10</v>
      </c>
      <c r="AL2">
        <v>2020</v>
      </c>
      <c r="AS2" s="1">
        <v>44110</v>
      </c>
      <c r="AT2">
        <v>182101</v>
      </c>
    </row>
    <row r="3" spans="1:46" x14ac:dyDescent="0.35">
      <c r="A3" t="s">
        <v>1659</v>
      </c>
      <c r="B3" t="s">
        <v>1076</v>
      </c>
      <c r="C3" t="s">
        <v>2184</v>
      </c>
      <c r="D3" t="s">
        <v>2183</v>
      </c>
      <c r="E3" t="s">
        <v>2182</v>
      </c>
      <c r="F3" t="s">
        <v>627</v>
      </c>
      <c r="G3">
        <v>66062</v>
      </c>
      <c r="H3" t="s">
        <v>2181</v>
      </c>
      <c r="I3" t="s">
        <v>2180</v>
      </c>
      <c r="L3" s="1">
        <v>44171</v>
      </c>
      <c r="M3" t="s">
        <v>1090</v>
      </c>
      <c r="N3" t="s">
        <v>627</v>
      </c>
      <c r="P3" t="s">
        <v>628</v>
      </c>
      <c r="Q3" t="s">
        <v>627</v>
      </c>
      <c r="S3" t="s">
        <v>1764</v>
      </c>
      <c r="T3" t="s">
        <v>1069</v>
      </c>
      <c r="U3">
        <v>499</v>
      </c>
      <c r="V3">
        <v>10</v>
      </c>
      <c r="W3" t="s">
        <v>1120</v>
      </c>
      <c r="X3" s="1">
        <v>44138</v>
      </c>
      <c r="Y3" s="1">
        <v>44141</v>
      </c>
      <c r="AB3">
        <v>2</v>
      </c>
      <c r="AC3" t="s">
        <v>1075</v>
      </c>
      <c r="AF3">
        <v>45</v>
      </c>
      <c r="AI3">
        <v>10</v>
      </c>
      <c r="AL3">
        <v>2020</v>
      </c>
      <c r="AS3" s="1">
        <v>44111</v>
      </c>
      <c r="AT3">
        <v>157801</v>
      </c>
    </row>
    <row r="4" spans="1:46" x14ac:dyDescent="0.35">
      <c r="A4" t="s">
        <v>1659</v>
      </c>
      <c r="B4" t="s">
        <v>1076</v>
      </c>
      <c r="C4" t="s">
        <v>2179</v>
      </c>
      <c r="D4" t="s">
        <v>1105</v>
      </c>
      <c r="E4" t="s">
        <v>2178</v>
      </c>
      <c r="F4" t="s">
        <v>621</v>
      </c>
      <c r="G4">
        <v>33458</v>
      </c>
      <c r="H4" t="s">
        <v>1253</v>
      </c>
      <c r="I4" t="s">
        <v>2177</v>
      </c>
      <c r="L4" s="1">
        <v>44174</v>
      </c>
      <c r="M4" t="s">
        <v>1070</v>
      </c>
      <c r="N4" t="s">
        <v>621</v>
      </c>
      <c r="P4" t="s">
        <v>622</v>
      </c>
      <c r="Q4" t="s">
        <v>621</v>
      </c>
      <c r="S4" t="s">
        <v>1764</v>
      </c>
      <c r="T4" t="s">
        <v>1069</v>
      </c>
      <c r="U4">
        <v>499</v>
      </c>
      <c r="V4">
        <v>10</v>
      </c>
      <c r="W4" t="s">
        <v>1120</v>
      </c>
      <c r="X4" s="1">
        <v>44138</v>
      </c>
      <c r="Y4" s="1">
        <v>44141</v>
      </c>
      <c r="AB4">
        <v>3</v>
      </c>
      <c r="AC4" t="s">
        <v>1075</v>
      </c>
      <c r="AD4" s="1">
        <v>44173</v>
      </c>
      <c r="AF4">
        <v>45</v>
      </c>
      <c r="AI4">
        <v>10</v>
      </c>
      <c r="AL4">
        <v>2020</v>
      </c>
      <c r="AS4" s="1">
        <v>44111</v>
      </c>
      <c r="AT4">
        <v>182701</v>
      </c>
    </row>
    <row r="5" spans="1:46" x14ac:dyDescent="0.35">
      <c r="A5" t="s">
        <v>1085</v>
      </c>
      <c r="B5" t="s">
        <v>1084</v>
      </c>
      <c r="C5" t="s">
        <v>2176</v>
      </c>
      <c r="D5" t="s">
        <v>2175</v>
      </c>
      <c r="E5" t="s">
        <v>2174</v>
      </c>
      <c r="F5" t="s">
        <v>2172</v>
      </c>
      <c r="G5">
        <v>77494</v>
      </c>
      <c r="H5" t="s">
        <v>1340</v>
      </c>
      <c r="M5" t="s">
        <v>1090</v>
      </c>
      <c r="N5" t="s">
        <v>2172</v>
      </c>
      <c r="P5" t="s">
        <v>2173</v>
      </c>
      <c r="Q5" t="s">
        <v>2172</v>
      </c>
      <c r="S5" t="s">
        <v>1764</v>
      </c>
      <c r="T5" t="s">
        <v>1069</v>
      </c>
      <c r="U5">
        <v>499</v>
      </c>
      <c r="V5">
        <v>10</v>
      </c>
      <c r="W5" t="s">
        <v>1120</v>
      </c>
      <c r="X5" s="1">
        <v>44111</v>
      </c>
      <c r="Y5" s="1">
        <v>44130</v>
      </c>
      <c r="Z5" s="1">
        <v>44127</v>
      </c>
      <c r="AB5">
        <v>2</v>
      </c>
      <c r="AC5" t="s">
        <v>1075</v>
      </c>
      <c r="AE5" t="s">
        <v>1127</v>
      </c>
      <c r="AF5">
        <v>41</v>
      </c>
      <c r="AG5">
        <v>43</v>
      </c>
      <c r="AH5">
        <v>42</v>
      </c>
      <c r="AI5">
        <v>10</v>
      </c>
      <c r="AJ5">
        <v>10</v>
      </c>
      <c r="AK5">
        <v>10</v>
      </c>
      <c r="AL5">
        <v>2020</v>
      </c>
      <c r="AM5">
        <v>2020</v>
      </c>
      <c r="AN5">
        <v>2020</v>
      </c>
      <c r="AQ5" s="1">
        <v>44120</v>
      </c>
      <c r="AR5" t="s">
        <v>1111</v>
      </c>
      <c r="AS5" s="1">
        <v>44111</v>
      </c>
      <c r="AT5">
        <v>200551</v>
      </c>
    </row>
    <row r="6" spans="1:46" x14ac:dyDescent="0.35">
      <c r="A6" t="s">
        <v>1659</v>
      </c>
      <c r="B6" t="s">
        <v>1081</v>
      </c>
      <c r="C6" t="s">
        <v>2171</v>
      </c>
      <c r="D6" t="s">
        <v>2170</v>
      </c>
      <c r="E6" t="s">
        <v>2169</v>
      </c>
      <c r="F6" t="s">
        <v>2166</v>
      </c>
      <c r="G6">
        <v>33186</v>
      </c>
      <c r="H6" t="s">
        <v>1253</v>
      </c>
      <c r="I6" t="s">
        <v>2168</v>
      </c>
      <c r="M6" t="s">
        <v>1090</v>
      </c>
      <c r="N6" t="s">
        <v>2166</v>
      </c>
      <c r="P6" t="s">
        <v>2167</v>
      </c>
      <c r="Q6" t="s">
        <v>2166</v>
      </c>
      <c r="S6" t="s">
        <v>1764</v>
      </c>
      <c r="T6" t="s">
        <v>1069</v>
      </c>
      <c r="U6">
        <v>499</v>
      </c>
      <c r="V6">
        <v>10</v>
      </c>
      <c r="W6" t="s">
        <v>1120</v>
      </c>
      <c r="X6" s="1">
        <v>44138</v>
      </c>
      <c r="Y6" s="1">
        <v>44169</v>
      </c>
      <c r="Z6" s="1">
        <v>44169</v>
      </c>
      <c r="AB6">
        <v>2</v>
      </c>
      <c r="AC6" t="s">
        <v>1075</v>
      </c>
      <c r="AE6" t="s">
        <v>1127</v>
      </c>
      <c r="AF6">
        <v>45</v>
      </c>
      <c r="AG6">
        <v>49</v>
      </c>
      <c r="AH6">
        <v>49</v>
      </c>
      <c r="AI6">
        <v>10</v>
      </c>
      <c r="AJ6">
        <v>12</v>
      </c>
      <c r="AK6">
        <v>12</v>
      </c>
      <c r="AL6">
        <v>2020</v>
      </c>
      <c r="AM6">
        <v>2020</v>
      </c>
      <c r="AN6">
        <v>2020</v>
      </c>
      <c r="AQ6" s="1">
        <v>44169</v>
      </c>
      <c r="AR6" t="s">
        <v>1089</v>
      </c>
      <c r="AS6" s="1">
        <v>44112</v>
      </c>
      <c r="AT6">
        <v>40002</v>
      </c>
    </row>
    <row r="7" spans="1:46" x14ac:dyDescent="0.35">
      <c r="A7" t="s">
        <v>1659</v>
      </c>
      <c r="B7" t="s">
        <v>1076</v>
      </c>
      <c r="C7" t="s">
        <v>2165</v>
      </c>
      <c r="D7" t="s">
        <v>2164</v>
      </c>
      <c r="E7" t="s">
        <v>2163</v>
      </c>
      <c r="F7" t="s">
        <v>2161</v>
      </c>
      <c r="G7">
        <v>77388</v>
      </c>
      <c r="H7" t="s">
        <v>1340</v>
      </c>
      <c r="M7" t="s">
        <v>1090</v>
      </c>
      <c r="N7" t="s">
        <v>2161</v>
      </c>
      <c r="P7" t="s">
        <v>2162</v>
      </c>
      <c r="Q7" t="s">
        <v>2161</v>
      </c>
      <c r="S7" t="s">
        <v>1764</v>
      </c>
      <c r="T7" t="s">
        <v>1069</v>
      </c>
      <c r="U7">
        <v>499</v>
      </c>
      <c r="V7">
        <v>10</v>
      </c>
      <c r="W7" t="s">
        <v>1120</v>
      </c>
      <c r="X7" s="1">
        <v>44112</v>
      </c>
      <c r="Y7" s="1">
        <v>44130</v>
      </c>
      <c r="Z7" s="1">
        <v>44119</v>
      </c>
      <c r="AB7">
        <v>2</v>
      </c>
      <c r="AC7" t="s">
        <v>1075</v>
      </c>
      <c r="AE7" t="s">
        <v>1127</v>
      </c>
      <c r="AF7">
        <v>41</v>
      </c>
      <c r="AG7">
        <v>42</v>
      </c>
      <c r="AH7">
        <v>42</v>
      </c>
      <c r="AI7">
        <v>10</v>
      </c>
      <c r="AJ7">
        <v>10</v>
      </c>
      <c r="AK7">
        <v>10</v>
      </c>
      <c r="AL7">
        <v>2020</v>
      </c>
      <c r="AM7">
        <v>2020</v>
      </c>
      <c r="AN7">
        <v>2020</v>
      </c>
      <c r="AQ7" s="1">
        <v>44118</v>
      </c>
      <c r="AR7" t="s">
        <v>1117</v>
      </c>
      <c r="AS7" s="1">
        <v>44112</v>
      </c>
      <c r="AT7">
        <v>207201</v>
      </c>
    </row>
    <row r="8" spans="1:46" x14ac:dyDescent="0.35">
      <c r="A8" t="s">
        <v>1659</v>
      </c>
      <c r="B8" t="s">
        <v>1184</v>
      </c>
      <c r="C8" t="s">
        <v>2160</v>
      </c>
      <c r="D8" t="s">
        <v>1083</v>
      </c>
      <c r="E8" t="s">
        <v>2159</v>
      </c>
      <c r="F8" t="s">
        <v>631</v>
      </c>
      <c r="G8">
        <v>78745</v>
      </c>
      <c r="H8" t="s">
        <v>1340</v>
      </c>
      <c r="I8" t="s">
        <v>2158</v>
      </c>
      <c r="L8" s="1">
        <v>44174</v>
      </c>
      <c r="M8" t="s">
        <v>1070</v>
      </c>
      <c r="N8" t="s">
        <v>631</v>
      </c>
      <c r="P8" t="s">
        <v>632</v>
      </c>
      <c r="Q8" t="s">
        <v>631</v>
      </c>
      <c r="S8" t="s">
        <v>1764</v>
      </c>
      <c r="T8" t="s">
        <v>1069</v>
      </c>
      <c r="U8">
        <v>499</v>
      </c>
      <c r="V8">
        <v>10</v>
      </c>
      <c r="W8" t="s">
        <v>1120</v>
      </c>
      <c r="X8" s="1">
        <v>44138</v>
      </c>
      <c r="Y8" s="1">
        <v>44141</v>
      </c>
      <c r="Z8" s="1">
        <v>44204</v>
      </c>
      <c r="AB8">
        <v>3</v>
      </c>
      <c r="AC8" t="s">
        <v>1075</v>
      </c>
      <c r="AD8" s="1">
        <v>44173</v>
      </c>
      <c r="AF8">
        <v>45</v>
      </c>
      <c r="AG8">
        <v>2</v>
      </c>
      <c r="AH8">
        <v>51</v>
      </c>
      <c r="AI8">
        <v>10</v>
      </c>
      <c r="AJ8">
        <v>1</v>
      </c>
      <c r="AK8">
        <v>12</v>
      </c>
      <c r="AL8">
        <v>2020</v>
      </c>
      <c r="AM8">
        <v>2021</v>
      </c>
      <c r="AN8">
        <v>2020</v>
      </c>
      <c r="AQ8" s="1">
        <v>44182</v>
      </c>
      <c r="AR8" t="s">
        <v>1100</v>
      </c>
      <c r="AS8" s="1">
        <v>44113</v>
      </c>
      <c r="AT8">
        <v>196483</v>
      </c>
    </row>
    <row r="9" spans="1:46" x14ac:dyDescent="0.35">
      <c r="A9" t="s">
        <v>1659</v>
      </c>
      <c r="B9" t="s">
        <v>1098</v>
      </c>
      <c r="C9" t="s">
        <v>2157</v>
      </c>
      <c r="D9" t="s">
        <v>1153</v>
      </c>
      <c r="E9" t="s">
        <v>2156</v>
      </c>
      <c r="F9" t="s">
        <v>619</v>
      </c>
      <c r="G9">
        <v>42101</v>
      </c>
      <c r="H9" t="s">
        <v>1328</v>
      </c>
      <c r="I9" t="s">
        <v>2155</v>
      </c>
      <c r="L9" s="1">
        <v>44171</v>
      </c>
      <c r="M9" t="s">
        <v>1090</v>
      </c>
      <c r="N9" t="s">
        <v>619</v>
      </c>
      <c r="P9" t="s">
        <v>620</v>
      </c>
      <c r="Q9" t="s">
        <v>619</v>
      </c>
      <c r="S9" t="s">
        <v>1764</v>
      </c>
      <c r="T9" t="s">
        <v>1069</v>
      </c>
      <c r="U9">
        <v>499</v>
      </c>
      <c r="V9">
        <v>10</v>
      </c>
      <c r="W9" t="s">
        <v>1120</v>
      </c>
      <c r="X9" s="1">
        <v>44138</v>
      </c>
      <c r="Y9" s="1">
        <v>44141</v>
      </c>
      <c r="AB9">
        <v>2</v>
      </c>
      <c r="AC9" t="s">
        <v>1075</v>
      </c>
      <c r="AF9">
        <v>45</v>
      </c>
      <c r="AI9">
        <v>10</v>
      </c>
      <c r="AL9">
        <v>2020</v>
      </c>
      <c r="AS9" s="1">
        <v>44117</v>
      </c>
      <c r="AT9">
        <v>39013</v>
      </c>
    </row>
    <row r="10" spans="1:46" x14ac:dyDescent="0.35">
      <c r="A10" t="s">
        <v>1659</v>
      </c>
      <c r="B10" t="s">
        <v>1184</v>
      </c>
      <c r="C10" t="s">
        <v>2154</v>
      </c>
      <c r="D10" t="s">
        <v>1101</v>
      </c>
      <c r="E10" t="s">
        <v>2153</v>
      </c>
      <c r="F10" t="s">
        <v>625</v>
      </c>
      <c r="G10">
        <v>75254</v>
      </c>
      <c r="H10" t="s">
        <v>1340</v>
      </c>
      <c r="I10" t="s">
        <v>2152</v>
      </c>
      <c r="L10" s="1">
        <v>44171</v>
      </c>
      <c r="M10" t="s">
        <v>1090</v>
      </c>
      <c r="N10" t="s">
        <v>2151</v>
      </c>
      <c r="P10" t="s">
        <v>626</v>
      </c>
      <c r="Q10" t="s">
        <v>2151</v>
      </c>
      <c r="S10" t="s">
        <v>1764</v>
      </c>
      <c r="T10" t="s">
        <v>1069</v>
      </c>
      <c r="U10">
        <v>499</v>
      </c>
      <c r="V10">
        <v>10</v>
      </c>
      <c r="W10" t="s">
        <v>1120</v>
      </c>
      <c r="X10" s="1">
        <v>44138</v>
      </c>
      <c r="Y10" s="1">
        <v>44141</v>
      </c>
      <c r="AB10">
        <v>2</v>
      </c>
      <c r="AC10" t="s">
        <v>1075</v>
      </c>
      <c r="AF10">
        <v>45</v>
      </c>
      <c r="AI10">
        <v>10</v>
      </c>
      <c r="AL10">
        <v>2020</v>
      </c>
      <c r="AS10" s="1">
        <v>44117</v>
      </c>
      <c r="AT10">
        <v>186423</v>
      </c>
    </row>
    <row r="11" spans="1:46" x14ac:dyDescent="0.35">
      <c r="A11" t="s">
        <v>1659</v>
      </c>
      <c r="B11" t="s">
        <v>1098</v>
      </c>
      <c r="C11" t="s">
        <v>2150</v>
      </c>
      <c r="D11" t="s">
        <v>2149</v>
      </c>
      <c r="E11" t="s">
        <v>2148</v>
      </c>
      <c r="F11" t="s">
        <v>629</v>
      </c>
      <c r="G11">
        <v>76051</v>
      </c>
      <c r="H11" t="s">
        <v>1340</v>
      </c>
      <c r="I11" t="s">
        <v>2147</v>
      </c>
      <c r="L11" s="1">
        <v>44174</v>
      </c>
      <c r="M11" t="s">
        <v>1070</v>
      </c>
      <c r="N11" t="s">
        <v>629</v>
      </c>
      <c r="P11" t="s">
        <v>630</v>
      </c>
      <c r="Q11" t="s">
        <v>629</v>
      </c>
      <c r="S11" t="s">
        <v>1764</v>
      </c>
      <c r="T11" t="s">
        <v>1069</v>
      </c>
      <c r="U11">
        <v>499</v>
      </c>
      <c r="V11">
        <v>10</v>
      </c>
      <c r="W11" t="s">
        <v>1120</v>
      </c>
      <c r="X11" s="1">
        <v>44138</v>
      </c>
      <c r="Y11" s="1">
        <v>44141</v>
      </c>
      <c r="AB11">
        <v>3</v>
      </c>
      <c r="AC11" t="s">
        <v>1075</v>
      </c>
      <c r="AD11" s="1">
        <v>44173</v>
      </c>
      <c r="AF11">
        <v>45</v>
      </c>
      <c r="AI11">
        <v>10</v>
      </c>
      <c r="AL11">
        <v>2020</v>
      </c>
      <c r="AS11" s="1">
        <v>44117</v>
      </c>
      <c r="AT11">
        <v>230734</v>
      </c>
    </row>
    <row r="12" spans="1:46" x14ac:dyDescent="0.35">
      <c r="A12" t="s">
        <v>1659</v>
      </c>
      <c r="B12" t="s">
        <v>1086</v>
      </c>
      <c r="C12" t="s">
        <v>2146</v>
      </c>
      <c r="D12" t="s">
        <v>2145</v>
      </c>
      <c r="E12" t="s">
        <v>2144</v>
      </c>
      <c r="F12" t="s">
        <v>330</v>
      </c>
      <c r="G12">
        <v>32901</v>
      </c>
      <c r="H12" t="s">
        <v>1253</v>
      </c>
      <c r="I12" t="s">
        <v>2143</v>
      </c>
      <c r="M12" t="s">
        <v>1090</v>
      </c>
      <c r="N12" t="s">
        <v>330</v>
      </c>
      <c r="P12" t="s">
        <v>331</v>
      </c>
      <c r="Q12" t="s">
        <v>330</v>
      </c>
      <c r="S12" t="s">
        <v>1764</v>
      </c>
      <c r="T12" t="s">
        <v>1069</v>
      </c>
      <c r="U12">
        <v>499</v>
      </c>
      <c r="V12">
        <v>10</v>
      </c>
      <c r="W12" t="s">
        <v>1120</v>
      </c>
      <c r="X12" s="1">
        <v>44118</v>
      </c>
      <c r="Y12" s="1">
        <v>44133</v>
      </c>
      <c r="Z12" s="1">
        <v>44133</v>
      </c>
      <c r="AB12">
        <v>2</v>
      </c>
      <c r="AC12" t="s">
        <v>1075</v>
      </c>
      <c r="AE12" t="s">
        <v>1127</v>
      </c>
      <c r="AF12">
        <v>42</v>
      </c>
      <c r="AG12">
        <v>44</v>
      </c>
      <c r="AH12">
        <v>44</v>
      </c>
      <c r="AI12">
        <v>10</v>
      </c>
      <c r="AJ12">
        <v>10</v>
      </c>
      <c r="AK12">
        <v>10</v>
      </c>
      <c r="AL12">
        <v>2020</v>
      </c>
      <c r="AM12">
        <v>2020</v>
      </c>
      <c r="AN12">
        <v>2020</v>
      </c>
      <c r="AQ12" s="1">
        <v>44133</v>
      </c>
      <c r="AR12" t="s">
        <v>1126</v>
      </c>
      <c r="AS12" s="1">
        <v>44118</v>
      </c>
      <c r="AT12">
        <v>167426</v>
      </c>
    </row>
    <row r="13" spans="1:46" x14ac:dyDescent="0.35">
      <c r="A13" t="s">
        <v>1659</v>
      </c>
      <c r="B13" t="s">
        <v>1086</v>
      </c>
      <c r="C13" t="s">
        <v>2142</v>
      </c>
      <c r="D13" t="s">
        <v>2141</v>
      </c>
      <c r="E13" t="s">
        <v>2140</v>
      </c>
      <c r="F13" t="s">
        <v>332</v>
      </c>
      <c r="G13">
        <v>33556</v>
      </c>
      <c r="H13" t="s">
        <v>1253</v>
      </c>
      <c r="I13" t="s">
        <v>2139</v>
      </c>
      <c r="M13" t="s">
        <v>1090</v>
      </c>
      <c r="N13" t="s">
        <v>332</v>
      </c>
      <c r="P13" t="s">
        <v>333</v>
      </c>
      <c r="Q13" t="s">
        <v>332</v>
      </c>
      <c r="S13" t="s">
        <v>1764</v>
      </c>
      <c r="T13" t="s">
        <v>1069</v>
      </c>
      <c r="U13">
        <v>499</v>
      </c>
      <c r="V13">
        <v>10</v>
      </c>
      <c r="W13" t="s">
        <v>1120</v>
      </c>
      <c r="X13" s="1">
        <v>44138</v>
      </c>
      <c r="Y13" s="1">
        <v>44141</v>
      </c>
      <c r="Z13" s="1">
        <v>44172</v>
      </c>
      <c r="AB13">
        <v>2</v>
      </c>
      <c r="AC13" t="s">
        <v>1075</v>
      </c>
      <c r="AF13">
        <v>45</v>
      </c>
      <c r="AG13">
        <v>50</v>
      </c>
      <c r="AH13">
        <v>49</v>
      </c>
      <c r="AI13">
        <v>10</v>
      </c>
      <c r="AJ13">
        <v>12</v>
      </c>
      <c r="AK13">
        <v>12</v>
      </c>
      <c r="AL13">
        <v>2020</v>
      </c>
      <c r="AM13">
        <v>2020</v>
      </c>
      <c r="AN13">
        <v>2020</v>
      </c>
      <c r="AQ13" s="1">
        <v>44169</v>
      </c>
      <c r="AR13" t="s">
        <v>1175</v>
      </c>
      <c r="AS13" s="1">
        <v>44118</v>
      </c>
      <c r="AT13">
        <v>170598</v>
      </c>
    </row>
    <row r="14" spans="1:46" x14ac:dyDescent="0.35">
      <c r="A14" t="s">
        <v>1659</v>
      </c>
      <c r="B14" t="s">
        <v>1084</v>
      </c>
      <c r="C14" t="s">
        <v>2138</v>
      </c>
      <c r="D14" t="s">
        <v>2137</v>
      </c>
      <c r="E14" t="s">
        <v>2136</v>
      </c>
      <c r="F14" t="s">
        <v>334</v>
      </c>
      <c r="G14">
        <v>77064</v>
      </c>
      <c r="H14" t="s">
        <v>1340</v>
      </c>
      <c r="I14" t="s">
        <v>2135</v>
      </c>
      <c r="M14" t="s">
        <v>1070</v>
      </c>
      <c r="N14" t="s">
        <v>334</v>
      </c>
      <c r="P14" t="s">
        <v>335</v>
      </c>
      <c r="Q14" t="s">
        <v>334</v>
      </c>
      <c r="S14" t="s">
        <v>1764</v>
      </c>
      <c r="T14" t="s">
        <v>1069</v>
      </c>
      <c r="U14">
        <v>499</v>
      </c>
      <c r="V14">
        <v>10</v>
      </c>
      <c r="W14" t="s">
        <v>1120</v>
      </c>
      <c r="X14" s="1">
        <v>44138</v>
      </c>
      <c r="Y14" s="1">
        <v>44141</v>
      </c>
      <c r="Z14" s="1">
        <v>44203</v>
      </c>
      <c r="AB14">
        <v>2</v>
      </c>
      <c r="AC14" t="s">
        <v>1075</v>
      </c>
      <c r="AF14">
        <v>45</v>
      </c>
      <c r="AG14">
        <v>2</v>
      </c>
      <c r="AH14">
        <v>48</v>
      </c>
      <c r="AI14">
        <v>10</v>
      </c>
      <c r="AJ14">
        <v>1</v>
      </c>
      <c r="AK14">
        <v>11</v>
      </c>
      <c r="AL14">
        <v>2020</v>
      </c>
      <c r="AM14">
        <v>2021</v>
      </c>
      <c r="AN14">
        <v>2020</v>
      </c>
      <c r="AQ14" s="1">
        <v>44162</v>
      </c>
      <c r="AR14" t="s">
        <v>1132</v>
      </c>
      <c r="AS14" s="1">
        <v>44119</v>
      </c>
      <c r="AT14">
        <v>263042</v>
      </c>
    </row>
    <row r="15" spans="1:46" x14ac:dyDescent="0.35">
      <c r="A15" t="s">
        <v>1659</v>
      </c>
      <c r="B15" t="s">
        <v>1081</v>
      </c>
      <c r="D15" t="s">
        <v>1192</v>
      </c>
      <c r="E15" t="s">
        <v>2134</v>
      </c>
      <c r="F15" t="s">
        <v>336</v>
      </c>
      <c r="G15">
        <v>33703</v>
      </c>
      <c r="H15" t="s">
        <v>1253</v>
      </c>
      <c r="I15" t="s">
        <v>2133</v>
      </c>
      <c r="M15" t="s">
        <v>1090</v>
      </c>
      <c r="N15" t="s">
        <v>336</v>
      </c>
      <c r="P15" t="s">
        <v>337</v>
      </c>
      <c r="Q15" t="s">
        <v>336</v>
      </c>
      <c r="S15" t="s">
        <v>1764</v>
      </c>
      <c r="T15" t="s">
        <v>1069</v>
      </c>
      <c r="U15">
        <v>499</v>
      </c>
      <c r="V15">
        <v>10</v>
      </c>
      <c r="W15" t="s">
        <v>1120</v>
      </c>
      <c r="X15" s="1">
        <v>44138</v>
      </c>
      <c r="Y15" s="1">
        <v>44141</v>
      </c>
      <c r="Z15" s="1">
        <v>44172</v>
      </c>
      <c r="AB15">
        <v>2</v>
      </c>
      <c r="AC15" t="s">
        <v>1075</v>
      </c>
      <c r="AF15">
        <v>45</v>
      </c>
      <c r="AG15">
        <v>50</v>
      </c>
      <c r="AH15">
        <v>48</v>
      </c>
      <c r="AI15">
        <v>10</v>
      </c>
      <c r="AJ15">
        <v>12</v>
      </c>
      <c r="AK15">
        <v>11</v>
      </c>
      <c r="AL15">
        <v>2020</v>
      </c>
      <c r="AM15">
        <v>2020</v>
      </c>
      <c r="AN15">
        <v>2020</v>
      </c>
      <c r="AQ15" s="1">
        <v>44162</v>
      </c>
      <c r="AR15" t="s">
        <v>1100</v>
      </c>
      <c r="AS15" s="1">
        <v>44120</v>
      </c>
      <c r="AT15">
        <v>164644</v>
      </c>
    </row>
    <row r="16" spans="1:46" x14ac:dyDescent="0.35">
      <c r="A16" t="s">
        <v>1659</v>
      </c>
      <c r="B16" t="s">
        <v>1076</v>
      </c>
      <c r="C16" t="s">
        <v>2132</v>
      </c>
      <c r="D16" t="s">
        <v>2131</v>
      </c>
      <c r="E16" t="s">
        <v>2130</v>
      </c>
      <c r="F16" t="s">
        <v>338</v>
      </c>
      <c r="G16">
        <v>33445</v>
      </c>
      <c r="H16" t="s">
        <v>1253</v>
      </c>
      <c r="I16" t="s">
        <v>49</v>
      </c>
      <c r="M16" t="s">
        <v>1070</v>
      </c>
      <c r="N16" t="s">
        <v>338</v>
      </c>
      <c r="P16" t="s">
        <v>339</v>
      </c>
      <c r="Q16" t="s">
        <v>338</v>
      </c>
      <c r="S16" t="s">
        <v>1764</v>
      </c>
      <c r="T16" t="s">
        <v>1069</v>
      </c>
      <c r="U16" s="3">
        <v>2793</v>
      </c>
      <c r="V16">
        <v>70</v>
      </c>
      <c r="W16" t="s">
        <v>1120</v>
      </c>
      <c r="X16" s="1">
        <v>44138</v>
      </c>
      <c r="Y16" s="1">
        <v>44141</v>
      </c>
      <c r="AB16">
        <v>5</v>
      </c>
      <c r="AC16" t="s">
        <v>1075</v>
      </c>
      <c r="AD16" s="1">
        <v>44203</v>
      </c>
      <c r="AF16">
        <v>45</v>
      </c>
      <c r="AI16">
        <v>10</v>
      </c>
      <c r="AL16">
        <v>2020</v>
      </c>
      <c r="AS16" s="1">
        <v>44120</v>
      </c>
      <c r="AT16">
        <v>174510</v>
      </c>
    </row>
    <row r="17" spans="1:46" x14ac:dyDescent="0.35">
      <c r="A17" t="s">
        <v>1659</v>
      </c>
      <c r="B17" t="s">
        <v>1086</v>
      </c>
      <c r="C17" t="s">
        <v>2129</v>
      </c>
      <c r="D17" t="s">
        <v>2128</v>
      </c>
      <c r="E17" t="s">
        <v>2127</v>
      </c>
      <c r="F17" t="s">
        <v>340</v>
      </c>
      <c r="G17">
        <v>33173</v>
      </c>
      <c r="H17" t="s">
        <v>1253</v>
      </c>
      <c r="I17" t="s">
        <v>177</v>
      </c>
      <c r="M17" t="s">
        <v>1070</v>
      </c>
      <c r="N17" t="s">
        <v>340</v>
      </c>
      <c r="P17" t="s">
        <v>341</v>
      </c>
      <c r="Q17" t="s">
        <v>340</v>
      </c>
      <c r="S17" t="s">
        <v>1764</v>
      </c>
      <c r="T17" t="s">
        <v>1069</v>
      </c>
      <c r="U17" s="3">
        <v>2793</v>
      </c>
      <c r="V17">
        <v>70</v>
      </c>
      <c r="W17" t="s">
        <v>1120</v>
      </c>
      <c r="X17" s="1">
        <v>44138</v>
      </c>
      <c r="Y17" s="1">
        <v>44141</v>
      </c>
      <c r="AB17">
        <v>5</v>
      </c>
      <c r="AC17" t="s">
        <v>1075</v>
      </c>
      <c r="AD17" s="1">
        <v>44203</v>
      </c>
      <c r="AF17">
        <v>45</v>
      </c>
      <c r="AI17">
        <v>10</v>
      </c>
      <c r="AL17">
        <v>2020</v>
      </c>
      <c r="AS17" s="1">
        <v>44120</v>
      </c>
      <c r="AT17">
        <v>327251</v>
      </c>
    </row>
    <row r="18" spans="1:46" x14ac:dyDescent="0.35">
      <c r="A18" t="s">
        <v>1659</v>
      </c>
      <c r="B18" t="s">
        <v>1086</v>
      </c>
      <c r="C18" t="s">
        <v>2126</v>
      </c>
      <c r="D18" t="s">
        <v>1198</v>
      </c>
      <c r="E18" t="s">
        <v>2125</v>
      </c>
      <c r="F18" t="s">
        <v>342</v>
      </c>
      <c r="G18">
        <v>32751</v>
      </c>
      <c r="H18" t="s">
        <v>1253</v>
      </c>
      <c r="I18" t="s">
        <v>2124</v>
      </c>
      <c r="L18" s="1">
        <v>44173</v>
      </c>
      <c r="M18" t="s">
        <v>1090</v>
      </c>
      <c r="N18" t="s">
        <v>342</v>
      </c>
      <c r="P18" t="s">
        <v>343</v>
      </c>
      <c r="Q18" t="s">
        <v>342</v>
      </c>
      <c r="S18" t="s">
        <v>1764</v>
      </c>
      <c r="T18" t="s">
        <v>1069</v>
      </c>
      <c r="U18">
        <v>499</v>
      </c>
      <c r="V18">
        <v>10</v>
      </c>
      <c r="W18" t="s">
        <v>1120</v>
      </c>
      <c r="X18" s="1">
        <v>44138</v>
      </c>
      <c r="Y18" s="1">
        <v>44141</v>
      </c>
      <c r="Z18" s="1">
        <v>44203</v>
      </c>
      <c r="AB18">
        <v>4</v>
      </c>
      <c r="AC18" t="s">
        <v>1075</v>
      </c>
      <c r="AD18" s="1">
        <v>44172</v>
      </c>
      <c r="AF18">
        <v>45</v>
      </c>
      <c r="AG18">
        <v>2</v>
      </c>
      <c r="AH18">
        <v>53</v>
      </c>
      <c r="AI18">
        <v>10</v>
      </c>
      <c r="AJ18">
        <v>1</v>
      </c>
      <c r="AK18">
        <v>12</v>
      </c>
      <c r="AL18">
        <v>2020</v>
      </c>
      <c r="AM18">
        <v>2021</v>
      </c>
      <c r="AN18">
        <v>2020</v>
      </c>
      <c r="AQ18" s="1">
        <v>44194</v>
      </c>
      <c r="AR18" t="s">
        <v>1089</v>
      </c>
      <c r="AS18" s="1">
        <v>44120</v>
      </c>
      <c r="AT18">
        <v>341595</v>
      </c>
    </row>
    <row r="19" spans="1:46" x14ac:dyDescent="0.35">
      <c r="A19" t="s">
        <v>1659</v>
      </c>
      <c r="B19" t="s">
        <v>1076</v>
      </c>
      <c r="C19" t="s">
        <v>2123</v>
      </c>
      <c r="D19" t="s">
        <v>1145</v>
      </c>
      <c r="E19" t="s">
        <v>2122</v>
      </c>
      <c r="F19" t="s">
        <v>344</v>
      </c>
      <c r="G19">
        <v>75402</v>
      </c>
      <c r="H19" t="s">
        <v>1340</v>
      </c>
      <c r="I19" t="s">
        <v>260</v>
      </c>
      <c r="M19" t="s">
        <v>1070</v>
      </c>
      <c r="N19" t="s">
        <v>344</v>
      </c>
      <c r="P19" t="s">
        <v>345</v>
      </c>
      <c r="Q19" t="s">
        <v>344</v>
      </c>
      <c r="S19" t="s">
        <v>1764</v>
      </c>
      <c r="T19" t="s">
        <v>1069</v>
      </c>
      <c r="U19" s="3">
        <v>2793</v>
      </c>
      <c r="V19">
        <v>70</v>
      </c>
      <c r="W19" t="s">
        <v>1120</v>
      </c>
      <c r="X19" s="1">
        <v>44138</v>
      </c>
      <c r="Y19" s="1">
        <v>44141</v>
      </c>
      <c r="AB19">
        <v>5</v>
      </c>
      <c r="AC19" t="s">
        <v>1075</v>
      </c>
      <c r="AD19" s="1">
        <v>44203</v>
      </c>
      <c r="AF19">
        <v>45</v>
      </c>
      <c r="AI19">
        <v>10</v>
      </c>
      <c r="AL19">
        <v>2020</v>
      </c>
      <c r="AS19" s="1">
        <v>44120</v>
      </c>
      <c r="AT19">
        <v>332901</v>
      </c>
    </row>
    <row r="20" spans="1:46" x14ac:dyDescent="0.35">
      <c r="A20" t="s">
        <v>1659</v>
      </c>
      <c r="B20" t="s">
        <v>1081</v>
      </c>
      <c r="C20" t="s">
        <v>2118</v>
      </c>
      <c r="D20" t="s">
        <v>2121</v>
      </c>
      <c r="E20" t="s">
        <v>2120</v>
      </c>
      <c r="F20" t="s">
        <v>346</v>
      </c>
      <c r="G20">
        <v>33411</v>
      </c>
      <c r="H20" t="s">
        <v>1253</v>
      </c>
      <c r="I20" t="s">
        <v>2119</v>
      </c>
      <c r="L20" s="1">
        <v>44172</v>
      </c>
      <c r="M20" t="s">
        <v>1090</v>
      </c>
      <c r="N20" t="s">
        <v>346</v>
      </c>
      <c r="P20" t="s">
        <v>347</v>
      </c>
      <c r="Q20" t="s">
        <v>346</v>
      </c>
      <c r="S20" t="s">
        <v>1764</v>
      </c>
      <c r="T20" t="s">
        <v>1069</v>
      </c>
      <c r="U20">
        <v>499</v>
      </c>
      <c r="V20">
        <v>10</v>
      </c>
      <c r="W20" t="s">
        <v>1120</v>
      </c>
      <c r="X20" s="1">
        <v>44138</v>
      </c>
      <c r="Y20" s="1">
        <v>44141</v>
      </c>
      <c r="Z20" s="1">
        <v>44172</v>
      </c>
      <c r="AB20">
        <v>2</v>
      </c>
      <c r="AC20" t="s">
        <v>1075</v>
      </c>
      <c r="AF20">
        <v>45</v>
      </c>
      <c r="AG20">
        <v>50</v>
      </c>
      <c r="AH20">
        <v>49</v>
      </c>
      <c r="AI20">
        <v>10</v>
      </c>
      <c r="AJ20">
        <v>12</v>
      </c>
      <c r="AK20">
        <v>12</v>
      </c>
      <c r="AL20">
        <v>2020</v>
      </c>
      <c r="AM20">
        <v>2020</v>
      </c>
      <c r="AN20">
        <v>2020</v>
      </c>
      <c r="AQ20" s="1">
        <v>44169</v>
      </c>
      <c r="AR20" t="s">
        <v>1114</v>
      </c>
      <c r="AS20" s="1">
        <v>44123</v>
      </c>
      <c r="AT20">
        <v>168764</v>
      </c>
    </row>
    <row r="21" spans="1:46" x14ac:dyDescent="0.35">
      <c r="A21" t="s">
        <v>1659</v>
      </c>
      <c r="B21" t="s">
        <v>1084</v>
      </c>
      <c r="C21" t="s">
        <v>2118</v>
      </c>
      <c r="D21" t="s">
        <v>1125</v>
      </c>
      <c r="E21" t="s">
        <v>2117</v>
      </c>
      <c r="F21" t="s">
        <v>348</v>
      </c>
      <c r="G21">
        <v>34233</v>
      </c>
      <c r="H21" t="s">
        <v>1253</v>
      </c>
      <c r="I21" t="s">
        <v>109</v>
      </c>
      <c r="L21" s="1">
        <v>44209</v>
      </c>
      <c r="M21" t="s">
        <v>1070</v>
      </c>
      <c r="N21" t="s">
        <v>348</v>
      </c>
      <c r="P21" t="s">
        <v>349</v>
      </c>
      <c r="Q21" t="s">
        <v>348</v>
      </c>
      <c r="S21" t="s">
        <v>1764</v>
      </c>
      <c r="T21" t="s">
        <v>1069</v>
      </c>
      <c r="U21" s="3">
        <v>2793</v>
      </c>
      <c r="V21">
        <v>70</v>
      </c>
      <c r="W21" t="s">
        <v>1120</v>
      </c>
      <c r="X21" s="1">
        <v>44138</v>
      </c>
      <c r="Y21" s="1">
        <v>44141</v>
      </c>
      <c r="AB21">
        <v>5</v>
      </c>
      <c r="AC21" t="s">
        <v>1075</v>
      </c>
      <c r="AD21" s="1">
        <v>44205</v>
      </c>
      <c r="AF21">
        <v>45</v>
      </c>
      <c r="AI21">
        <v>10</v>
      </c>
      <c r="AL21">
        <v>2020</v>
      </c>
      <c r="AS21" s="1">
        <v>44123</v>
      </c>
      <c r="AT21">
        <v>166483</v>
      </c>
    </row>
    <row r="22" spans="1:46" x14ac:dyDescent="0.35">
      <c r="A22" t="s">
        <v>1659</v>
      </c>
      <c r="B22" t="s">
        <v>1084</v>
      </c>
      <c r="C22" t="s">
        <v>2116</v>
      </c>
      <c r="D22" t="s">
        <v>1115</v>
      </c>
      <c r="E22" t="s">
        <v>2115</v>
      </c>
      <c r="F22" t="s">
        <v>350</v>
      </c>
      <c r="G22">
        <v>77494</v>
      </c>
      <c r="H22" t="s">
        <v>1340</v>
      </c>
      <c r="I22" t="s">
        <v>73</v>
      </c>
      <c r="M22" t="s">
        <v>1070</v>
      </c>
      <c r="N22" t="s">
        <v>350</v>
      </c>
      <c r="P22" t="s">
        <v>351</v>
      </c>
      <c r="Q22" t="s">
        <v>350</v>
      </c>
      <c r="S22" t="s">
        <v>1764</v>
      </c>
      <c r="T22" t="s">
        <v>1069</v>
      </c>
      <c r="U22" s="3">
        <v>2793</v>
      </c>
      <c r="V22">
        <v>70</v>
      </c>
      <c r="W22" t="s">
        <v>1120</v>
      </c>
      <c r="X22" s="1">
        <v>44138</v>
      </c>
      <c r="Y22" s="1">
        <v>44141</v>
      </c>
      <c r="AB22">
        <v>5</v>
      </c>
      <c r="AC22" t="s">
        <v>1075</v>
      </c>
      <c r="AD22" s="1">
        <v>44205</v>
      </c>
      <c r="AF22">
        <v>45</v>
      </c>
      <c r="AI22">
        <v>10</v>
      </c>
      <c r="AL22">
        <v>2020</v>
      </c>
      <c r="AS22" s="1">
        <v>44124</v>
      </c>
      <c r="AT22">
        <v>34034</v>
      </c>
    </row>
    <row r="23" spans="1:46" x14ac:dyDescent="0.35">
      <c r="A23" t="s">
        <v>1659</v>
      </c>
      <c r="B23" t="s">
        <v>1078</v>
      </c>
      <c r="C23" t="s">
        <v>2114</v>
      </c>
      <c r="D23" t="s">
        <v>1156</v>
      </c>
      <c r="E23" t="s">
        <v>2113</v>
      </c>
      <c r="F23" t="s">
        <v>352</v>
      </c>
      <c r="G23">
        <v>77006</v>
      </c>
      <c r="H23" t="s">
        <v>1340</v>
      </c>
      <c r="I23" t="s">
        <v>2112</v>
      </c>
      <c r="L23" s="1">
        <v>44173</v>
      </c>
      <c r="M23" t="s">
        <v>1070</v>
      </c>
      <c r="N23" t="s">
        <v>352</v>
      </c>
      <c r="P23" t="s">
        <v>353</v>
      </c>
      <c r="Q23" t="s">
        <v>352</v>
      </c>
      <c r="S23" t="s">
        <v>1764</v>
      </c>
      <c r="T23" t="s">
        <v>1069</v>
      </c>
      <c r="U23">
        <v>499</v>
      </c>
      <c r="V23">
        <v>10</v>
      </c>
      <c r="W23" t="s">
        <v>1120</v>
      </c>
      <c r="X23" s="1">
        <v>44138</v>
      </c>
      <c r="Y23" s="1">
        <v>44141</v>
      </c>
      <c r="Z23" s="1">
        <v>44151</v>
      </c>
      <c r="AB23">
        <v>2</v>
      </c>
      <c r="AC23" t="s">
        <v>1075</v>
      </c>
      <c r="AF23">
        <v>45</v>
      </c>
      <c r="AG23">
        <v>47</v>
      </c>
      <c r="AH23">
        <v>47</v>
      </c>
      <c r="AI23">
        <v>10</v>
      </c>
      <c r="AJ23">
        <v>11</v>
      </c>
      <c r="AK23">
        <v>11</v>
      </c>
      <c r="AL23">
        <v>2020</v>
      </c>
      <c r="AM23">
        <v>2020</v>
      </c>
      <c r="AN23">
        <v>2020</v>
      </c>
      <c r="AQ23" s="1">
        <v>44151</v>
      </c>
      <c r="AR23" t="s">
        <v>1089</v>
      </c>
      <c r="AS23" s="1">
        <v>44124</v>
      </c>
      <c r="AT23">
        <v>412451</v>
      </c>
    </row>
    <row r="24" spans="1:46" x14ac:dyDescent="0.35">
      <c r="A24" t="s">
        <v>1659</v>
      </c>
      <c r="B24" t="s">
        <v>1184</v>
      </c>
      <c r="C24" t="s">
        <v>2111</v>
      </c>
      <c r="D24" t="s">
        <v>1511</v>
      </c>
      <c r="E24" t="s">
        <v>2110</v>
      </c>
      <c r="F24" t="s">
        <v>354</v>
      </c>
      <c r="G24">
        <v>32750</v>
      </c>
      <c r="H24" t="s">
        <v>1253</v>
      </c>
      <c r="I24" t="s">
        <v>2109</v>
      </c>
      <c r="M24" t="s">
        <v>1090</v>
      </c>
      <c r="N24" t="s">
        <v>354</v>
      </c>
      <c r="P24" t="s">
        <v>355</v>
      </c>
      <c r="Q24" t="s">
        <v>354</v>
      </c>
      <c r="S24" t="s">
        <v>1764</v>
      </c>
      <c r="T24" t="s">
        <v>1069</v>
      </c>
      <c r="U24">
        <v>499</v>
      </c>
      <c r="V24">
        <v>10</v>
      </c>
      <c r="W24" t="s">
        <v>1120</v>
      </c>
      <c r="X24" s="1">
        <v>44138</v>
      </c>
      <c r="Y24" s="1">
        <v>44141</v>
      </c>
      <c r="Z24" s="1">
        <v>44160</v>
      </c>
      <c r="AB24">
        <v>2</v>
      </c>
      <c r="AC24" t="s">
        <v>1075</v>
      </c>
      <c r="AF24">
        <v>45</v>
      </c>
      <c r="AG24">
        <v>48</v>
      </c>
      <c r="AH24">
        <v>48</v>
      </c>
      <c r="AI24">
        <v>10</v>
      </c>
      <c r="AJ24">
        <v>11</v>
      </c>
      <c r="AK24">
        <v>11</v>
      </c>
      <c r="AL24">
        <v>2020</v>
      </c>
      <c r="AM24">
        <v>2020</v>
      </c>
      <c r="AN24">
        <v>2020</v>
      </c>
      <c r="AQ24" s="1">
        <v>44158</v>
      </c>
      <c r="AR24" t="s">
        <v>1100</v>
      </c>
      <c r="AS24" s="1">
        <v>44125</v>
      </c>
      <c r="AT24">
        <v>375563</v>
      </c>
    </row>
    <row r="25" spans="1:46" x14ac:dyDescent="0.35">
      <c r="A25" t="s">
        <v>1659</v>
      </c>
      <c r="B25" t="s">
        <v>1248</v>
      </c>
      <c r="C25" t="s">
        <v>2108</v>
      </c>
      <c r="D25" t="s">
        <v>1134</v>
      </c>
      <c r="E25" t="s">
        <v>2107</v>
      </c>
      <c r="F25" t="s">
        <v>356</v>
      </c>
      <c r="G25">
        <v>33181</v>
      </c>
      <c r="H25" t="s">
        <v>1253</v>
      </c>
      <c r="I25" t="s">
        <v>267</v>
      </c>
      <c r="M25" t="s">
        <v>1070</v>
      </c>
      <c r="N25" t="s">
        <v>356</v>
      </c>
      <c r="P25" t="s">
        <v>357</v>
      </c>
      <c r="Q25" t="s">
        <v>356</v>
      </c>
      <c r="S25" t="s">
        <v>1764</v>
      </c>
      <c r="T25" t="s">
        <v>1069</v>
      </c>
      <c r="U25" s="3">
        <v>399</v>
      </c>
      <c r="V25">
        <v>10</v>
      </c>
      <c r="W25" t="s">
        <v>1120</v>
      </c>
      <c r="X25" s="1">
        <v>44138</v>
      </c>
      <c r="Y25" s="1">
        <v>44141</v>
      </c>
      <c r="AB25">
        <v>6</v>
      </c>
      <c r="AC25" t="s">
        <v>1075</v>
      </c>
      <c r="AD25" s="1">
        <v>44207</v>
      </c>
      <c r="AF25">
        <v>45</v>
      </c>
      <c r="AI25">
        <v>10</v>
      </c>
      <c r="AL25">
        <v>2020</v>
      </c>
      <c r="AS25" s="1">
        <v>44125</v>
      </c>
      <c r="AT25">
        <v>419751</v>
      </c>
    </row>
    <row r="26" spans="1:46" x14ac:dyDescent="0.35">
      <c r="A26" t="s">
        <v>1659</v>
      </c>
      <c r="B26" t="s">
        <v>1084</v>
      </c>
      <c r="C26" t="s">
        <v>2106</v>
      </c>
      <c r="D26" t="s">
        <v>1434</v>
      </c>
      <c r="E26" t="s">
        <v>2105</v>
      </c>
      <c r="F26" t="s">
        <v>358</v>
      </c>
      <c r="G26">
        <v>33301</v>
      </c>
      <c r="H26" t="s">
        <v>1253</v>
      </c>
      <c r="I26" t="s">
        <v>2104</v>
      </c>
      <c r="L26" s="1">
        <v>44206</v>
      </c>
      <c r="M26" t="s">
        <v>1070</v>
      </c>
      <c r="N26" t="s">
        <v>358</v>
      </c>
      <c r="P26" t="s">
        <v>359</v>
      </c>
      <c r="Q26" t="s">
        <v>358</v>
      </c>
      <c r="S26" t="s">
        <v>1764</v>
      </c>
      <c r="T26" t="s">
        <v>1118</v>
      </c>
      <c r="U26" s="3">
        <v>99</v>
      </c>
      <c r="V26">
        <v>0</v>
      </c>
      <c r="W26" t="s">
        <v>1120</v>
      </c>
      <c r="X26" s="1">
        <v>44138</v>
      </c>
      <c r="Y26" s="1">
        <v>44141</v>
      </c>
      <c r="AB26">
        <v>5</v>
      </c>
      <c r="AC26" t="s">
        <v>1075</v>
      </c>
      <c r="AD26" s="1">
        <v>44205</v>
      </c>
      <c r="AF26">
        <v>45</v>
      </c>
      <c r="AH26">
        <v>2</v>
      </c>
      <c r="AI26">
        <v>10</v>
      </c>
      <c r="AK26">
        <v>1</v>
      </c>
      <c r="AL26">
        <v>2020</v>
      </c>
      <c r="AN26">
        <v>2021</v>
      </c>
      <c r="AQ26" s="1">
        <v>44202</v>
      </c>
      <c r="AS26" s="1">
        <v>44125</v>
      </c>
      <c r="AT26">
        <v>164212</v>
      </c>
    </row>
    <row r="27" spans="1:46" x14ac:dyDescent="0.35">
      <c r="A27" t="s">
        <v>1659</v>
      </c>
      <c r="B27" t="s">
        <v>1084</v>
      </c>
      <c r="C27" t="s">
        <v>2103</v>
      </c>
      <c r="D27" t="s">
        <v>2102</v>
      </c>
      <c r="E27" t="s">
        <v>2101</v>
      </c>
      <c r="F27" t="s">
        <v>360</v>
      </c>
      <c r="G27">
        <v>33018</v>
      </c>
      <c r="H27" t="s">
        <v>1253</v>
      </c>
      <c r="I27" t="s">
        <v>218</v>
      </c>
      <c r="L27" s="1">
        <v>44209</v>
      </c>
      <c r="M27" t="s">
        <v>1070</v>
      </c>
      <c r="N27" t="s">
        <v>360</v>
      </c>
      <c r="P27" t="s">
        <v>361</v>
      </c>
      <c r="Q27" t="s">
        <v>360</v>
      </c>
      <c r="S27" t="s">
        <v>1764</v>
      </c>
      <c r="T27" t="s">
        <v>1069</v>
      </c>
      <c r="U27" s="3">
        <v>2793</v>
      </c>
      <c r="V27">
        <v>70</v>
      </c>
      <c r="W27" t="s">
        <v>1120</v>
      </c>
      <c r="X27" s="1">
        <v>44138</v>
      </c>
      <c r="Y27" s="1">
        <v>44141</v>
      </c>
      <c r="AB27">
        <v>5</v>
      </c>
      <c r="AC27" t="s">
        <v>1075</v>
      </c>
      <c r="AD27" s="1">
        <v>44205</v>
      </c>
      <c r="AF27">
        <v>45</v>
      </c>
      <c r="AI27">
        <v>10</v>
      </c>
      <c r="AL27">
        <v>2020</v>
      </c>
      <c r="AS27" s="1">
        <v>44126</v>
      </c>
      <c r="AT27">
        <v>163917</v>
      </c>
    </row>
    <row r="28" spans="1:46" x14ac:dyDescent="0.35">
      <c r="A28" t="s">
        <v>1085</v>
      </c>
      <c r="B28" t="s">
        <v>1248</v>
      </c>
      <c r="C28" t="s">
        <v>2100</v>
      </c>
      <c r="D28" t="s">
        <v>2099</v>
      </c>
      <c r="E28" t="s">
        <v>2098</v>
      </c>
      <c r="F28" t="s">
        <v>362</v>
      </c>
      <c r="G28">
        <v>33432</v>
      </c>
      <c r="H28" t="s">
        <v>1253</v>
      </c>
      <c r="I28" t="s">
        <v>2097</v>
      </c>
      <c r="M28" t="s">
        <v>1090</v>
      </c>
      <c r="N28" t="s">
        <v>362</v>
      </c>
      <c r="P28" t="s">
        <v>363</v>
      </c>
      <c r="Q28" t="s">
        <v>362</v>
      </c>
      <c r="S28" t="s">
        <v>1764</v>
      </c>
      <c r="T28" t="s">
        <v>1069</v>
      </c>
      <c r="U28">
        <v>499</v>
      </c>
      <c r="V28">
        <v>10</v>
      </c>
      <c r="W28" t="s">
        <v>1120</v>
      </c>
      <c r="X28" s="1">
        <v>44138</v>
      </c>
      <c r="Y28" s="1">
        <v>44141</v>
      </c>
      <c r="Z28" s="1">
        <v>44158</v>
      </c>
      <c r="AB28">
        <v>2</v>
      </c>
      <c r="AC28" t="s">
        <v>1075</v>
      </c>
      <c r="AF28">
        <v>45</v>
      </c>
      <c r="AG28">
        <v>48</v>
      </c>
      <c r="AH28">
        <v>46</v>
      </c>
      <c r="AI28">
        <v>10</v>
      </c>
      <c r="AJ28">
        <v>11</v>
      </c>
      <c r="AK28">
        <v>11</v>
      </c>
      <c r="AL28">
        <v>2020</v>
      </c>
      <c r="AM28">
        <v>2020</v>
      </c>
      <c r="AN28">
        <v>2020</v>
      </c>
      <c r="AQ28" s="1">
        <v>44148</v>
      </c>
      <c r="AR28" t="s">
        <v>1114</v>
      </c>
      <c r="AS28" s="1">
        <v>44127</v>
      </c>
      <c r="AT28">
        <v>404901</v>
      </c>
    </row>
    <row r="29" spans="1:46" x14ac:dyDescent="0.35">
      <c r="A29" t="s">
        <v>1079</v>
      </c>
      <c r="B29" t="s">
        <v>1318</v>
      </c>
      <c r="C29" t="s">
        <v>2096</v>
      </c>
      <c r="D29" t="s">
        <v>1080</v>
      </c>
      <c r="E29" t="s">
        <v>2095</v>
      </c>
      <c r="F29" t="s">
        <v>364</v>
      </c>
      <c r="G29">
        <v>34212</v>
      </c>
      <c r="H29" t="s">
        <v>1253</v>
      </c>
      <c r="I29" t="s">
        <v>2094</v>
      </c>
      <c r="M29" t="s">
        <v>1090</v>
      </c>
      <c r="N29" t="s">
        <v>364</v>
      </c>
      <c r="P29" t="s">
        <v>365</v>
      </c>
      <c r="Q29" t="s">
        <v>364</v>
      </c>
      <c r="S29" t="s">
        <v>1764</v>
      </c>
      <c r="T29" t="s">
        <v>1069</v>
      </c>
      <c r="U29">
        <v>499</v>
      </c>
      <c r="V29">
        <v>10</v>
      </c>
      <c r="W29" t="s">
        <v>1120</v>
      </c>
      <c r="X29" s="1">
        <v>44138</v>
      </c>
      <c r="Y29" s="1">
        <v>44147</v>
      </c>
      <c r="Z29" s="1">
        <v>44147</v>
      </c>
      <c r="AB29">
        <v>2</v>
      </c>
      <c r="AC29" t="s">
        <v>1075</v>
      </c>
      <c r="AE29" t="s">
        <v>1127</v>
      </c>
      <c r="AF29">
        <v>45</v>
      </c>
      <c r="AG29">
        <v>46</v>
      </c>
      <c r="AH29">
        <v>45</v>
      </c>
      <c r="AI29">
        <v>10</v>
      </c>
      <c r="AJ29">
        <v>11</v>
      </c>
      <c r="AK29">
        <v>11</v>
      </c>
      <c r="AL29">
        <v>2020</v>
      </c>
      <c r="AM29">
        <v>2020</v>
      </c>
      <c r="AN29">
        <v>2020</v>
      </c>
      <c r="AQ29" s="1">
        <v>44138</v>
      </c>
      <c r="AR29" t="s">
        <v>1175</v>
      </c>
      <c r="AS29" s="1">
        <v>44127</v>
      </c>
      <c r="AT29">
        <v>386353</v>
      </c>
    </row>
    <row r="30" spans="1:46" x14ac:dyDescent="0.35">
      <c r="A30" t="s">
        <v>1079</v>
      </c>
      <c r="B30" t="s">
        <v>1081</v>
      </c>
      <c r="D30" t="s">
        <v>2093</v>
      </c>
      <c r="E30" t="s">
        <v>2092</v>
      </c>
      <c r="F30" t="s">
        <v>366</v>
      </c>
      <c r="G30">
        <v>34209</v>
      </c>
      <c r="H30" t="s">
        <v>1253</v>
      </c>
      <c r="I30" t="s">
        <v>2091</v>
      </c>
      <c r="M30" t="s">
        <v>1090</v>
      </c>
      <c r="N30" t="s">
        <v>366</v>
      </c>
      <c r="P30" t="s">
        <v>367</v>
      </c>
      <c r="Q30" t="s">
        <v>366</v>
      </c>
      <c r="S30" t="s">
        <v>1764</v>
      </c>
      <c r="T30" t="s">
        <v>1069</v>
      </c>
      <c r="U30">
        <v>499</v>
      </c>
      <c r="V30">
        <v>10</v>
      </c>
      <c r="W30" t="s">
        <v>1120</v>
      </c>
      <c r="X30" s="1">
        <v>44138</v>
      </c>
      <c r="Y30" s="1">
        <v>44141</v>
      </c>
      <c r="Z30" s="1">
        <v>44174</v>
      </c>
      <c r="AB30">
        <v>2</v>
      </c>
      <c r="AC30" t="s">
        <v>1075</v>
      </c>
      <c r="AF30">
        <v>45</v>
      </c>
      <c r="AG30">
        <v>50</v>
      </c>
      <c r="AH30">
        <v>50</v>
      </c>
      <c r="AI30">
        <v>10</v>
      </c>
      <c r="AJ30">
        <v>12</v>
      </c>
      <c r="AK30">
        <v>12</v>
      </c>
      <c r="AL30">
        <v>2020</v>
      </c>
      <c r="AM30">
        <v>2020</v>
      </c>
      <c r="AN30">
        <v>2020</v>
      </c>
      <c r="AQ30" s="1">
        <v>44172</v>
      </c>
      <c r="AR30" t="s">
        <v>1114</v>
      </c>
      <c r="AS30" s="1">
        <v>44130</v>
      </c>
      <c r="AT30">
        <v>425051</v>
      </c>
    </row>
    <row r="31" spans="1:46" x14ac:dyDescent="0.35">
      <c r="A31" t="s">
        <v>1079</v>
      </c>
      <c r="B31" t="s">
        <v>1073</v>
      </c>
      <c r="C31" t="s">
        <v>2090</v>
      </c>
      <c r="D31" t="s">
        <v>1080</v>
      </c>
      <c r="E31" t="s">
        <v>2089</v>
      </c>
      <c r="F31" t="s">
        <v>368</v>
      </c>
      <c r="G31">
        <v>34239</v>
      </c>
      <c r="H31" t="s">
        <v>1253</v>
      </c>
      <c r="I31" t="s">
        <v>155</v>
      </c>
      <c r="L31" s="1">
        <v>44209</v>
      </c>
      <c r="M31" t="s">
        <v>1070</v>
      </c>
      <c r="N31" t="s">
        <v>368</v>
      </c>
      <c r="P31" t="s">
        <v>369</v>
      </c>
      <c r="Q31" t="s">
        <v>368</v>
      </c>
      <c r="S31" t="s">
        <v>1764</v>
      </c>
      <c r="T31" t="s">
        <v>1069</v>
      </c>
      <c r="U31" s="3">
        <v>2793</v>
      </c>
      <c r="V31">
        <v>70</v>
      </c>
      <c r="W31" t="s">
        <v>1120</v>
      </c>
      <c r="X31" s="1">
        <v>44138</v>
      </c>
      <c r="Y31" s="1">
        <v>44141</v>
      </c>
      <c r="AB31">
        <v>5</v>
      </c>
      <c r="AC31" t="s">
        <v>1075</v>
      </c>
      <c r="AD31" s="1">
        <v>44206</v>
      </c>
      <c r="AF31">
        <v>45</v>
      </c>
      <c r="AI31">
        <v>10</v>
      </c>
      <c r="AL31">
        <v>2020</v>
      </c>
      <c r="AS31" s="1">
        <v>44131</v>
      </c>
      <c r="AT31">
        <v>351701</v>
      </c>
    </row>
    <row r="32" spans="1:46" x14ac:dyDescent="0.35">
      <c r="A32" t="s">
        <v>1079</v>
      </c>
      <c r="B32" t="s">
        <v>1086</v>
      </c>
      <c r="C32" t="s">
        <v>2088</v>
      </c>
      <c r="D32" t="s">
        <v>1108</v>
      </c>
      <c r="E32" t="s">
        <v>2087</v>
      </c>
      <c r="F32" t="s">
        <v>370</v>
      </c>
      <c r="G32">
        <v>78749</v>
      </c>
      <c r="H32" t="s">
        <v>1340</v>
      </c>
      <c r="I32" t="s">
        <v>219</v>
      </c>
      <c r="L32" s="1">
        <v>44209</v>
      </c>
      <c r="M32" t="s">
        <v>1070</v>
      </c>
      <c r="N32" t="s">
        <v>370</v>
      </c>
      <c r="P32" t="s">
        <v>371</v>
      </c>
      <c r="Q32" t="s">
        <v>370</v>
      </c>
      <c r="S32" t="s">
        <v>1764</v>
      </c>
      <c r="T32" t="s">
        <v>1069</v>
      </c>
      <c r="U32" s="3">
        <v>2793</v>
      </c>
      <c r="V32">
        <v>70</v>
      </c>
      <c r="W32" t="s">
        <v>1120</v>
      </c>
      <c r="X32" s="1">
        <v>44138</v>
      </c>
      <c r="Y32" s="1">
        <v>44141</v>
      </c>
      <c r="AB32">
        <v>5</v>
      </c>
      <c r="AC32" t="s">
        <v>1075</v>
      </c>
      <c r="AD32" s="1">
        <v>44206</v>
      </c>
      <c r="AF32">
        <v>45</v>
      </c>
      <c r="AI32">
        <v>10</v>
      </c>
      <c r="AL32">
        <v>2020</v>
      </c>
      <c r="AS32" s="1">
        <v>44131</v>
      </c>
      <c r="AT32">
        <v>470551</v>
      </c>
    </row>
    <row r="33" spans="1:46" x14ac:dyDescent="0.35">
      <c r="A33" t="s">
        <v>1079</v>
      </c>
      <c r="B33" t="s">
        <v>1073</v>
      </c>
      <c r="C33" t="s">
        <v>2086</v>
      </c>
      <c r="D33" t="s">
        <v>2085</v>
      </c>
      <c r="E33" t="s">
        <v>2084</v>
      </c>
      <c r="F33" t="s">
        <v>372</v>
      </c>
      <c r="G33">
        <v>33178</v>
      </c>
      <c r="H33" t="s">
        <v>1253</v>
      </c>
      <c r="I33" t="s">
        <v>264</v>
      </c>
      <c r="L33" s="1">
        <v>44209</v>
      </c>
      <c r="M33" t="s">
        <v>1070</v>
      </c>
      <c r="N33" t="s">
        <v>372</v>
      </c>
      <c r="P33" t="s">
        <v>373</v>
      </c>
      <c r="Q33" t="s">
        <v>372</v>
      </c>
      <c r="S33" t="s">
        <v>1764</v>
      </c>
      <c r="T33" t="s">
        <v>1069</v>
      </c>
      <c r="U33" s="3">
        <v>2793</v>
      </c>
      <c r="V33">
        <v>70</v>
      </c>
      <c r="W33" t="s">
        <v>1120</v>
      </c>
      <c r="X33" s="1">
        <v>44138</v>
      </c>
      <c r="Y33" s="1">
        <v>44141</v>
      </c>
      <c r="AB33">
        <v>5</v>
      </c>
      <c r="AC33" t="s">
        <v>1075</v>
      </c>
      <c r="AD33" s="1">
        <v>44206</v>
      </c>
      <c r="AF33">
        <v>45</v>
      </c>
      <c r="AI33">
        <v>10</v>
      </c>
      <c r="AL33">
        <v>2020</v>
      </c>
      <c r="AS33" s="1">
        <v>44131</v>
      </c>
      <c r="AT33">
        <v>169212</v>
      </c>
    </row>
    <row r="34" spans="1:46" x14ac:dyDescent="0.35">
      <c r="A34" t="s">
        <v>1079</v>
      </c>
      <c r="B34" t="s">
        <v>1247</v>
      </c>
      <c r="C34" t="s">
        <v>2083</v>
      </c>
      <c r="D34" t="s">
        <v>1112</v>
      </c>
      <c r="E34" t="s">
        <v>2082</v>
      </c>
      <c r="F34" t="s">
        <v>374</v>
      </c>
      <c r="G34">
        <v>89147</v>
      </c>
      <c r="H34" t="s">
        <v>1574</v>
      </c>
      <c r="I34" t="s">
        <v>2081</v>
      </c>
      <c r="M34" t="s">
        <v>1090</v>
      </c>
      <c r="N34" t="s">
        <v>374</v>
      </c>
      <c r="P34" t="s">
        <v>375</v>
      </c>
      <c r="Q34" t="s">
        <v>374</v>
      </c>
      <c r="S34" t="s">
        <v>1764</v>
      </c>
      <c r="T34" t="s">
        <v>1069</v>
      </c>
      <c r="U34">
        <v>499</v>
      </c>
      <c r="V34">
        <v>10</v>
      </c>
      <c r="W34" t="s">
        <v>1120</v>
      </c>
      <c r="X34" s="1">
        <v>44138</v>
      </c>
      <c r="Y34" s="1">
        <v>44141</v>
      </c>
      <c r="Z34" s="1">
        <v>44205</v>
      </c>
      <c r="AB34">
        <v>4</v>
      </c>
      <c r="AC34" t="s">
        <v>1075</v>
      </c>
      <c r="AD34" s="1">
        <v>44175</v>
      </c>
      <c r="AF34">
        <v>45</v>
      </c>
      <c r="AG34">
        <v>2</v>
      </c>
      <c r="AH34">
        <v>50</v>
      </c>
      <c r="AI34">
        <v>10</v>
      </c>
      <c r="AJ34">
        <v>1</v>
      </c>
      <c r="AK34">
        <v>12</v>
      </c>
      <c r="AL34">
        <v>2020</v>
      </c>
      <c r="AM34">
        <v>2021</v>
      </c>
      <c r="AN34">
        <v>2020</v>
      </c>
      <c r="AQ34" s="1">
        <v>44176</v>
      </c>
      <c r="AR34" t="s">
        <v>1144</v>
      </c>
      <c r="AS34" s="1">
        <v>44132</v>
      </c>
      <c r="AT34">
        <v>441951</v>
      </c>
    </row>
    <row r="35" spans="1:46" x14ac:dyDescent="0.35">
      <c r="A35" t="s">
        <v>1116</v>
      </c>
      <c r="B35" t="s">
        <v>1076</v>
      </c>
      <c r="C35" t="s">
        <v>2080</v>
      </c>
      <c r="D35" t="s">
        <v>2079</v>
      </c>
      <c r="E35" t="s">
        <v>2078</v>
      </c>
      <c r="F35" t="s">
        <v>376</v>
      </c>
      <c r="G35">
        <v>33475</v>
      </c>
      <c r="H35" t="s">
        <v>1253</v>
      </c>
      <c r="I35" t="s">
        <v>2077</v>
      </c>
      <c r="M35" t="s">
        <v>1090</v>
      </c>
      <c r="N35" t="s">
        <v>376</v>
      </c>
      <c r="P35" t="s">
        <v>377</v>
      </c>
      <c r="Q35" t="s">
        <v>376</v>
      </c>
      <c r="S35" t="s">
        <v>1764</v>
      </c>
      <c r="T35" t="s">
        <v>1069</v>
      </c>
      <c r="U35">
        <v>499</v>
      </c>
      <c r="V35">
        <v>10</v>
      </c>
      <c r="W35" t="s">
        <v>1120</v>
      </c>
      <c r="X35" s="1">
        <v>44138</v>
      </c>
      <c r="Y35" s="1">
        <v>44141</v>
      </c>
      <c r="Z35" s="1">
        <v>44175</v>
      </c>
      <c r="AB35">
        <v>4</v>
      </c>
      <c r="AC35" t="s">
        <v>1075</v>
      </c>
      <c r="AD35" s="1">
        <v>44175</v>
      </c>
      <c r="AF35">
        <v>45</v>
      </c>
      <c r="AG35">
        <v>50</v>
      </c>
      <c r="AH35">
        <v>50</v>
      </c>
      <c r="AI35">
        <v>10</v>
      </c>
      <c r="AJ35">
        <v>12</v>
      </c>
      <c r="AK35">
        <v>12</v>
      </c>
      <c r="AL35">
        <v>2020</v>
      </c>
      <c r="AM35">
        <v>2020</v>
      </c>
      <c r="AN35">
        <v>2020</v>
      </c>
      <c r="AQ35" s="1">
        <v>44175</v>
      </c>
      <c r="AR35" t="s">
        <v>1144</v>
      </c>
      <c r="AS35" s="1">
        <v>44133</v>
      </c>
      <c r="AT35">
        <v>396782</v>
      </c>
    </row>
    <row r="36" spans="1:46" x14ac:dyDescent="0.35">
      <c r="A36" t="s">
        <v>1116</v>
      </c>
      <c r="B36" t="s">
        <v>1184</v>
      </c>
      <c r="C36" t="s">
        <v>2076</v>
      </c>
      <c r="D36" t="s">
        <v>2075</v>
      </c>
      <c r="E36" t="s">
        <v>2074</v>
      </c>
      <c r="F36" t="s">
        <v>378</v>
      </c>
      <c r="G36">
        <v>33467</v>
      </c>
      <c r="H36" t="s">
        <v>1253</v>
      </c>
      <c r="I36" t="s">
        <v>2073</v>
      </c>
      <c r="M36" t="s">
        <v>1090</v>
      </c>
      <c r="N36" t="s">
        <v>378</v>
      </c>
      <c r="P36" t="s">
        <v>379</v>
      </c>
      <c r="Q36" t="s">
        <v>378</v>
      </c>
      <c r="S36" t="s">
        <v>1764</v>
      </c>
      <c r="T36" t="s">
        <v>1069</v>
      </c>
      <c r="U36">
        <v>499</v>
      </c>
      <c r="V36">
        <v>10</v>
      </c>
      <c r="W36" t="s">
        <v>1120</v>
      </c>
      <c r="X36" s="1">
        <v>44133</v>
      </c>
      <c r="Y36" s="1">
        <v>44140</v>
      </c>
      <c r="Z36" s="1">
        <v>44140</v>
      </c>
      <c r="AB36">
        <v>2</v>
      </c>
      <c r="AC36" t="s">
        <v>1075</v>
      </c>
      <c r="AE36" t="s">
        <v>1127</v>
      </c>
      <c r="AF36">
        <v>44</v>
      </c>
      <c r="AG36">
        <v>45</v>
      </c>
      <c r="AH36">
        <v>45</v>
      </c>
      <c r="AI36">
        <v>10</v>
      </c>
      <c r="AJ36">
        <v>11</v>
      </c>
      <c r="AK36">
        <v>11</v>
      </c>
      <c r="AL36">
        <v>2020</v>
      </c>
      <c r="AM36">
        <v>2020</v>
      </c>
      <c r="AN36">
        <v>2020</v>
      </c>
      <c r="AQ36" s="1">
        <v>44140</v>
      </c>
      <c r="AR36" t="s">
        <v>1100</v>
      </c>
      <c r="AS36" s="1">
        <v>44133</v>
      </c>
      <c r="AT36">
        <v>476901</v>
      </c>
    </row>
    <row r="37" spans="1:46" x14ac:dyDescent="0.35">
      <c r="A37" t="s">
        <v>1079</v>
      </c>
      <c r="B37" t="s">
        <v>1247</v>
      </c>
      <c r="C37" t="s">
        <v>2072</v>
      </c>
      <c r="D37" t="s">
        <v>2071</v>
      </c>
      <c r="E37" t="s">
        <v>2070</v>
      </c>
      <c r="F37" t="s">
        <v>380</v>
      </c>
      <c r="G37">
        <v>75035</v>
      </c>
      <c r="H37" t="s">
        <v>1340</v>
      </c>
      <c r="I37" t="s">
        <v>2069</v>
      </c>
      <c r="L37" s="1">
        <v>44174</v>
      </c>
      <c r="M37" t="s">
        <v>1090</v>
      </c>
      <c r="N37" t="s">
        <v>2068</v>
      </c>
      <c r="P37" t="s">
        <v>381</v>
      </c>
      <c r="Q37" t="s">
        <v>2068</v>
      </c>
      <c r="S37" t="s">
        <v>1764</v>
      </c>
      <c r="T37" t="s">
        <v>1069</v>
      </c>
      <c r="U37">
        <v>499</v>
      </c>
      <c r="V37">
        <v>10</v>
      </c>
      <c r="W37" t="s">
        <v>1120</v>
      </c>
      <c r="X37" s="1">
        <v>44138</v>
      </c>
      <c r="Y37" s="1">
        <v>44141</v>
      </c>
      <c r="Z37" s="1">
        <v>44181</v>
      </c>
      <c r="AB37">
        <v>2</v>
      </c>
      <c r="AC37" t="s">
        <v>1075</v>
      </c>
      <c r="AF37">
        <v>45</v>
      </c>
      <c r="AG37">
        <v>51</v>
      </c>
      <c r="AH37">
        <v>49</v>
      </c>
      <c r="AI37">
        <v>10</v>
      </c>
      <c r="AJ37">
        <v>12</v>
      </c>
      <c r="AK37">
        <v>11</v>
      </c>
      <c r="AL37">
        <v>2020</v>
      </c>
      <c r="AM37">
        <v>2020</v>
      </c>
      <c r="AN37">
        <v>2020</v>
      </c>
      <c r="AQ37" s="1">
        <v>44165</v>
      </c>
      <c r="AR37" t="s">
        <v>1114</v>
      </c>
      <c r="AS37" s="1">
        <v>44133</v>
      </c>
      <c r="AT37">
        <v>484301</v>
      </c>
    </row>
    <row r="38" spans="1:46" x14ac:dyDescent="0.35">
      <c r="A38" t="s">
        <v>1079</v>
      </c>
      <c r="B38" t="s">
        <v>1105</v>
      </c>
      <c r="C38" t="s">
        <v>2067</v>
      </c>
      <c r="D38" t="s">
        <v>1103</v>
      </c>
      <c r="E38" t="s">
        <v>2066</v>
      </c>
      <c r="F38" t="s">
        <v>382</v>
      </c>
      <c r="G38">
        <v>33442</v>
      </c>
      <c r="H38" t="s">
        <v>1253</v>
      </c>
      <c r="I38" t="s">
        <v>2065</v>
      </c>
      <c r="M38" t="s">
        <v>1090</v>
      </c>
      <c r="N38" t="s">
        <v>382</v>
      </c>
      <c r="P38" t="s">
        <v>383</v>
      </c>
      <c r="Q38" t="s">
        <v>382</v>
      </c>
      <c r="S38" t="s">
        <v>1764</v>
      </c>
      <c r="T38" t="s">
        <v>1069</v>
      </c>
      <c r="U38">
        <v>499</v>
      </c>
      <c r="V38">
        <v>10</v>
      </c>
      <c r="W38" t="s">
        <v>1120</v>
      </c>
      <c r="X38" s="1">
        <v>44134</v>
      </c>
      <c r="Y38" s="1">
        <v>44141</v>
      </c>
      <c r="Z38" s="1">
        <v>44141</v>
      </c>
      <c r="AB38">
        <v>2</v>
      </c>
      <c r="AC38" t="s">
        <v>1075</v>
      </c>
      <c r="AE38" t="s">
        <v>1127</v>
      </c>
      <c r="AF38">
        <v>44</v>
      </c>
      <c r="AG38">
        <v>45</v>
      </c>
      <c r="AH38">
        <v>45</v>
      </c>
      <c r="AI38">
        <v>10</v>
      </c>
      <c r="AJ38">
        <v>11</v>
      </c>
      <c r="AK38">
        <v>11</v>
      </c>
      <c r="AL38">
        <v>2020</v>
      </c>
      <c r="AM38">
        <v>2020</v>
      </c>
      <c r="AN38">
        <v>2020</v>
      </c>
      <c r="AQ38" s="1">
        <v>44141</v>
      </c>
      <c r="AR38" t="s">
        <v>1126</v>
      </c>
      <c r="AS38" s="1">
        <v>44134</v>
      </c>
      <c r="AT38">
        <v>490451</v>
      </c>
    </row>
    <row r="39" spans="1:46" x14ac:dyDescent="0.35">
      <c r="A39" t="s">
        <v>1079</v>
      </c>
      <c r="B39" t="s">
        <v>1098</v>
      </c>
      <c r="C39" t="s">
        <v>2064</v>
      </c>
      <c r="D39" t="s">
        <v>2063</v>
      </c>
      <c r="E39" t="s">
        <v>2062</v>
      </c>
      <c r="F39" t="s">
        <v>384</v>
      </c>
      <c r="G39">
        <v>77406</v>
      </c>
      <c r="H39" t="s">
        <v>1340</v>
      </c>
      <c r="I39" t="s">
        <v>2061</v>
      </c>
      <c r="M39" t="s">
        <v>1070</v>
      </c>
      <c r="N39" t="s">
        <v>384</v>
      </c>
      <c r="P39" t="s">
        <v>385</v>
      </c>
      <c r="Q39" t="s">
        <v>384</v>
      </c>
      <c r="S39" t="s">
        <v>1764</v>
      </c>
      <c r="T39" t="s">
        <v>1069</v>
      </c>
      <c r="U39">
        <v>499</v>
      </c>
      <c r="V39">
        <v>10</v>
      </c>
      <c r="W39" t="s">
        <v>1120</v>
      </c>
      <c r="X39" s="1">
        <v>44138</v>
      </c>
      <c r="Y39" s="1">
        <v>44141</v>
      </c>
      <c r="Z39" s="1">
        <v>44204</v>
      </c>
      <c r="AB39">
        <v>2</v>
      </c>
      <c r="AC39" t="s">
        <v>1075</v>
      </c>
      <c r="AF39">
        <v>45</v>
      </c>
      <c r="AG39">
        <v>2</v>
      </c>
      <c r="AH39">
        <v>2</v>
      </c>
      <c r="AI39">
        <v>10</v>
      </c>
      <c r="AJ39">
        <v>1</v>
      </c>
      <c r="AK39">
        <v>1</v>
      </c>
      <c r="AL39">
        <v>2020</v>
      </c>
      <c r="AM39">
        <v>2021</v>
      </c>
      <c r="AN39">
        <v>2021</v>
      </c>
      <c r="AQ39" s="1">
        <v>44201</v>
      </c>
      <c r="AR39" t="s">
        <v>1114</v>
      </c>
      <c r="AS39" s="1">
        <v>44135</v>
      </c>
      <c r="AT39">
        <v>418251</v>
      </c>
    </row>
    <row r="40" spans="1:46" x14ac:dyDescent="0.35">
      <c r="A40" t="s">
        <v>1079</v>
      </c>
      <c r="B40" t="s">
        <v>1084</v>
      </c>
      <c r="C40" t="s">
        <v>2060</v>
      </c>
      <c r="D40" t="s">
        <v>2059</v>
      </c>
      <c r="E40" t="s">
        <v>2058</v>
      </c>
      <c r="F40" t="s">
        <v>386</v>
      </c>
      <c r="G40">
        <v>33166</v>
      </c>
      <c r="H40" t="s">
        <v>1253</v>
      </c>
      <c r="I40" t="s">
        <v>325</v>
      </c>
      <c r="M40" t="s">
        <v>1090</v>
      </c>
      <c r="N40" t="s">
        <v>386</v>
      </c>
      <c r="P40" t="s">
        <v>387</v>
      </c>
      <c r="Q40" t="s">
        <v>386</v>
      </c>
      <c r="S40" t="s">
        <v>1764</v>
      </c>
      <c r="T40" t="s">
        <v>1069</v>
      </c>
      <c r="U40">
        <v>499</v>
      </c>
      <c r="V40">
        <v>10</v>
      </c>
      <c r="W40" t="s">
        <v>1120</v>
      </c>
      <c r="X40" s="1">
        <v>44138</v>
      </c>
      <c r="Y40" s="1">
        <v>44141</v>
      </c>
      <c r="AB40">
        <v>2</v>
      </c>
      <c r="AC40" t="s">
        <v>1075</v>
      </c>
      <c r="AF40">
        <v>45</v>
      </c>
      <c r="AI40">
        <v>10</v>
      </c>
      <c r="AL40">
        <v>2020</v>
      </c>
      <c r="AS40" s="1">
        <v>44135</v>
      </c>
      <c r="AT40">
        <v>436551</v>
      </c>
    </row>
    <row r="41" spans="1:46" x14ac:dyDescent="0.35">
      <c r="A41" t="s">
        <v>1087</v>
      </c>
      <c r="B41" t="s">
        <v>1078</v>
      </c>
      <c r="C41" t="s">
        <v>2057</v>
      </c>
      <c r="D41" t="s">
        <v>2056</v>
      </c>
      <c r="E41" t="s">
        <v>2055</v>
      </c>
      <c r="F41" t="s">
        <v>390</v>
      </c>
      <c r="G41">
        <v>33458</v>
      </c>
      <c r="H41" t="s">
        <v>1253</v>
      </c>
      <c r="I41" t="s">
        <v>263</v>
      </c>
      <c r="M41" t="s">
        <v>1070</v>
      </c>
      <c r="N41" t="s">
        <v>390</v>
      </c>
      <c r="P41" t="s">
        <v>391</v>
      </c>
      <c r="Q41" t="s">
        <v>390</v>
      </c>
      <c r="S41" t="s">
        <v>1764</v>
      </c>
      <c r="T41" t="s">
        <v>1069</v>
      </c>
      <c r="U41" s="3">
        <v>2793</v>
      </c>
      <c r="V41">
        <v>70</v>
      </c>
      <c r="W41" t="s">
        <v>1093</v>
      </c>
      <c r="X41" s="1">
        <v>44138</v>
      </c>
      <c r="Y41" s="1">
        <v>44147</v>
      </c>
      <c r="AB41">
        <v>4</v>
      </c>
      <c r="AC41" t="s">
        <v>1075</v>
      </c>
      <c r="AD41" s="1">
        <v>44199</v>
      </c>
      <c r="AF41">
        <v>45</v>
      </c>
      <c r="AI41">
        <v>11</v>
      </c>
      <c r="AL41">
        <v>2020</v>
      </c>
      <c r="AT41">
        <v>505551</v>
      </c>
    </row>
    <row r="42" spans="1:46" x14ac:dyDescent="0.35">
      <c r="A42" t="s">
        <v>1079</v>
      </c>
      <c r="B42" t="s">
        <v>1147</v>
      </c>
      <c r="C42" t="s">
        <v>2054</v>
      </c>
      <c r="D42" t="s">
        <v>1248</v>
      </c>
      <c r="E42" t="s">
        <v>2053</v>
      </c>
      <c r="F42" t="s">
        <v>392</v>
      </c>
      <c r="G42">
        <v>33932</v>
      </c>
      <c r="H42" t="s">
        <v>1253</v>
      </c>
      <c r="I42" t="s">
        <v>198</v>
      </c>
      <c r="M42" t="s">
        <v>1090</v>
      </c>
      <c r="N42" t="s">
        <v>392</v>
      </c>
      <c r="P42" t="s">
        <v>393</v>
      </c>
      <c r="Q42" t="s">
        <v>392</v>
      </c>
      <c r="S42" t="s">
        <v>1764</v>
      </c>
      <c r="T42" t="s">
        <v>1069</v>
      </c>
      <c r="U42" s="3">
        <v>2793</v>
      </c>
      <c r="V42">
        <v>70</v>
      </c>
      <c r="W42" t="s">
        <v>1093</v>
      </c>
      <c r="X42" s="1">
        <v>44138</v>
      </c>
      <c r="Y42" s="1">
        <v>44141</v>
      </c>
      <c r="Z42" s="1">
        <v>44203</v>
      </c>
      <c r="AB42">
        <v>4</v>
      </c>
      <c r="AC42" t="s">
        <v>1075</v>
      </c>
      <c r="AD42" s="1">
        <v>44199</v>
      </c>
      <c r="AF42">
        <v>45</v>
      </c>
      <c r="AG42">
        <v>2</v>
      </c>
      <c r="AH42">
        <v>2</v>
      </c>
      <c r="AI42">
        <v>11</v>
      </c>
      <c r="AJ42">
        <v>1</v>
      </c>
      <c r="AK42">
        <v>1</v>
      </c>
      <c r="AL42">
        <v>2020</v>
      </c>
      <c r="AM42">
        <v>2021</v>
      </c>
      <c r="AN42">
        <v>2021</v>
      </c>
      <c r="AQ42" s="1">
        <v>44200</v>
      </c>
      <c r="AR42" t="s">
        <v>1100</v>
      </c>
      <c r="AT42">
        <v>501713</v>
      </c>
    </row>
    <row r="43" spans="1:46" x14ac:dyDescent="0.35">
      <c r="A43" t="s">
        <v>1116</v>
      </c>
      <c r="B43" t="s">
        <v>1247</v>
      </c>
      <c r="C43" t="s">
        <v>2052</v>
      </c>
      <c r="D43" t="s">
        <v>1200</v>
      </c>
      <c r="E43" t="s">
        <v>2051</v>
      </c>
      <c r="F43" t="s">
        <v>388</v>
      </c>
      <c r="G43">
        <v>7039</v>
      </c>
      <c r="H43" t="s">
        <v>1326</v>
      </c>
      <c r="I43" t="s">
        <v>2050</v>
      </c>
      <c r="M43" t="s">
        <v>1090</v>
      </c>
      <c r="N43" t="s">
        <v>388</v>
      </c>
      <c r="P43" t="s">
        <v>389</v>
      </c>
      <c r="Q43" t="s">
        <v>388</v>
      </c>
      <c r="S43" t="s">
        <v>1764</v>
      </c>
      <c r="T43" t="s">
        <v>1069</v>
      </c>
      <c r="U43">
        <v>499</v>
      </c>
      <c r="V43">
        <v>10</v>
      </c>
      <c r="W43" t="s">
        <v>1093</v>
      </c>
      <c r="X43" s="1">
        <v>44136</v>
      </c>
      <c r="Y43" s="1">
        <v>44143</v>
      </c>
      <c r="Z43" s="1">
        <v>44197</v>
      </c>
      <c r="AB43">
        <v>2</v>
      </c>
      <c r="AC43" t="s">
        <v>1075</v>
      </c>
      <c r="AF43">
        <v>44</v>
      </c>
      <c r="AG43">
        <v>1</v>
      </c>
      <c r="AH43">
        <v>50</v>
      </c>
      <c r="AI43">
        <v>11</v>
      </c>
      <c r="AJ43">
        <v>1</v>
      </c>
      <c r="AK43">
        <v>12</v>
      </c>
      <c r="AL43">
        <v>2020</v>
      </c>
      <c r="AM43">
        <v>2021</v>
      </c>
      <c r="AN43">
        <v>2020</v>
      </c>
      <c r="AQ43" s="1">
        <v>44173</v>
      </c>
      <c r="AR43" t="s">
        <v>1144</v>
      </c>
      <c r="AT43">
        <v>320105</v>
      </c>
    </row>
    <row r="44" spans="1:46" x14ac:dyDescent="0.35">
      <c r="A44" t="s">
        <v>1659</v>
      </c>
      <c r="B44" t="s">
        <v>1190</v>
      </c>
      <c r="C44" t="s">
        <v>2049</v>
      </c>
      <c r="D44" t="s">
        <v>1101</v>
      </c>
      <c r="E44" t="s">
        <v>2048</v>
      </c>
      <c r="F44" t="s">
        <v>394</v>
      </c>
      <c r="G44">
        <v>77493</v>
      </c>
      <c r="H44" t="s">
        <v>1340</v>
      </c>
      <c r="I44" t="s">
        <v>234</v>
      </c>
      <c r="M44" t="s">
        <v>1070</v>
      </c>
      <c r="N44" t="s">
        <v>394</v>
      </c>
      <c r="P44" t="s">
        <v>395</v>
      </c>
      <c r="Q44" t="s">
        <v>394</v>
      </c>
      <c r="S44" t="s">
        <v>1764</v>
      </c>
      <c r="T44" t="s">
        <v>1069</v>
      </c>
      <c r="U44" s="3">
        <v>2793</v>
      </c>
      <c r="V44">
        <v>70</v>
      </c>
      <c r="W44" t="s">
        <v>1093</v>
      </c>
      <c r="X44" s="1">
        <v>44139</v>
      </c>
      <c r="Y44" s="1">
        <v>44146</v>
      </c>
      <c r="AB44">
        <v>4</v>
      </c>
      <c r="AC44" t="s">
        <v>1075</v>
      </c>
      <c r="AD44" s="1">
        <v>44200</v>
      </c>
      <c r="AF44">
        <v>45</v>
      </c>
      <c r="AI44">
        <v>11</v>
      </c>
      <c r="AL44">
        <v>2020</v>
      </c>
      <c r="AT44">
        <v>193829</v>
      </c>
    </row>
    <row r="45" spans="1:46" x14ac:dyDescent="0.35">
      <c r="A45" t="s">
        <v>1116</v>
      </c>
      <c r="B45" t="s">
        <v>1086</v>
      </c>
      <c r="C45" t="s">
        <v>2047</v>
      </c>
      <c r="D45" t="s">
        <v>1197</v>
      </c>
      <c r="E45" t="s">
        <v>2046</v>
      </c>
      <c r="F45" t="s">
        <v>396</v>
      </c>
      <c r="G45">
        <v>77706</v>
      </c>
      <c r="H45" t="s">
        <v>1340</v>
      </c>
      <c r="I45" t="s">
        <v>2045</v>
      </c>
      <c r="M45" t="s">
        <v>1090</v>
      </c>
      <c r="N45" t="s">
        <v>396</v>
      </c>
      <c r="P45" t="s">
        <v>397</v>
      </c>
      <c r="Q45" t="s">
        <v>396</v>
      </c>
      <c r="S45" t="s">
        <v>1764</v>
      </c>
      <c r="T45" t="s">
        <v>1069</v>
      </c>
      <c r="U45">
        <v>499</v>
      </c>
      <c r="V45">
        <v>10</v>
      </c>
      <c r="W45" t="s">
        <v>1093</v>
      </c>
      <c r="X45" s="1">
        <v>44139</v>
      </c>
      <c r="Y45" s="1">
        <v>44146</v>
      </c>
      <c r="Z45" s="1">
        <v>44169</v>
      </c>
      <c r="AB45">
        <v>2</v>
      </c>
      <c r="AC45" t="s">
        <v>1075</v>
      </c>
      <c r="AF45">
        <v>45</v>
      </c>
      <c r="AG45">
        <v>49</v>
      </c>
      <c r="AH45">
        <v>49</v>
      </c>
      <c r="AI45">
        <v>11</v>
      </c>
      <c r="AJ45">
        <v>12</v>
      </c>
      <c r="AK45">
        <v>12</v>
      </c>
      <c r="AL45">
        <v>2020</v>
      </c>
      <c r="AM45">
        <v>2020</v>
      </c>
      <c r="AN45">
        <v>2020</v>
      </c>
      <c r="AQ45" s="1">
        <v>44169</v>
      </c>
      <c r="AR45" t="s">
        <v>1117</v>
      </c>
      <c r="AT45">
        <v>308040</v>
      </c>
    </row>
    <row r="46" spans="1:46" x14ac:dyDescent="0.35">
      <c r="A46" t="s">
        <v>1079</v>
      </c>
      <c r="B46" t="s">
        <v>1081</v>
      </c>
      <c r="C46" t="s">
        <v>2044</v>
      </c>
      <c r="D46" t="s">
        <v>1840</v>
      </c>
      <c r="E46" t="s">
        <v>2043</v>
      </c>
      <c r="F46" t="s">
        <v>398</v>
      </c>
      <c r="G46">
        <v>77380</v>
      </c>
      <c r="H46" t="s">
        <v>1340</v>
      </c>
      <c r="I46" t="s">
        <v>2042</v>
      </c>
      <c r="M46" t="s">
        <v>1070</v>
      </c>
      <c r="N46" t="s">
        <v>398</v>
      </c>
      <c r="P46" t="s">
        <v>399</v>
      </c>
      <c r="Q46" t="s">
        <v>398</v>
      </c>
      <c r="S46" t="s">
        <v>1764</v>
      </c>
      <c r="T46" t="s">
        <v>1069</v>
      </c>
      <c r="U46">
        <v>499</v>
      </c>
      <c r="V46">
        <v>10</v>
      </c>
      <c r="W46" t="s">
        <v>1093</v>
      </c>
      <c r="X46" s="1">
        <v>44139</v>
      </c>
      <c r="Y46" s="1">
        <v>44146</v>
      </c>
      <c r="Z46" s="1">
        <v>44200</v>
      </c>
      <c r="AB46">
        <v>2</v>
      </c>
      <c r="AC46" t="s">
        <v>1075</v>
      </c>
      <c r="AF46">
        <v>45</v>
      </c>
      <c r="AG46">
        <v>2</v>
      </c>
      <c r="AH46">
        <v>53</v>
      </c>
      <c r="AI46">
        <v>11</v>
      </c>
      <c r="AJ46">
        <v>1</v>
      </c>
      <c r="AK46">
        <v>12</v>
      </c>
      <c r="AL46">
        <v>2020</v>
      </c>
      <c r="AM46">
        <v>2021</v>
      </c>
      <c r="AN46">
        <v>2020</v>
      </c>
      <c r="AQ46" s="1">
        <v>44194</v>
      </c>
      <c r="AR46" t="s">
        <v>1111</v>
      </c>
      <c r="AT46">
        <v>479551</v>
      </c>
    </row>
    <row r="47" spans="1:46" x14ac:dyDescent="0.35">
      <c r="A47" t="s">
        <v>1079</v>
      </c>
      <c r="B47" t="s">
        <v>1095</v>
      </c>
      <c r="C47" t="s">
        <v>2041</v>
      </c>
      <c r="D47" t="s">
        <v>2040</v>
      </c>
      <c r="E47" t="s">
        <v>2039</v>
      </c>
      <c r="F47" t="s">
        <v>400</v>
      </c>
      <c r="G47">
        <v>79932</v>
      </c>
      <c r="H47" t="s">
        <v>1340</v>
      </c>
      <c r="I47" t="s">
        <v>2038</v>
      </c>
      <c r="L47" s="1">
        <v>44171</v>
      </c>
      <c r="M47" t="s">
        <v>1070</v>
      </c>
      <c r="N47" t="s">
        <v>400</v>
      </c>
      <c r="P47" t="s">
        <v>401</v>
      </c>
      <c r="Q47" t="s">
        <v>400</v>
      </c>
      <c r="S47" t="s">
        <v>1070</v>
      </c>
      <c r="T47" t="s">
        <v>1069</v>
      </c>
      <c r="U47">
        <v>499</v>
      </c>
      <c r="V47">
        <v>10</v>
      </c>
      <c r="W47" t="s">
        <v>1093</v>
      </c>
      <c r="X47" s="1">
        <v>44140</v>
      </c>
      <c r="Y47" s="1">
        <v>44147</v>
      </c>
      <c r="AB47">
        <v>3</v>
      </c>
      <c r="AC47" t="s">
        <v>1075</v>
      </c>
      <c r="AD47" s="1">
        <v>44170</v>
      </c>
      <c r="AF47">
        <v>45</v>
      </c>
      <c r="AI47">
        <v>11</v>
      </c>
      <c r="AL47">
        <v>2020</v>
      </c>
      <c r="AT47">
        <v>516401</v>
      </c>
    </row>
    <row r="48" spans="1:46" x14ac:dyDescent="0.35">
      <c r="A48" t="s">
        <v>1085</v>
      </c>
      <c r="B48" t="s">
        <v>1076</v>
      </c>
      <c r="C48" t="s">
        <v>2037</v>
      </c>
      <c r="D48" t="s">
        <v>2036</v>
      </c>
      <c r="E48" t="s">
        <v>2035</v>
      </c>
      <c r="F48" t="s">
        <v>402</v>
      </c>
      <c r="G48">
        <v>89138</v>
      </c>
      <c r="H48" t="s">
        <v>1574</v>
      </c>
      <c r="I48" t="s">
        <v>2034</v>
      </c>
      <c r="M48" t="s">
        <v>1090</v>
      </c>
      <c r="N48" t="s">
        <v>402</v>
      </c>
      <c r="P48" t="s">
        <v>403</v>
      </c>
      <c r="Q48" t="s">
        <v>402</v>
      </c>
      <c r="S48" t="s">
        <v>1452</v>
      </c>
      <c r="T48" t="s">
        <v>1146</v>
      </c>
      <c r="U48">
        <v>1299</v>
      </c>
      <c r="V48">
        <v>50</v>
      </c>
      <c r="W48" t="s">
        <v>1093</v>
      </c>
      <c r="X48" s="1">
        <v>44140</v>
      </c>
      <c r="Y48" s="1">
        <v>44149</v>
      </c>
      <c r="AB48">
        <v>2</v>
      </c>
      <c r="AC48" t="s">
        <v>1075</v>
      </c>
      <c r="AF48">
        <v>45</v>
      </c>
      <c r="AI48">
        <v>11</v>
      </c>
      <c r="AL48">
        <v>2020</v>
      </c>
      <c r="AT48">
        <v>518701</v>
      </c>
    </row>
    <row r="49" spans="1:46" x14ac:dyDescent="0.35">
      <c r="A49" t="s">
        <v>1079</v>
      </c>
      <c r="B49" t="s">
        <v>1076</v>
      </c>
      <c r="C49" t="s">
        <v>2033</v>
      </c>
      <c r="D49" t="s">
        <v>1102</v>
      </c>
      <c r="E49" t="s">
        <v>2032</v>
      </c>
      <c r="F49" t="s">
        <v>404</v>
      </c>
      <c r="G49">
        <v>33484</v>
      </c>
      <c r="H49" t="s">
        <v>1253</v>
      </c>
      <c r="I49" t="s">
        <v>2031</v>
      </c>
      <c r="L49" s="1">
        <v>44159</v>
      </c>
      <c r="M49" t="s">
        <v>1090</v>
      </c>
      <c r="N49" t="s">
        <v>404</v>
      </c>
      <c r="P49" t="s">
        <v>405</v>
      </c>
      <c r="Q49" t="s">
        <v>404</v>
      </c>
      <c r="S49" t="s">
        <v>1764</v>
      </c>
      <c r="T49" t="s">
        <v>1069</v>
      </c>
      <c r="U49">
        <v>499</v>
      </c>
      <c r="V49">
        <v>10</v>
      </c>
      <c r="W49" t="s">
        <v>1093</v>
      </c>
      <c r="X49" s="1">
        <v>44140</v>
      </c>
      <c r="Y49" s="1">
        <v>44147</v>
      </c>
      <c r="Z49" s="1">
        <v>44170</v>
      </c>
      <c r="AB49">
        <v>2</v>
      </c>
      <c r="AC49" t="s">
        <v>1075</v>
      </c>
      <c r="AF49">
        <v>45</v>
      </c>
      <c r="AG49">
        <v>49</v>
      </c>
      <c r="AH49">
        <v>47</v>
      </c>
      <c r="AI49">
        <v>11</v>
      </c>
      <c r="AJ49">
        <v>12</v>
      </c>
      <c r="AK49">
        <v>11</v>
      </c>
      <c r="AL49">
        <v>2020</v>
      </c>
      <c r="AM49">
        <v>2020</v>
      </c>
      <c r="AN49">
        <v>2020</v>
      </c>
      <c r="AQ49" s="1">
        <v>44153</v>
      </c>
      <c r="AR49" t="s">
        <v>1100</v>
      </c>
      <c r="AT49">
        <v>520101</v>
      </c>
    </row>
    <row r="50" spans="1:46" x14ac:dyDescent="0.35">
      <c r="A50" t="s">
        <v>1116</v>
      </c>
      <c r="B50" t="s">
        <v>1105</v>
      </c>
      <c r="C50" t="s">
        <v>2030</v>
      </c>
      <c r="D50" t="s">
        <v>1171</v>
      </c>
      <c r="E50" t="s">
        <v>2029</v>
      </c>
      <c r="F50" t="s">
        <v>406</v>
      </c>
      <c r="G50">
        <v>34203</v>
      </c>
      <c r="H50" t="s">
        <v>1253</v>
      </c>
      <c r="I50" t="s">
        <v>178</v>
      </c>
      <c r="M50" t="s">
        <v>1070</v>
      </c>
      <c r="N50" t="s">
        <v>406</v>
      </c>
      <c r="P50" t="s">
        <v>407</v>
      </c>
      <c r="Q50" t="s">
        <v>406</v>
      </c>
      <c r="S50" t="s">
        <v>1070</v>
      </c>
      <c r="T50" t="s">
        <v>1069</v>
      </c>
      <c r="U50" s="3">
        <v>2793</v>
      </c>
      <c r="V50">
        <v>70</v>
      </c>
      <c r="W50" t="s">
        <v>1093</v>
      </c>
      <c r="X50" s="1">
        <v>44141</v>
      </c>
      <c r="Y50" s="1">
        <v>44148</v>
      </c>
      <c r="AB50">
        <v>4</v>
      </c>
      <c r="AC50" t="s">
        <v>1075</v>
      </c>
      <c r="AD50" s="1">
        <v>44202</v>
      </c>
      <c r="AF50">
        <v>45</v>
      </c>
      <c r="AI50">
        <v>11</v>
      </c>
      <c r="AL50">
        <v>2020</v>
      </c>
      <c r="AT50">
        <v>173800</v>
      </c>
    </row>
    <row r="51" spans="1:46" x14ac:dyDescent="0.35">
      <c r="A51" t="s">
        <v>1079</v>
      </c>
      <c r="B51" t="s">
        <v>1247</v>
      </c>
      <c r="C51" t="s">
        <v>2028</v>
      </c>
      <c r="D51" t="s">
        <v>1164</v>
      </c>
      <c r="E51" t="s">
        <v>2027</v>
      </c>
      <c r="F51" t="s">
        <v>408</v>
      </c>
      <c r="G51">
        <v>7066</v>
      </c>
      <c r="H51" t="s">
        <v>1326</v>
      </c>
      <c r="I51" t="s">
        <v>317</v>
      </c>
      <c r="M51" t="s">
        <v>1070</v>
      </c>
      <c r="N51" t="s">
        <v>408</v>
      </c>
      <c r="P51" t="s">
        <v>409</v>
      </c>
      <c r="Q51" t="s">
        <v>408</v>
      </c>
      <c r="S51" t="s">
        <v>1070</v>
      </c>
      <c r="T51" t="s">
        <v>1069</v>
      </c>
      <c r="U51" s="3">
        <v>2793</v>
      </c>
      <c r="V51">
        <v>70</v>
      </c>
      <c r="W51" t="s">
        <v>1093</v>
      </c>
      <c r="X51" s="1">
        <v>44141</v>
      </c>
      <c r="Y51" s="1">
        <v>44148</v>
      </c>
      <c r="AB51">
        <v>4</v>
      </c>
      <c r="AC51" t="s">
        <v>1075</v>
      </c>
      <c r="AD51" s="1">
        <v>44202</v>
      </c>
      <c r="AF51">
        <v>45</v>
      </c>
      <c r="AI51">
        <v>11</v>
      </c>
      <c r="AL51">
        <v>2020</v>
      </c>
      <c r="AT51">
        <v>516851</v>
      </c>
    </row>
    <row r="52" spans="1:46" x14ac:dyDescent="0.35">
      <c r="A52" t="s">
        <v>1116</v>
      </c>
      <c r="B52" t="s">
        <v>1084</v>
      </c>
      <c r="C52" t="s">
        <v>2026</v>
      </c>
      <c r="D52" t="s">
        <v>1353</v>
      </c>
      <c r="E52" t="s">
        <v>2025</v>
      </c>
      <c r="F52" t="s">
        <v>410</v>
      </c>
      <c r="G52">
        <v>33755</v>
      </c>
      <c r="H52" t="s">
        <v>1253</v>
      </c>
      <c r="I52" t="s">
        <v>135</v>
      </c>
      <c r="M52" t="s">
        <v>1122</v>
      </c>
      <c r="N52" t="s">
        <v>410</v>
      </c>
      <c r="P52" t="s">
        <v>411</v>
      </c>
      <c r="Q52" t="s">
        <v>410</v>
      </c>
      <c r="S52" t="s">
        <v>1764</v>
      </c>
      <c r="T52" t="s">
        <v>1069</v>
      </c>
      <c r="U52">
        <v>499</v>
      </c>
      <c r="V52">
        <v>10</v>
      </c>
      <c r="W52" t="s">
        <v>1093</v>
      </c>
      <c r="X52" s="1">
        <v>44144</v>
      </c>
      <c r="Y52" s="1">
        <v>44151</v>
      </c>
      <c r="AB52">
        <v>3</v>
      </c>
      <c r="AC52" t="s">
        <v>1075</v>
      </c>
      <c r="AD52" t="s">
        <v>1121</v>
      </c>
      <c r="AF52">
        <v>46</v>
      </c>
      <c r="AI52">
        <v>11</v>
      </c>
      <c r="AL52">
        <v>2020</v>
      </c>
      <c r="AT52">
        <v>170717</v>
      </c>
    </row>
    <row r="53" spans="1:46" x14ac:dyDescent="0.35">
      <c r="A53" t="s">
        <v>1116</v>
      </c>
      <c r="B53" t="s">
        <v>1076</v>
      </c>
      <c r="C53" t="s">
        <v>2024</v>
      </c>
      <c r="D53" t="s">
        <v>1105</v>
      </c>
      <c r="E53" t="s">
        <v>2023</v>
      </c>
      <c r="F53" t="s">
        <v>412</v>
      </c>
      <c r="G53">
        <v>33966</v>
      </c>
      <c r="H53" t="s">
        <v>1767</v>
      </c>
      <c r="I53" t="s">
        <v>228</v>
      </c>
      <c r="L53" s="1">
        <v>44209</v>
      </c>
      <c r="M53" t="s">
        <v>1070</v>
      </c>
      <c r="N53" t="s">
        <v>412</v>
      </c>
      <c r="P53" t="s">
        <v>413</v>
      </c>
      <c r="Q53" t="s">
        <v>412</v>
      </c>
      <c r="S53" t="s">
        <v>1764</v>
      </c>
      <c r="T53" t="s">
        <v>1069</v>
      </c>
      <c r="U53" s="3">
        <v>2793</v>
      </c>
      <c r="V53">
        <v>70</v>
      </c>
      <c r="W53" t="s">
        <v>1093</v>
      </c>
      <c r="X53" s="1">
        <v>44144</v>
      </c>
      <c r="Y53" s="1">
        <v>44158</v>
      </c>
      <c r="AB53">
        <v>4</v>
      </c>
      <c r="AC53" t="s">
        <v>1075</v>
      </c>
      <c r="AD53" s="1">
        <v>44205</v>
      </c>
      <c r="AF53">
        <v>46</v>
      </c>
      <c r="AI53">
        <v>11</v>
      </c>
      <c r="AL53">
        <v>2020</v>
      </c>
      <c r="AT53">
        <v>169721</v>
      </c>
    </row>
    <row r="54" spans="1:46" x14ac:dyDescent="0.35">
      <c r="A54" t="s">
        <v>1092</v>
      </c>
      <c r="B54" t="s">
        <v>1147</v>
      </c>
      <c r="C54" t="s">
        <v>2022</v>
      </c>
      <c r="D54" t="s">
        <v>1169</v>
      </c>
      <c r="E54" t="s">
        <v>2021</v>
      </c>
      <c r="F54" t="s">
        <v>414</v>
      </c>
      <c r="G54">
        <v>60462</v>
      </c>
      <c r="H54" t="s">
        <v>1262</v>
      </c>
      <c r="I54" t="s">
        <v>69</v>
      </c>
      <c r="M54" t="s">
        <v>1157</v>
      </c>
      <c r="N54" t="s">
        <v>414</v>
      </c>
      <c r="P54" t="s">
        <v>415</v>
      </c>
      <c r="Q54" t="s">
        <v>414</v>
      </c>
      <c r="S54" t="s">
        <v>1764</v>
      </c>
      <c r="T54" t="s">
        <v>1069</v>
      </c>
      <c r="U54">
        <v>499</v>
      </c>
      <c r="V54">
        <v>10</v>
      </c>
      <c r="W54" t="s">
        <v>1093</v>
      </c>
      <c r="X54" s="1">
        <v>44144</v>
      </c>
      <c r="Y54" s="1">
        <v>44150</v>
      </c>
      <c r="AB54">
        <v>2</v>
      </c>
      <c r="AC54" t="s">
        <v>1075</v>
      </c>
      <c r="AF54">
        <v>46</v>
      </c>
      <c r="AI54">
        <v>11</v>
      </c>
      <c r="AL54">
        <v>2020</v>
      </c>
      <c r="AT54">
        <v>523151</v>
      </c>
    </row>
    <row r="55" spans="1:46" x14ac:dyDescent="0.35">
      <c r="A55" t="s">
        <v>2020</v>
      </c>
      <c r="B55" t="s">
        <v>1190</v>
      </c>
      <c r="C55" t="s">
        <v>2019</v>
      </c>
      <c r="D55" t="s">
        <v>1115</v>
      </c>
      <c r="E55" t="s">
        <v>2018</v>
      </c>
      <c r="F55" t="s">
        <v>416</v>
      </c>
      <c r="G55">
        <v>76262</v>
      </c>
      <c r="H55" t="s">
        <v>1340</v>
      </c>
      <c r="I55" t="s">
        <v>2017</v>
      </c>
      <c r="M55" t="s">
        <v>1070</v>
      </c>
      <c r="N55" t="s">
        <v>416</v>
      </c>
      <c r="P55" t="s">
        <v>417</v>
      </c>
      <c r="Q55" t="s">
        <v>416</v>
      </c>
      <c r="S55" t="s">
        <v>1764</v>
      </c>
      <c r="T55" t="s">
        <v>1069</v>
      </c>
      <c r="U55">
        <v>499</v>
      </c>
      <c r="V55">
        <v>10</v>
      </c>
      <c r="W55" t="s">
        <v>1093</v>
      </c>
      <c r="X55" s="1">
        <v>44145</v>
      </c>
      <c r="Y55" s="1">
        <v>44151</v>
      </c>
      <c r="Z55" s="1">
        <v>44206</v>
      </c>
      <c r="AB55">
        <v>3</v>
      </c>
      <c r="AC55" t="s">
        <v>1075</v>
      </c>
      <c r="AD55" s="1">
        <v>44175</v>
      </c>
      <c r="AF55">
        <v>46</v>
      </c>
      <c r="AG55">
        <v>2</v>
      </c>
      <c r="AH55">
        <v>2</v>
      </c>
      <c r="AI55">
        <v>11</v>
      </c>
      <c r="AJ55">
        <v>1</v>
      </c>
      <c r="AK55">
        <v>1</v>
      </c>
      <c r="AL55">
        <v>2020</v>
      </c>
      <c r="AM55">
        <v>2021</v>
      </c>
      <c r="AN55">
        <v>2021</v>
      </c>
      <c r="AQ55" s="1">
        <v>44201</v>
      </c>
      <c r="AR55" t="s">
        <v>1132</v>
      </c>
      <c r="AT55">
        <v>239151</v>
      </c>
    </row>
    <row r="56" spans="1:46" x14ac:dyDescent="0.35">
      <c r="A56" t="s">
        <v>1116</v>
      </c>
      <c r="B56" t="s">
        <v>1086</v>
      </c>
      <c r="C56" t="s">
        <v>2016</v>
      </c>
      <c r="D56" t="s">
        <v>2015</v>
      </c>
      <c r="E56" t="s">
        <v>2014</v>
      </c>
      <c r="F56" t="s">
        <v>418</v>
      </c>
      <c r="G56">
        <v>79934</v>
      </c>
      <c r="H56" t="s">
        <v>1340</v>
      </c>
      <c r="I56" t="s">
        <v>2013</v>
      </c>
      <c r="M56" t="s">
        <v>1090</v>
      </c>
      <c r="N56" t="s">
        <v>418</v>
      </c>
      <c r="P56" t="s">
        <v>419</v>
      </c>
      <c r="Q56" t="s">
        <v>418</v>
      </c>
      <c r="S56" t="s">
        <v>1764</v>
      </c>
      <c r="T56" t="s">
        <v>1069</v>
      </c>
      <c r="U56">
        <v>499</v>
      </c>
      <c r="V56">
        <v>10</v>
      </c>
      <c r="W56" t="s">
        <v>1093</v>
      </c>
      <c r="X56" s="1">
        <v>44145</v>
      </c>
      <c r="Y56" s="1">
        <v>44151</v>
      </c>
      <c r="Z56" s="1">
        <v>44175</v>
      </c>
      <c r="AB56">
        <v>2</v>
      </c>
      <c r="AC56" t="s">
        <v>1075</v>
      </c>
      <c r="AF56">
        <v>46</v>
      </c>
      <c r="AG56">
        <v>50</v>
      </c>
      <c r="AH56">
        <v>47</v>
      </c>
      <c r="AI56">
        <v>11</v>
      </c>
      <c r="AJ56">
        <v>12</v>
      </c>
      <c r="AK56">
        <v>11</v>
      </c>
      <c r="AL56">
        <v>2020</v>
      </c>
      <c r="AM56">
        <v>2020</v>
      </c>
      <c r="AN56">
        <v>2020</v>
      </c>
      <c r="AQ56" s="1">
        <v>44152</v>
      </c>
      <c r="AR56" t="s">
        <v>1100</v>
      </c>
      <c r="AT56">
        <v>373798</v>
      </c>
    </row>
    <row r="57" spans="1:46" x14ac:dyDescent="0.35">
      <c r="A57" t="s">
        <v>1085</v>
      </c>
      <c r="B57" t="s">
        <v>1084</v>
      </c>
      <c r="C57" t="s">
        <v>2012</v>
      </c>
      <c r="D57" t="s">
        <v>2011</v>
      </c>
      <c r="E57" t="s">
        <v>2010</v>
      </c>
      <c r="F57" t="s">
        <v>420</v>
      </c>
      <c r="G57">
        <v>85251</v>
      </c>
      <c r="H57" t="s">
        <v>1273</v>
      </c>
      <c r="I57" t="s">
        <v>52</v>
      </c>
      <c r="M57" t="s">
        <v>1070</v>
      </c>
      <c r="N57" t="s">
        <v>420</v>
      </c>
      <c r="P57" t="s">
        <v>421</v>
      </c>
      <c r="Q57" t="s">
        <v>420</v>
      </c>
      <c r="S57" t="s">
        <v>1764</v>
      </c>
      <c r="T57" t="s">
        <v>1069</v>
      </c>
      <c r="U57" s="3">
        <v>2793</v>
      </c>
      <c r="V57">
        <v>70</v>
      </c>
      <c r="W57" t="s">
        <v>1093</v>
      </c>
      <c r="X57" s="1">
        <v>44146</v>
      </c>
      <c r="Y57" s="1">
        <v>44152</v>
      </c>
      <c r="AB57">
        <v>4</v>
      </c>
      <c r="AC57" t="s">
        <v>1075</v>
      </c>
      <c r="AD57" s="1">
        <v>44207</v>
      </c>
      <c r="AF57">
        <v>46</v>
      </c>
      <c r="AI57">
        <v>11</v>
      </c>
      <c r="AL57">
        <v>2020</v>
      </c>
      <c r="AT57">
        <v>571701</v>
      </c>
    </row>
    <row r="58" spans="1:46" x14ac:dyDescent="0.35">
      <c r="A58" t="s">
        <v>1079</v>
      </c>
      <c r="B58" t="s">
        <v>1247</v>
      </c>
      <c r="C58" t="s">
        <v>2009</v>
      </c>
      <c r="D58" t="s">
        <v>2008</v>
      </c>
      <c r="E58" t="s">
        <v>2008</v>
      </c>
      <c r="F58" t="s">
        <v>422</v>
      </c>
      <c r="G58">
        <v>16801</v>
      </c>
      <c r="H58" t="s">
        <v>1363</v>
      </c>
      <c r="I58" t="s">
        <v>326</v>
      </c>
      <c r="M58" t="s">
        <v>1070</v>
      </c>
      <c r="N58" t="s">
        <v>422</v>
      </c>
      <c r="P58" t="s">
        <v>423</v>
      </c>
      <c r="Q58" t="s">
        <v>422</v>
      </c>
      <c r="S58" t="s">
        <v>1764</v>
      </c>
      <c r="T58" t="s">
        <v>1069</v>
      </c>
      <c r="U58" s="3">
        <v>2793</v>
      </c>
      <c r="V58">
        <v>70</v>
      </c>
      <c r="W58" t="s">
        <v>1093</v>
      </c>
      <c r="X58" s="1">
        <v>44146</v>
      </c>
      <c r="Y58" s="1">
        <v>44152</v>
      </c>
      <c r="AB58">
        <v>4</v>
      </c>
      <c r="AC58" t="s">
        <v>1075</v>
      </c>
      <c r="AD58" s="1">
        <v>44207</v>
      </c>
      <c r="AF58">
        <v>46</v>
      </c>
      <c r="AI58">
        <v>11</v>
      </c>
      <c r="AL58">
        <v>2020</v>
      </c>
      <c r="AT58">
        <v>573001</v>
      </c>
    </row>
    <row r="59" spans="1:46" x14ac:dyDescent="0.35">
      <c r="A59" t="s">
        <v>1079</v>
      </c>
      <c r="B59" t="s">
        <v>1076</v>
      </c>
      <c r="C59" t="s">
        <v>2007</v>
      </c>
      <c r="D59" t="s">
        <v>2006</v>
      </c>
      <c r="E59" t="s">
        <v>2005</v>
      </c>
      <c r="F59" t="s">
        <v>2004</v>
      </c>
      <c r="G59">
        <v>14226</v>
      </c>
      <c r="H59" t="s">
        <v>1276</v>
      </c>
      <c r="I59" t="s">
        <v>2003</v>
      </c>
      <c r="L59" s="1">
        <v>44178</v>
      </c>
      <c r="M59" t="s">
        <v>1070</v>
      </c>
      <c r="N59" t="s">
        <v>424</v>
      </c>
      <c r="P59" t="s">
        <v>425</v>
      </c>
      <c r="Q59" t="s">
        <v>424</v>
      </c>
      <c r="S59" t="s">
        <v>1764</v>
      </c>
      <c r="T59" t="s">
        <v>1118</v>
      </c>
      <c r="U59" s="3">
        <v>99</v>
      </c>
      <c r="V59">
        <v>0</v>
      </c>
      <c r="W59" t="s">
        <v>1093</v>
      </c>
      <c r="X59" s="1">
        <v>44146</v>
      </c>
      <c r="Y59" s="1">
        <v>44152</v>
      </c>
      <c r="AB59">
        <v>4</v>
      </c>
      <c r="AC59" t="s">
        <v>1075</v>
      </c>
      <c r="AD59" s="1">
        <v>44208</v>
      </c>
      <c r="AF59">
        <v>46</v>
      </c>
      <c r="AI59">
        <v>11</v>
      </c>
      <c r="AL59">
        <v>2020</v>
      </c>
      <c r="AT59">
        <v>546201</v>
      </c>
    </row>
    <row r="60" spans="1:46" x14ac:dyDescent="0.35">
      <c r="A60" t="s">
        <v>1087</v>
      </c>
      <c r="B60" t="s">
        <v>1081</v>
      </c>
      <c r="C60" t="s">
        <v>2002</v>
      </c>
      <c r="D60" t="s">
        <v>2001</v>
      </c>
      <c r="E60" t="s">
        <v>2000</v>
      </c>
      <c r="F60" t="s">
        <v>426</v>
      </c>
      <c r="G60">
        <v>11249</v>
      </c>
      <c r="H60" t="s">
        <v>1276</v>
      </c>
      <c r="I60" t="s">
        <v>1999</v>
      </c>
      <c r="M60" t="s">
        <v>1090</v>
      </c>
      <c r="N60" t="s">
        <v>426</v>
      </c>
      <c r="P60" t="s">
        <v>427</v>
      </c>
      <c r="Q60" t="s">
        <v>426</v>
      </c>
      <c r="S60" t="s">
        <v>1764</v>
      </c>
      <c r="T60" t="s">
        <v>1069</v>
      </c>
      <c r="U60">
        <v>499</v>
      </c>
      <c r="V60">
        <v>10</v>
      </c>
      <c r="W60" t="s">
        <v>1093</v>
      </c>
      <c r="X60" s="1">
        <v>44146</v>
      </c>
      <c r="Y60" s="1">
        <v>44152</v>
      </c>
      <c r="AB60">
        <v>2</v>
      </c>
      <c r="AC60" t="s">
        <v>1075</v>
      </c>
      <c r="AD60" t="s">
        <v>1121</v>
      </c>
      <c r="AF60">
        <v>46</v>
      </c>
      <c r="AI60">
        <v>11</v>
      </c>
      <c r="AL60">
        <v>2020</v>
      </c>
      <c r="AT60">
        <v>533501</v>
      </c>
    </row>
    <row r="61" spans="1:46" x14ac:dyDescent="0.35">
      <c r="A61" t="s">
        <v>1079</v>
      </c>
      <c r="B61" t="s">
        <v>1247</v>
      </c>
      <c r="C61" t="s">
        <v>1998</v>
      </c>
      <c r="D61" t="s">
        <v>1080</v>
      </c>
      <c r="E61" t="s">
        <v>1997</v>
      </c>
      <c r="F61" t="s">
        <v>428</v>
      </c>
      <c r="G61">
        <v>11704</v>
      </c>
      <c r="H61" t="s">
        <v>1276</v>
      </c>
      <c r="I61" t="s">
        <v>92</v>
      </c>
      <c r="L61" s="1">
        <v>44203</v>
      </c>
      <c r="M61" t="s">
        <v>1122</v>
      </c>
      <c r="N61" t="s">
        <v>428</v>
      </c>
      <c r="P61" t="s">
        <v>429</v>
      </c>
      <c r="Q61" t="s">
        <v>428</v>
      </c>
      <c r="S61" t="s">
        <v>1764</v>
      </c>
      <c r="T61" t="s">
        <v>1069</v>
      </c>
      <c r="U61">
        <v>499</v>
      </c>
      <c r="V61">
        <v>10</v>
      </c>
      <c r="W61" t="s">
        <v>1093</v>
      </c>
      <c r="X61" s="1">
        <v>44151</v>
      </c>
      <c r="Y61" s="1">
        <v>44162</v>
      </c>
      <c r="AB61">
        <v>2</v>
      </c>
      <c r="AC61" t="s">
        <v>1075</v>
      </c>
      <c r="AD61" t="s">
        <v>1121</v>
      </c>
      <c r="AF61">
        <v>47</v>
      </c>
      <c r="AI61">
        <v>11</v>
      </c>
      <c r="AL61">
        <v>2020</v>
      </c>
      <c r="AT61">
        <v>613751</v>
      </c>
    </row>
    <row r="62" spans="1:46" x14ac:dyDescent="0.35">
      <c r="A62" t="s">
        <v>1079</v>
      </c>
      <c r="B62" t="s">
        <v>1147</v>
      </c>
      <c r="C62" t="s">
        <v>1996</v>
      </c>
      <c r="D62" t="s">
        <v>1159</v>
      </c>
      <c r="E62" t="s">
        <v>1995</v>
      </c>
      <c r="F62" t="s">
        <v>430</v>
      </c>
      <c r="G62">
        <v>12901</v>
      </c>
      <c r="H62" t="s">
        <v>1276</v>
      </c>
      <c r="I62" t="s">
        <v>305</v>
      </c>
      <c r="M62" t="s">
        <v>1090</v>
      </c>
      <c r="N62" t="s">
        <v>430</v>
      </c>
      <c r="P62" t="s">
        <v>431</v>
      </c>
      <c r="Q62" t="s">
        <v>430</v>
      </c>
      <c r="S62" t="s">
        <v>1764</v>
      </c>
      <c r="T62" t="s">
        <v>1069</v>
      </c>
      <c r="U62">
        <v>499</v>
      </c>
      <c r="V62">
        <v>10</v>
      </c>
      <c r="W62" t="s">
        <v>1093</v>
      </c>
      <c r="X62" s="1">
        <v>44152</v>
      </c>
      <c r="Y62" s="1">
        <v>44164</v>
      </c>
      <c r="Z62" s="1">
        <v>44186</v>
      </c>
      <c r="AB62">
        <v>3</v>
      </c>
      <c r="AC62" t="s">
        <v>1075</v>
      </c>
      <c r="AD62" s="1">
        <v>44182</v>
      </c>
      <c r="AF62">
        <v>47</v>
      </c>
      <c r="AG62">
        <v>52</v>
      </c>
      <c r="AH62">
        <v>52</v>
      </c>
      <c r="AI62">
        <v>11</v>
      </c>
      <c r="AJ62">
        <v>12</v>
      </c>
      <c r="AK62">
        <v>12</v>
      </c>
      <c r="AL62">
        <v>2020</v>
      </c>
      <c r="AM62">
        <v>2020</v>
      </c>
      <c r="AN62">
        <v>2020</v>
      </c>
      <c r="AQ62" s="1">
        <v>44186</v>
      </c>
      <c r="AR62" t="s">
        <v>1144</v>
      </c>
      <c r="AT62">
        <v>368834</v>
      </c>
    </row>
    <row r="63" spans="1:46" x14ac:dyDescent="0.35">
      <c r="A63" t="s">
        <v>1079</v>
      </c>
      <c r="B63" t="s">
        <v>1318</v>
      </c>
      <c r="C63" t="s">
        <v>1994</v>
      </c>
      <c r="D63" t="s">
        <v>1646</v>
      </c>
      <c r="E63" t="s">
        <v>1993</v>
      </c>
      <c r="F63" t="s">
        <v>432</v>
      </c>
      <c r="G63">
        <v>23226</v>
      </c>
      <c r="H63" t="s">
        <v>1294</v>
      </c>
      <c r="I63" t="s">
        <v>300</v>
      </c>
      <c r="M63" t="s">
        <v>1070</v>
      </c>
      <c r="N63" t="s">
        <v>432</v>
      </c>
      <c r="P63" t="s">
        <v>433</v>
      </c>
      <c r="Q63" t="s">
        <v>432</v>
      </c>
      <c r="S63" t="s">
        <v>1764</v>
      </c>
      <c r="T63" t="s">
        <v>1069</v>
      </c>
      <c r="U63">
        <v>499</v>
      </c>
      <c r="V63">
        <v>10</v>
      </c>
      <c r="W63" t="s">
        <v>1093</v>
      </c>
      <c r="X63" s="1">
        <v>44153</v>
      </c>
      <c r="Y63" s="1">
        <v>44159</v>
      </c>
      <c r="Z63" s="1">
        <v>44214</v>
      </c>
      <c r="AB63">
        <v>3</v>
      </c>
      <c r="AC63" t="s">
        <v>1075</v>
      </c>
      <c r="AD63" s="1">
        <v>44183</v>
      </c>
      <c r="AF63">
        <v>47</v>
      </c>
      <c r="AG63">
        <v>4</v>
      </c>
      <c r="AH63">
        <v>2</v>
      </c>
      <c r="AI63">
        <v>11</v>
      </c>
      <c r="AJ63">
        <v>1</v>
      </c>
      <c r="AK63">
        <v>1</v>
      </c>
      <c r="AL63">
        <v>2020</v>
      </c>
      <c r="AM63">
        <v>2021</v>
      </c>
      <c r="AN63">
        <v>2021</v>
      </c>
      <c r="AQ63" s="1">
        <v>44203</v>
      </c>
      <c r="AR63" t="s">
        <v>1100</v>
      </c>
      <c r="AT63">
        <v>618051</v>
      </c>
    </row>
    <row r="64" spans="1:46" x14ac:dyDescent="0.35">
      <c r="A64" t="s">
        <v>1079</v>
      </c>
      <c r="B64" t="s">
        <v>1147</v>
      </c>
      <c r="C64" t="s">
        <v>1992</v>
      </c>
      <c r="D64" t="s">
        <v>1105</v>
      </c>
      <c r="E64" t="s">
        <v>1991</v>
      </c>
      <c r="F64" t="s">
        <v>434</v>
      </c>
      <c r="G64">
        <v>19087</v>
      </c>
      <c r="H64" t="s">
        <v>1363</v>
      </c>
      <c r="I64" t="s">
        <v>1990</v>
      </c>
      <c r="M64" t="s">
        <v>1090</v>
      </c>
      <c r="N64" t="s">
        <v>434</v>
      </c>
      <c r="P64" t="s">
        <v>435</v>
      </c>
      <c r="Q64" t="s">
        <v>434</v>
      </c>
      <c r="S64" t="s">
        <v>1764</v>
      </c>
      <c r="T64" t="s">
        <v>1069</v>
      </c>
      <c r="U64">
        <v>499</v>
      </c>
      <c r="V64">
        <v>10</v>
      </c>
      <c r="W64" t="s">
        <v>1093</v>
      </c>
      <c r="X64" s="1">
        <v>44153</v>
      </c>
      <c r="Y64" s="1">
        <v>44166</v>
      </c>
      <c r="Z64" s="1">
        <v>44166</v>
      </c>
      <c r="AB64">
        <v>2</v>
      </c>
      <c r="AC64" t="s">
        <v>1075</v>
      </c>
      <c r="AE64" t="s">
        <v>1127</v>
      </c>
      <c r="AF64">
        <v>47</v>
      </c>
      <c r="AG64">
        <v>49</v>
      </c>
      <c r="AH64">
        <v>49</v>
      </c>
      <c r="AI64">
        <v>11</v>
      </c>
      <c r="AJ64">
        <v>12</v>
      </c>
      <c r="AK64">
        <v>12</v>
      </c>
      <c r="AL64">
        <v>2020</v>
      </c>
      <c r="AM64">
        <v>2020</v>
      </c>
      <c r="AN64">
        <v>2020</v>
      </c>
      <c r="AQ64" s="1">
        <v>44166</v>
      </c>
      <c r="AR64" t="s">
        <v>1100</v>
      </c>
      <c r="AT64">
        <v>543651</v>
      </c>
    </row>
    <row r="65" spans="1:46" x14ac:dyDescent="0.35">
      <c r="A65" t="s">
        <v>1092</v>
      </c>
      <c r="B65" t="s">
        <v>1074</v>
      </c>
      <c r="C65" t="s">
        <v>1989</v>
      </c>
      <c r="D65" t="s">
        <v>1160</v>
      </c>
      <c r="E65" t="s">
        <v>1988</v>
      </c>
      <c r="F65" t="s">
        <v>436</v>
      </c>
      <c r="G65">
        <v>60543</v>
      </c>
      <c r="H65" t="s">
        <v>1262</v>
      </c>
      <c r="I65" t="s">
        <v>1987</v>
      </c>
      <c r="M65" t="s">
        <v>1090</v>
      </c>
      <c r="N65" t="s">
        <v>436</v>
      </c>
      <c r="P65" t="s">
        <v>437</v>
      </c>
      <c r="Q65" t="s">
        <v>436</v>
      </c>
      <c r="S65" t="s">
        <v>1764</v>
      </c>
      <c r="T65" t="s">
        <v>1069</v>
      </c>
      <c r="U65">
        <v>499</v>
      </c>
      <c r="V65">
        <v>10</v>
      </c>
      <c r="W65" t="s">
        <v>1093</v>
      </c>
      <c r="X65" s="1">
        <v>44153</v>
      </c>
      <c r="Y65" s="1">
        <v>44164</v>
      </c>
      <c r="Z65" s="1">
        <v>44183</v>
      </c>
      <c r="AB65">
        <v>2</v>
      </c>
      <c r="AC65" t="s">
        <v>1075</v>
      </c>
      <c r="AF65">
        <v>47</v>
      </c>
      <c r="AG65">
        <v>51</v>
      </c>
      <c r="AH65">
        <v>51</v>
      </c>
      <c r="AI65">
        <v>11</v>
      </c>
      <c r="AJ65">
        <v>12</v>
      </c>
      <c r="AK65">
        <v>12</v>
      </c>
      <c r="AL65">
        <v>2020</v>
      </c>
      <c r="AM65">
        <v>2020</v>
      </c>
      <c r="AN65">
        <v>2020</v>
      </c>
      <c r="AQ65" s="1">
        <v>44182</v>
      </c>
      <c r="AR65" t="s">
        <v>1089</v>
      </c>
      <c r="AT65">
        <v>639401</v>
      </c>
    </row>
    <row r="66" spans="1:46" x14ac:dyDescent="0.35">
      <c r="A66" t="s">
        <v>1079</v>
      </c>
      <c r="B66" t="s">
        <v>1086</v>
      </c>
      <c r="C66" t="s">
        <v>1986</v>
      </c>
      <c r="D66" t="s">
        <v>1169</v>
      </c>
      <c r="E66" t="s">
        <v>1985</v>
      </c>
      <c r="F66" t="s">
        <v>439</v>
      </c>
      <c r="G66">
        <v>10016</v>
      </c>
      <c r="H66" t="s">
        <v>1276</v>
      </c>
      <c r="I66" t="s">
        <v>75</v>
      </c>
      <c r="M66" t="s">
        <v>1070</v>
      </c>
      <c r="N66" t="s">
        <v>439</v>
      </c>
      <c r="P66" t="s">
        <v>440</v>
      </c>
      <c r="Q66" t="s">
        <v>439</v>
      </c>
      <c r="S66" t="s">
        <v>1764</v>
      </c>
      <c r="T66" t="s">
        <v>1069</v>
      </c>
      <c r="U66">
        <v>499</v>
      </c>
      <c r="V66">
        <v>10</v>
      </c>
      <c r="W66" t="s">
        <v>1093</v>
      </c>
      <c r="X66" s="1">
        <v>44153</v>
      </c>
      <c r="Y66" s="1">
        <v>44165</v>
      </c>
      <c r="AB66">
        <v>3</v>
      </c>
      <c r="AC66" t="s">
        <v>1075</v>
      </c>
      <c r="AD66" s="1">
        <v>44183</v>
      </c>
      <c r="AF66">
        <v>47</v>
      </c>
      <c r="AI66">
        <v>11</v>
      </c>
      <c r="AL66">
        <v>2020</v>
      </c>
      <c r="AT66">
        <v>609251</v>
      </c>
    </row>
    <row r="67" spans="1:46" x14ac:dyDescent="0.35">
      <c r="A67" t="s">
        <v>1092</v>
      </c>
      <c r="B67" t="s">
        <v>1318</v>
      </c>
      <c r="C67" t="s">
        <v>1984</v>
      </c>
      <c r="D67" t="s">
        <v>1086</v>
      </c>
      <c r="E67" t="s">
        <v>1983</v>
      </c>
      <c r="F67" t="s">
        <v>441</v>
      </c>
      <c r="G67">
        <v>11791</v>
      </c>
      <c r="H67" t="s">
        <v>1276</v>
      </c>
      <c r="I67" t="s">
        <v>279</v>
      </c>
      <c r="M67" t="s">
        <v>1070</v>
      </c>
      <c r="N67" t="s">
        <v>441</v>
      </c>
      <c r="P67" t="s">
        <v>442</v>
      </c>
      <c r="Q67" t="s">
        <v>441</v>
      </c>
      <c r="S67" t="s">
        <v>1764</v>
      </c>
      <c r="T67" t="s">
        <v>1069</v>
      </c>
      <c r="U67">
        <v>499</v>
      </c>
      <c r="V67">
        <v>10</v>
      </c>
      <c r="W67" t="s">
        <v>1093</v>
      </c>
      <c r="X67" s="1">
        <v>44153</v>
      </c>
      <c r="Y67" s="1">
        <v>44164</v>
      </c>
      <c r="AB67">
        <v>3</v>
      </c>
      <c r="AC67" t="s">
        <v>1075</v>
      </c>
      <c r="AD67" s="1">
        <v>44183</v>
      </c>
      <c r="AF67">
        <v>47</v>
      </c>
      <c r="AI67">
        <v>11</v>
      </c>
      <c r="AL67">
        <v>2020</v>
      </c>
      <c r="AT67">
        <v>546151</v>
      </c>
    </row>
    <row r="68" spans="1:46" x14ac:dyDescent="0.35">
      <c r="A68" t="s">
        <v>1085</v>
      </c>
      <c r="B68" t="s">
        <v>1081</v>
      </c>
      <c r="C68" t="s">
        <v>1982</v>
      </c>
      <c r="D68" t="s">
        <v>1124</v>
      </c>
      <c r="E68" t="s">
        <v>1981</v>
      </c>
      <c r="F68" t="s">
        <v>443</v>
      </c>
      <c r="G68">
        <v>85250</v>
      </c>
      <c r="H68" t="s">
        <v>1273</v>
      </c>
      <c r="I68" t="s">
        <v>173</v>
      </c>
      <c r="M68" t="s">
        <v>1070</v>
      </c>
      <c r="N68" t="s">
        <v>443</v>
      </c>
      <c r="P68" t="s">
        <v>444</v>
      </c>
      <c r="Q68" t="s">
        <v>443</v>
      </c>
      <c r="S68" t="s">
        <v>1764</v>
      </c>
      <c r="T68" t="s">
        <v>1069</v>
      </c>
      <c r="U68">
        <v>499</v>
      </c>
      <c r="V68">
        <v>10</v>
      </c>
      <c r="W68" t="s">
        <v>1093</v>
      </c>
      <c r="X68" s="1">
        <v>44153</v>
      </c>
      <c r="Y68" s="1">
        <v>44164</v>
      </c>
      <c r="AB68">
        <v>3</v>
      </c>
      <c r="AC68" t="s">
        <v>1075</v>
      </c>
      <c r="AD68" s="1">
        <v>44183</v>
      </c>
      <c r="AF68">
        <v>47</v>
      </c>
      <c r="AI68">
        <v>11</v>
      </c>
      <c r="AL68">
        <v>2020</v>
      </c>
      <c r="AT68">
        <v>529901</v>
      </c>
    </row>
    <row r="69" spans="1:46" x14ac:dyDescent="0.35">
      <c r="A69" t="s">
        <v>1092</v>
      </c>
      <c r="B69" t="s">
        <v>1086</v>
      </c>
      <c r="C69" t="s">
        <v>1980</v>
      </c>
      <c r="D69" t="s">
        <v>1130</v>
      </c>
      <c r="E69" t="s">
        <v>1979</v>
      </c>
      <c r="F69" t="s">
        <v>445</v>
      </c>
      <c r="G69">
        <v>7076</v>
      </c>
      <c r="H69" t="s">
        <v>1326</v>
      </c>
      <c r="I69" t="s">
        <v>157</v>
      </c>
      <c r="M69" t="s">
        <v>1070</v>
      </c>
      <c r="N69" t="s">
        <v>445</v>
      </c>
      <c r="P69" t="s">
        <v>446</v>
      </c>
      <c r="Q69" t="s">
        <v>445</v>
      </c>
      <c r="S69" t="s">
        <v>1764</v>
      </c>
      <c r="T69" t="s">
        <v>1069</v>
      </c>
      <c r="U69" s="3">
        <v>399</v>
      </c>
      <c r="V69">
        <v>10</v>
      </c>
      <c r="W69" t="s">
        <v>1093</v>
      </c>
      <c r="X69" s="1">
        <v>44153</v>
      </c>
      <c r="Y69" s="1">
        <v>44159</v>
      </c>
      <c r="AB69">
        <v>3</v>
      </c>
      <c r="AC69" t="s">
        <v>1075</v>
      </c>
      <c r="AD69" s="1">
        <v>44183</v>
      </c>
      <c r="AF69">
        <v>47</v>
      </c>
      <c r="AI69">
        <v>11</v>
      </c>
      <c r="AL69">
        <v>2020</v>
      </c>
      <c r="AT69">
        <v>604851</v>
      </c>
    </row>
    <row r="70" spans="1:46" x14ac:dyDescent="0.35">
      <c r="A70" t="s">
        <v>1116</v>
      </c>
      <c r="B70" t="s">
        <v>1318</v>
      </c>
      <c r="C70" t="s">
        <v>1978</v>
      </c>
      <c r="D70" t="s">
        <v>1977</v>
      </c>
      <c r="E70" t="s">
        <v>1976</v>
      </c>
      <c r="F70" t="s">
        <v>447</v>
      </c>
      <c r="G70">
        <v>34953</v>
      </c>
      <c r="H70" t="s">
        <v>1253</v>
      </c>
      <c r="I70" t="s">
        <v>193</v>
      </c>
      <c r="M70" t="s">
        <v>1070</v>
      </c>
      <c r="N70" t="s">
        <v>447</v>
      </c>
      <c r="P70" t="s">
        <v>448</v>
      </c>
      <c r="Q70" t="s">
        <v>447</v>
      </c>
      <c r="S70" t="s">
        <v>1764</v>
      </c>
      <c r="T70" t="s">
        <v>1069</v>
      </c>
      <c r="U70" s="3">
        <v>399</v>
      </c>
      <c r="V70">
        <v>10</v>
      </c>
      <c r="W70" t="s">
        <v>1093</v>
      </c>
      <c r="X70" s="1">
        <v>44154</v>
      </c>
      <c r="Y70" s="1">
        <v>44164</v>
      </c>
      <c r="AB70">
        <v>3</v>
      </c>
      <c r="AC70" t="s">
        <v>1075</v>
      </c>
      <c r="AD70" s="1">
        <v>44189</v>
      </c>
      <c r="AF70">
        <v>47</v>
      </c>
      <c r="AI70">
        <v>11</v>
      </c>
      <c r="AL70">
        <v>2020</v>
      </c>
      <c r="AT70">
        <v>335691</v>
      </c>
    </row>
    <row r="71" spans="1:46" x14ac:dyDescent="0.35">
      <c r="A71" t="s">
        <v>1079</v>
      </c>
      <c r="B71" t="s">
        <v>1078</v>
      </c>
      <c r="C71" t="s">
        <v>1975</v>
      </c>
      <c r="D71" t="s">
        <v>1135</v>
      </c>
      <c r="E71" t="s">
        <v>1974</v>
      </c>
      <c r="F71" t="s">
        <v>449</v>
      </c>
      <c r="G71">
        <v>19342</v>
      </c>
      <c r="H71" t="s">
        <v>1363</v>
      </c>
      <c r="I71" t="s">
        <v>106</v>
      </c>
      <c r="M71" t="s">
        <v>1070</v>
      </c>
      <c r="N71" t="s">
        <v>449</v>
      </c>
      <c r="P71" t="s">
        <v>450</v>
      </c>
      <c r="Q71" t="s">
        <v>449</v>
      </c>
      <c r="S71" t="s">
        <v>1764</v>
      </c>
      <c r="T71" t="s">
        <v>1069</v>
      </c>
      <c r="U71" s="3">
        <v>399</v>
      </c>
      <c r="V71">
        <v>10</v>
      </c>
      <c r="W71" t="s">
        <v>1093</v>
      </c>
      <c r="X71" s="1">
        <v>44154</v>
      </c>
      <c r="Y71" s="1">
        <v>44160</v>
      </c>
      <c r="AB71">
        <v>3</v>
      </c>
      <c r="AC71" t="s">
        <v>1075</v>
      </c>
      <c r="AD71" s="1">
        <v>44184</v>
      </c>
      <c r="AF71">
        <v>47</v>
      </c>
      <c r="AI71">
        <v>11</v>
      </c>
      <c r="AL71">
        <v>2020</v>
      </c>
      <c r="AT71">
        <v>593901</v>
      </c>
    </row>
    <row r="72" spans="1:46" x14ac:dyDescent="0.35">
      <c r="A72" t="s">
        <v>1092</v>
      </c>
      <c r="B72" t="s">
        <v>1078</v>
      </c>
      <c r="C72" t="s">
        <v>1973</v>
      </c>
      <c r="D72" t="s">
        <v>1972</v>
      </c>
      <c r="E72" t="s">
        <v>1971</v>
      </c>
      <c r="F72" t="s">
        <v>451</v>
      </c>
      <c r="G72">
        <v>32907</v>
      </c>
      <c r="H72" t="s">
        <v>1253</v>
      </c>
      <c r="I72" t="s">
        <v>70</v>
      </c>
      <c r="M72" t="s">
        <v>1070</v>
      </c>
      <c r="N72" t="s">
        <v>451</v>
      </c>
      <c r="P72" t="s">
        <v>452</v>
      </c>
      <c r="Q72" t="s">
        <v>451</v>
      </c>
      <c r="S72" t="s">
        <v>1764</v>
      </c>
      <c r="T72" t="s">
        <v>1069</v>
      </c>
      <c r="U72" s="3">
        <v>399</v>
      </c>
      <c r="V72">
        <v>10</v>
      </c>
      <c r="W72" t="s">
        <v>1093</v>
      </c>
      <c r="X72" s="1">
        <v>44154</v>
      </c>
      <c r="Y72" s="1">
        <v>44164</v>
      </c>
      <c r="AB72">
        <v>3</v>
      </c>
      <c r="AC72" t="s">
        <v>1075</v>
      </c>
      <c r="AD72" s="1">
        <v>44184</v>
      </c>
      <c r="AF72">
        <v>47</v>
      </c>
      <c r="AI72">
        <v>11</v>
      </c>
      <c r="AL72">
        <v>2020</v>
      </c>
      <c r="AT72">
        <v>623451</v>
      </c>
    </row>
    <row r="73" spans="1:46" x14ac:dyDescent="0.35">
      <c r="A73" t="s">
        <v>1079</v>
      </c>
      <c r="B73" t="s">
        <v>1084</v>
      </c>
      <c r="C73" t="s">
        <v>1970</v>
      </c>
      <c r="D73" t="s">
        <v>1091</v>
      </c>
      <c r="E73" t="s">
        <v>1969</v>
      </c>
      <c r="F73" t="s">
        <v>453</v>
      </c>
      <c r="G73">
        <v>28031</v>
      </c>
      <c r="H73" t="s">
        <v>1279</v>
      </c>
      <c r="I73" t="s">
        <v>48</v>
      </c>
      <c r="M73" t="s">
        <v>1070</v>
      </c>
      <c r="N73" t="s">
        <v>453</v>
      </c>
      <c r="P73" t="s">
        <v>454</v>
      </c>
      <c r="Q73" t="s">
        <v>453</v>
      </c>
      <c r="S73" t="s">
        <v>1764</v>
      </c>
      <c r="T73" t="s">
        <v>1069</v>
      </c>
      <c r="U73" s="3">
        <v>399</v>
      </c>
      <c r="V73">
        <v>10</v>
      </c>
      <c r="W73" t="s">
        <v>1093</v>
      </c>
      <c r="X73" s="1">
        <v>44154</v>
      </c>
      <c r="Y73" s="1">
        <v>44167</v>
      </c>
      <c r="AB73">
        <v>3</v>
      </c>
      <c r="AC73" t="s">
        <v>1075</v>
      </c>
      <c r="AD73" s="1">
        <v>44184</v>
      </c>
      <c r="AF73">
        <v>47</v>
      </c>
      <c r="AI73">
        <v>11</v>
      </c>
      <c r="AL73">
        <v>2020</v>
      </c>
      <c r="AT73">
        <v>586801</v>
      </c>
    </row>
    <row r="74" spans="1:46" x14ac:dyDescent="0.35">
      <c r="A74" t="s">
        <v>1079</v>
      </c>
      <c r="B74" t="s">
        <v>1147</v>
      </c>
      <c r="C74" t="s">
        <v>1968</v>
      </c>
      <c r="D74" t="s">
        <v>1091</v>
      </c>
      <c r="E74" t="s">
        <v>1967</v>
      </c>
      <c r="F74" t="s">
        <v>455</v>
      </c>
      <c r="G74">
        <v>19034</v>
      </c>
      <c r="H74" t="s">
        <v>1363</v>
      </c>
      <c r="I74" t="s">
        <v>59</v>
      </c>
      <c r="L74" s="1">
        <v>44189</v>
      </c>
      <c r="M74" t="s">
        <v>1070</v>
      </c>
      <c r="N74" t="s">
        <v>455</v>
      </c>
      <c r="P74" t="s">
        <v>456</v>
      </c>
      <c r="Q74" t="s">
        <v>455</v>
      </c>
      <c r="S74" t="s">
        <v>1764</v>
      </c>
      <c r="T74" t="s">
        <v>1069</v>
      </c>
      <c r="U74" s="3">
        <v>399</v>
      </c>
      <c r="V74">
        <v>10</v>
      </c>
      <c r="W74" t="s">
        <v>1093</v>
      </c>
      <c r="X74" s="1">
        <v>44154</v>
      </c>
      <c r="Y74" s="1">
        <v>44165</v>
      </c>
      <c r="AB74">
        <v>4</v>
      </c>
      <c r="AC74" t="s">
        <v>1075</v>
      </c>
      <c r="AD74" s="1">
        <v>44188</v>
      </c>
      <c r="AF74">
        <v>47</v>
      </c>
      <c r="AI74">
        <v>11</v>
      </c>
      <c r="AL74">
        <v>2020</v>
      </c>
      <c r="AT74">
        <v>563851</v>
      </c>
    </row>
    <row r="75" spans="1:46" x14ac:dyDescent="0.35">
      <c r="A75" t="s">
        <v>1116</v>
      </c>
      <c r="B75" t="s">
        <v>1086</v>
      </c>
      <c r="C75" t="s">
        <v>1966</v>
      </c>
      <c r="D75" t="s">
        <v>1965</v>
      </c>
      <c r="E75" t="s">
        <v>1964</v>
      </c>
      <c r="F75" t="s">
        <v>457</v>
      </c>
      <c r="G75">
        <v>77584</v>
      </c>
      <c r="H75" t="s">
        <v>1340</v>
      </c>
      <c r="I75" t="s">
        <v>208</v>
      </c>
      <c r="L75" s="1">
        <v>44185</v>
      </c>
      <c r="M75" t="s">
        <v>1070</v>
      </c>
      <c r="N75" t="s">
        <v>457</v>
      </c>
      <c r="P75" t="s">
        <v>458</v>
      </c>
      <c r="Q75" t="s">
        <v>457</v>
      </c>
      <c r="S75" t="s">
        <v>1764</v>
      </c>
      <c r="T75" t="s">
        <v>1069</v>
      </c>
      <c r="U75" s="3">
        <v>399</v>
      </c>
      <c r="V75">
        <v>10</v>
      </c>
      <c r="W75" t="s">
        <v>1093</v>
      </c>
      <c r="X75" s="1">
        <v>44154</v>
      </c>
      <c r="Y75" s="1">
        <v>44167</v>
      </c>
      <c r="AB75">
        <v>3</v>
      </c>
      <c r="AC75" t="s">
        <v>1075</v>
      </c>
      <c r="AD75" s="1">
        <v>44184</v>
      </c>
      <c r="AF75">
        <v>47</v>
      </c>
      <c r="AI75">
        <v>11</v>
      </c>
      <c r="AL75">
        <v>2020</v>
      </c>
      <c r="AT75">
        <v>211231</v>
      </c>
    </row>
    <row r="76" spans="1:46" x14ac:dyDescent="0.35">
      <c r="A76" t="s">
        <v>1092</v>
      </c>
      <c r="B76" t="s">
        <v>1086</v>
      </c>
      <c r="C76" t="s">
        <v>1963</v>
      </c>
      <c r="D76" t="s">
        <v>1962</v>
      </c>
      <c r="E76" t="s">
        <v>1961</v>
      </c>
      <c r="F76" t="s">
        <v>459</v>
      </c>
      <c r="G76">
        <v>10011</v>
      </c>
      <c r="H76" t="s">
        <v>1276</v>
      </c>
      <c r="I76" t="s">
        <v>54</v>
      </c>
      <c r="M76" t="s">
        <v>1090</v>
      </c>
      <c r="N76" t="s">
        <v>459</v>
      </c>
      <c r="P76" t="s">
        <v>460</v>
      </c>
      <c r="Q76" t="s">
        <v>459</v>
      </c>
      <c r="S76" t="s">
        <v>1764</v>
      </c>
      <c r="T76" t="s">
        <v>1069</v>
      </c>
      <c r="U76" s="3">
        <v>399</v>
      </c>
      <c r="V76">
        <v>10</v>
      </c>
      <c r="W76" t="s">
        <v>1093</v>
      </c>
      <c r="X76" s="1">
        <v>44154</v>
      </c>
      <c r="Y76" s="1">
        <v>44165</v>
      </c>
      <c r="Z76" s="1">
        <v>44187</v>
      </c>
      <c r="AB76">
        <v>3</v>
      </c>
      <c r="AC76" t="s">
        <v>1075</v>
      </c>
      <c r="AD76" s="1">
        <v>44184</v>
      </c>
      <c r="AF76">
        <v>47</v>
      </c>
      <c r="AG76">
        <v>52</v>
      </c>
      <c r="AH76">
        <v>52</v>
      </c>
      <c r="AI76">
        <v>11</v>
      </c>
      <c r="AJ76">
        <v>12</v>
      </c>
      <c r="AK76">
        <v>12</v>
      </c>
      <c r="AL76">
        <v>2020</v>
      </c>
      <c r="AM76">
        <v>2020</v>
      </c>
      <c r="AN76">
        <v>2020</v>
      </c>
      <c r="AQ76" s="1">
        <v>44186</v>
      </c>
      <c r="AR76" t="s">
        <v>1111</v>
      </c>
      <c r="AT76">
        <v>647851</v>
      </c>
    </row>
    <row r="77" spans="1:46" x14ac:dyDescent="0.35">
      <c r="A77" t="s">
        <v>1079</v>
      </c>
      <c r="B77" t="s">
        <v>1081</v>
      </c>
      <c r="C77" t="s">
        <v>1960</v>
      </c>
      <c r="D77" t="s">
        <v>1155</v>
      </c>
      <c r="E77" t="s">
        <v>1959</v>
      </c>
      <c r="F77" t="s">
        <v>461</v>
      </c>
      <c r="G77">
        <v>11754</v>
      </c>
      <c r="H77" t="s">
        <v>1276</v>
      </c>
      <c r="I77" t="s">
        <v>132</v>
      </c>
      <c r="M77" t="s">
        <v>1070</v>
      </c>
      <c r="N77" t="s">
        <v>461</v>
      </c>
      <c r="P77" t="s">
        <v>462</v>
      </c>
      <c r="Q77" t="s">
        <v>461</v>
      </c>
      <c r="S77" t="s">
        <v>1764</v>
      </c>
      <c r="T77" t="s">
        <v>1069</v>
      </c>
      <c r="U77" s="3">
        <v>399</v>
      </c>
      <c r="V77">
        <v>10</v>
      </c>
      <c r="W77" t="s">
        <v>1093</v>
      </c>
      <c r="X77" s="1">
        <v>44155</v>
      </c>
      <c r="Y77" s="1">
        <v>44161</v>
      </c>
      <c r="AB77">
        <v>3</v>
      </c>
      <c r="AC77" t="s">
        <v>1075</v>
      </c>
      <c r="AD77" s="1">
        <v>44185</v>
      </c>
      <c r="AF77">
        <v>47</v>
      </c>
      <c r="AI77">
        <v>11</v>
      </c>
      <c r="AL77">
        <v>2020</v>
      </c>
      <c r="AT77">
        <v>630701</v>
      </c>
    </row>
    <row r="78" spans="1:46" x14ac:dyDescent="0.35">
      <c r="A78" t="s">
        <v>1092</v>
      </c>
      <c r="B78" t="s">
        <v>1147</v>
      </c>
      <c r="C78" t="s">
        <v>1958</v>
      </c>
      <c r="D78" t="s">
        <v>1162</v>
      </c>
      <c r="E78" t="s">
        <v>1957</v>
      </c>
      <c r="F78" t="s">
        <v>463</v>
      </c>
      <c r="G78">
        <v>11754</v>
      </c>
      <c r="H78" t="s">
        <v>1276</v>
      </c>
      <c r="I78" t="s">
        <v>294</v>
      </c>
      <c r="K78">
        <v>10</v>
      </c>
      <c r="L78" s="1">
        <v>44209</v>
      </c>
      <c r="M78" t="s">
        <v>1070</v>
      </c>
      <c r="N78" t="s">
        <v>463</v>
      </c>
      <c r="P78" t="s">
        <v>464</v>
      </c>
      <c r="Q78" t="s">
        <v>463</v>
      </c>
      <c r="S78" t="s">
        <v>1764</v>
      </c>
      <c r="T78" t="s">
        <v>1069</v>
      </c>
      <c r="U78" s="3">
        <v>399</v>
      </c>
      <c r="V78">
        <v>10</v>
      </c>
      <c r="W78" t="s">
        <v>1093</v>
      </c>
      <c r="X78" s="1">
        <v>44155</v>
      </c>
      <c r="Y78" s="1">
        <v>44161</v>
      </c>
      <c r="AB78">
        <v>3</v>
      </c>
      <c r="AC78" t="s">
        <v>1075</v>
      </c>
      <c r="AD78" s="1">
        <v>44185</v>
      </c>
      <c r="AF78">
        <v>47</v>
      </c>
      <c r="AI78">
        <v>11</v>
      </c>
      <c r="AL78">
        <v>2020</v>
      </c>
      <c r="AT78">
        <v>636851</v>
      </c>
    </row>
    <row r="79" spans="1:46" x14ac:dyDescent="0.35">
      <c r="A79" t="s">
        <v>1116</v>
      </c>
      <c r="B79" t="s">
        <v>1084</v>
      </c>
      <c r="C79" t="s">
        <v>1956</v>
      </c>
      <c r="D79" t="s">
        <v>1955</v>
      </c>
      <c r="E79" t="s">
        <v>1954</v>
      </c>
      <c r="F79" t="s">
        <v>465</v>
      </c>
      <c r="G79">
        <v>11561</v>
      </c>
      <c r="H79" t="s">
        <v>1276</v>
      </c>
      <c r="I79" t="s">
        <v>1953</v>
      </c>
      <c r="L79" s="1">
        <v>44162</v>
      </c>
      <c r="M79" t="s">
        <v>1090</v>
      </c>
      <c r="N79" t="s">
        <v>465</v>
      </c>
      <c r="P79" t="s">
        <v>466</v>
      </c>
      <c r="Q79" t="s">
        <v>465</v>
      </c>
      <c r="S79" t="s">
        <v>1764</v>
      </c>
      <c r="T79" t="s">
        <v>1069</v>
      </c>
      <c r="U79">
        <v>499</v>
      </c>
      <c r="V79">
        <v>10</v>
      </c>
      <c r="W79" t="s">
        <v>1093</v>
      </c>
      <c r="X79" s="1">
        <v>44155</v>
      </c>
      <c r="Y79" s="1">
        <v>44161</v>
      </c>
      <c r="Z79" s="1">
        <v>44180</v>
      </c>
      <c r="AB79">
        <v>2</v>
      </c>
      <c r="AC79" t="s">
        <v>1075</v>
      </c>
      <c r="AF79">
        <v>47</v>
      </c>
      <c r="AG79">
        <v>51</v>
      </c>
      <c r="AH79">
        <v>51</v>
      </c>
      <c r="AI79">
        <v>11</v>
      </c>
      <c r="AJ79">
        <v>12</v>
      </c>
      <c r="AK79">
        <v>12</v>
      </c>
      <c r="AL79">
        <v>2020</v>
      </c>
      <c r="AM79">
        <v>2020</v>
      </c>
      <c r="AN79">
        <v>2020</v>
      </c>
      <c r="AQ79" s="1">
        <v>44180</v>
      </c>
      <c r="AR79" t="s">
        <v>1111</v>
      </c>
      <c r="AT79">
        <v>661651</v>
      </c>
    </row>
    <row r="80" spans="1:46" x14ac:dyDescent="0.35">
      <c r="A80" t="s">
        <v>1079</v>
      </c>
      <c r="B80" t="s">
        <v>1086</v>
      </c>
      <c r="C80" t="s">
        <v>1952</v>
      </c>
      <c r="D80" t="s">
        <v>1172</v>
      </c>
      <c r="E80" t="s">
        <v>1951</v>
      </c>
      <c r="F80" t="s">
        <v>467</v>
      </c>
      <c r="G80">
        <v>49546</v>
      </c>
      <c r="H80" t="s">
        <v>1266</v>
      </c>
      <c r="I80" t="s">
        <v>147</v>
      </c>
      <c r="L80" s="1">
        <v>44186</v>
      </c>
      <c r="M80" t="s">
        <v>1070</v>
      </c>
      <c r="N80" t="s">
        <v>467</v>
      </c>
      <c r="P80" t="s">
        <v>468</v>
      </c>
      <c r="Q80" t="s">
        <v>467</v>
      </c>
      <c r="S80" t="s">
        <v>1764</v>
      </c>
      <c r="T80" t="s">
        <v>1069</v>
      </c>
      <c r="U80" s="3">
        <v>399</v>
      </c>
      <c r="V80">
        <v>10</v>
      </c>
      <c r="W80" t="s">
        <v>1093</v>
      </c>
      <c r="X80" s="1">
        <v>44155</v>
      </c>
      <c r="Y80" s="1">
        <v>44161</v>
      </c>
      <c r="AB80">
        <v>3</v>
      </c>
      <c r="AC80" t="s">
        <v>1075</v>
      </c>
      <c r="AD80" s="1">
        <v>44185</v>
      </c>
      <c r="AF80">
        <v>47</v>
      </c>
      <c r="AI80">
        <v>11</v>
      </c>
      <c r="AL80">
        <v>2020</v>
      </c>
      <c r="AT80">
        <v>662601</v>
      </c>
    </row>
    <row r="81" spans="1:46" x14ac:dyDescent="0.35">
      <c r="A81" t="s">
        <v>1079</v>
      </c>
      <c r="B81" t="s">
        <v>1098</v>
      </c>
      <c r="C81" t="s">
        <v>1950</v>
      </c>
      <c r="D81" t="s">
        <v>1949</v>
      </c>
      <c r="E81" t="s">
        <v>1948</v>
      </c>
      <c r="F81" t="s">
        <v>469</v>
      </c>
      <c r="G81">
        <v>33511</v>
      </c>
      <c r="H81" t="s">
        <v>1253</v>
      </c>
      <c r="I81" t="s">
        <v>310</v>
      </c>
      <c r="L81" s="1">
        <v>44186</v>
      </c>
      <c r="M81" t="s">
        <v>1070</v>
      </c>
      <c r="N81" t="s">
        <v>469</v>
      </c>
      <c r="P81" t="s">
        <v>470</v>
      </c>
      <c r="Q81" t="s">
        <v>469</v>
      </c>
      <c r="S81" t="s">
        <v>1764</v>
      </c>
      <c r="T81" t="s">
        <v>1069</v>
      </c>
      <c r="U81" s="3">
        <v>399</v>
      </c>
      <c r="V81">
        <v>10</v>
      </c>
      <c r="W81" t="s">
        <v>1093</v>
      </c>
      <c r="X81" s="1">
        <v>44155</v>
      </c>
      <c r="Y81" s="1">
        <v>44161</v>
      </c>
      <c r="AB81">
        <v>3</v>
      </c>
      <c r="AC81" t="s">
        <v>1075</v>
      </c>
      <c r="AD81" s="1">
        <v>44185</v>
      </c>
      <c r="AF81">
        <v>47</v>
      </c>
      <c r="AI81">
        <v>11</v>
      </c>
      <c r="AL81">
        <v>2020</v>
      </c>
      <c r="AT81">
        <v>584151</v>
      </c>
    </row>
    <row r="82" spans="1:46" x14ac:dyDescent="0.35">
      <c r="A82" t="s">
        <v>1107</v>
      </c>
      <c r="B82" t="s">
        <v>1076</v>
      </c>
      <c r="C82" t="s">
        <v>1947</v>
      </c>
      <c r="D82" t="s">
        <v>1169</v>
      </c>
      <c r="E82" t="s">
        <v>1946</v>
      </c>
      <c r="F82" t="s">
        <v>471</v>
      </c>
      <c r="G82">
        <v>78749</v>
      </c>
      <c r="H82" t="s">
        <v>1340</v>
      </c>
      <c r="I82" t="s">
        <v>76</v>
      </c>
      <c r="M82" t="s">
        <v>1070</v>
      </c>
      <c r="N82" t="s">
        <v>471</v>
      </c>
      <c r="P82" t="s">
        <v>472</v>
      </c>
      <c r="Q82" t="s">
        <v>471</v>
      </c>
      <c r="S82" t="s">
        <v>1764</v>
      </c>
      <c r="T82" t="s">
        <v>1069</v>
      </c>
      <c r="U82" s="3">
        <v>399</v>
      </c>
      <c r="V82">
        <v>10</v>
      </c>
      <c r="W82" t="s">
        <v>1093</v>
      </c>
      <c r="X82" s="1">
        <v>44155</v>
      </c>
      <c r="Y82" s="1">
        <v>44161</v>
      </c>
      <c r="AB82">
        <v>3</v>
      </c>
      <c r="AC82" t="s">
        <v>1075</v>
      </c>
      <c r="AD82" s="1">
        <v>44185</v>
      </c>
      <c r="AF82">
        <v>47</v>
      </c>
      <c r="AI82">
        <v>11</v>
      </c>
      <c r="AL82">
        <v>2020</v>
      </c>
      <c r="AT82">
        <v>486351</v>
      </c>
    </row>
    <row r="83" spans="1:46" x14ac:dyDescent="0.35">
      <c r="A83" t="s">
        <v>1092</v>
      </c>
      <c r="B83" t="s">
        <v>1248</v>
      </c>
      <c r="C83" t="s">
        <v>1945</v>
      </c>
      <c r="D83" t="s">
        <v>1129</v>
      </c>
      <c r="E83" t="s">
        <v>1944</v>
      </c>
      <c r="F83" t="s">
        <v>475</v>
      </c>
      <c r="G83">
        <v>12589</v>
      </c>
      <c r="H83" t="s">
        <v>1276</v>
      </c>
      <c r="I83" t="s">
        <v>166</v>
      </c>
      <c r="L83" s="1">
        <v>44186</v>
      </c>
      <c r="M83" t="s">
        <v>1070</v>
      </c>
      <c r="N83" t="s">
        <v>475</v>
      </c>
      <c r="P83" t="s">
        <v>476</v>
      </c>
      <c r="Q83" t="s">
        <v>475</v>
      </c>
      <c r="S83" t="s">
        <v>1764</v>
      </c>
      <c r="T83" t="s">
        <v>1069</v>
      </c>
      <c r="U83" s="3">
        <v>399</v>
      </c>
      <c r="V83">
        <v>10</v>
      </c>
      <c r="W83" t="s">
        <v>1093</v>
      </c>
      <c r="X83" s="1">
        <v>44155</v>
      </c>
      <c r="Y83" s="1">
        <v>44161</v>
      </c>
      <c r="AB83">
        <v>3</v>
      </c>
      <c r="AC83" t="s">
        <v>1075</v>
      </c>
      <c r="AD83" s="1">
        <v>44185</v>
      </c>
      <c r="AF83">
        <v>47</v>
      </c>
      <c r="AI83">
        <v>11</v>
      </c>
      <c r="AL83">
        <v>2020</v>
      </c>
      <c r="AT83">
        <v>665701</v>
      </c>
    </row>
    <row r="84" spans="1:46" x14ac:dyDescent="0.35">
      <c r="A84" t="s">
        <v>1079</v>
      </c>
      <c r="B84" t="s">
        <v>1318</v>
      </c>
      <c r="C84" t="s">
        <v>1943</v>
      </c>
      <c r="D84" t="s">
        <v>1108</v>
      </c>
      <c r="E84" t="s">
        <v>1942</v>
      </c>
      <c r="F84" t="s">
        <v>477</v>
      </c>
      <c r="G84">
        <v>48324</v>
      </c>
      <c r="H84" t="s">
        <v>1266</v>
      </c>
      <c r="I84" t="s">
        <v>1941</v>
      </c>
      <c r="L84" s="1">
        <v>44162</v>
      </c>
      <c r="M84" t="s">
        <v>1090</v>
      </c>
      <c r="N84" t="s">
        <v>477</v>
      </c>
      <c r="P84" t="s">
        <v>478</v>
      </c>
      <c r="Q84" t="s">
        <v>477</v>
      </c>
      <c r="S84" t="s">
        <v>1764</v>
      </c>
      <c r="T84" t="s">
        <v>1069</v>
      </c>
      <c r="U84">
        <v>499</v>
      </c>
      <c r="V84">
        <v>10</v>
      </c>
      <c r="W84" t="s">
        <v>1093</v>
      </c>
      <c r="X84" s="1">
        <v>44155</v>
      </c>
      <c r="Y84" s="1">
        <v>44161</v>
      </c>
      <c r="Z84" s="1">
        <v>44185</v>
      </c>
      <c r="AB84">
        <v>2</v>
      </c>
      <c r="AC84" t="s">
        <v>1075</v>
      </c>
      <c r="AF84">
        <v>47</v>
      </c>
      <c r="AG84">
        <v>51</v>
      </c>
      <c r="AH84">
        <v>51</v>
      </c>
      <c r="AI84">
        <v>11</v>
      </c>
      <c r="AJ84">
        <v>12</v>
      </c>
      <c r="AK84">
        <v>12</v>
      </c>
      <c r="AL84">
        <v>2020</v>
      </c>
      <c r="AM84">
        <v>2020</v>
      </c>
      <c r="AN84">
        <v>2020</v>
      </c>
      <c r="AQ84" s="1">
        <v>44179</v>
      </c>
      <c r="AR84" t="s">
        <v>1089</v>
      </c>
      <c r="AT84">
        <v>664051</v>
      </c>
    </row>
    <row r="85" spans="1:46" x14ac:dyDescent="0.35">
      <c r="A85" t="s">
        <v>1079</v>
      </c>
      <c r="B85" t="s">
        <v>1073</v>
      </c>
      <c r="C85" t="s">
        <v>1940</v>
      </c>
      <c r="D85" t="s">
        <v>1105</v>
      </c>
      <c r="E85" t="s">
        <v>1939</v>
      </c>
      <c r="F85" t="s">
        <v>479</v>
      </c>
      <c r="G85">
        <v>7004</v>
      </c>
      <c r="H85" t="s">
        <v>1326</v>
      </c>
      <c r="I85" t="s">
        <v>229</v>
      </c>
      <c r="L85" s="1">
        <v>44186</v>
      </c>
      <c r="M85" t="s">
        <v>1070</v>
      </c>
      <c r="N85" t="s">
        <v>479</v>
      </c>
      <c r="P85" t="s">
        <v>480</v>
      </c>
      <c r="Q85" t="s">
        <v>479</v>
      </c>
      <c r="S85" t="s">
        <v>1764</v>
      </c>
      <c r="T85" t="s">
        <v>1069</v>
      </c>
      <c r="U85" s="3">
        <v>399</v>
      </c>
      <c r="V85">
        <v>10</v>
      </c>
      <c r="W85" t="s">
        <v>1093</v>
      </c>
      <c r="X85" s="1">
        <v>44155</v>
      </c>
      <c r="Y85" s="1">
        <v>44161</v>
      </c>
      <c r="AB85">
        <v>3</v>
      </c>
      <c r="AC85" t="s">
        <v>1075</v>
      </c>
      <c r="AD85" s="1">
        <v>44185</v>
      </c>
      <c r="AF85">
        <v>47</v>
      </c>
      <c r="AI85">
        <v>11</v>
      </c>
      <c r="AL85">
        <v>2020</v>
      </c>
      <c r="AT85">
        <v>667151</v>
      </c>
    </row>
    <row r="86" spans="1:46" x14ac:dyDescent="0.35">
      <c r="A86" t="s">
        <v>1116</v>
      </c>
      <c r="B86" t="s">
        <v>1086</v>
      </c>
      <c r="C86" t="s">
        <v>1938</v>
      </c>
      <c r="D86" t="s">
        <v>1937</v>
      </c>
      <c r="E86" t="s">
        <v>1936</v>
      </c>
      <c r="F86" t="s">
        <v>481</v>
      </c>
      <c r="G86">
        <v>34104</v>
      </c>
      <c r="H86" t="s">
        <v>1253</v>
      </c>
      <c r="I86" t="s">
        <v>152</v>
      </c>
      <c r="M86" t="s">
        <v>1070</v>
      </c>
      <c r="N86" t="s">
        <v>481</v>
      </c>
      <c r="P86" t="s">
        <v>482</v>
      </c>
      <c r="Q86" t="s">
        <v>481</v>
      </c>
      <c r="S86" t="s">
        <v>1764</v>
      </c>
      <c r="T86" t="s">
        <v>1069</v>
      </c>
      <c r="U86" s="3">
        <v>399</v>
      </c>
      <c r="V86">
        <v>10</v>
      </c>
      <c r="W86" t="s">
        <v>1093</v>
      </c>
      <c r="X86" s="1">
        <v>44155</v>
      </c>
      <c r="Y86" s="1">
        <v>44166</v>
      </c>
      <c r="AB86">
        <v>3</v>
      </c>
      <c r="AC86" t="s">
        <v>1075</v>
      </c>
      <c r="AD86" s="1">
        <v>44185</v>
      </c>
      <c r="AF86">
        <v>47</v>
      </c>
      <c r="AH86">
        <v>2</v>
      </c>
      <c r="AI86">
        <v>11</v>
      </c>
      <c r="AK86">
        <v>1</v>
      </c>
      <c r="AL86">
        <v>2020</v>
      </c>
      <c r="AN86">
        <v>2021</v>
      </c>
      <c r="AQ86" s="1">
        <v>44203</v>
      </c>
      <c r="AR86" t="s">
        <v>1100</v>
      </c>
      <c r="AT86">
        <v>369993</v>
      </c>
    </row>
    <row r="87" spans="1:46" x14ac:dyDescent="0.35">
      <c r="A87" t="s">
        <v>1116</v>
      </c>
      <c r="B87" t="s">
        <v>1184</v>
      </c>
      <c r="C87" t="s">
        <v>1935</v>
      </c>
      <c r="D87" t="s">
        <v>1934</v>
      </c>
      <c r="E87" t="s">
        <v>1933</v>
      </c>
      <c r="F87" t="s">
        <v>486</v>
      </c>
      <c r="G87">
        <v>10549</v>
      </c>
      <c r="H87" t="s">
        <v>1276</v>
      </c>
      <c r="I87" t="s">
        <v>53</v>
      </c>
      <c r="L87" s="1">
        <v>44186</v>
      </c>
      <c r="M87" t="s">
        <v>1070</v>
      </c>
      <c r="N87" t="s">
        <v>486</v>
      </c>
      <c r="P87" t="s">
        <v>487</v>
      </c>
      <c r="Q87" t="s">
        <v>486</v>
      </c>
      <c r="S87" t="s">
        <v>1764</v>
      </c>
      <c r="T87" t="s">
        <v>1141</v>
      </c>
      <c r="U87" s="3">
        <v>699</v>
      </c>
      <c r="V87">
        <v>25</v>
      </c>
      <c r="W87" t="s">
        <v>1093</v>
      </c>
      <c r="X87" s="1">
        <v>44155</v>
      </c>
      <c r="Y87" s="1">
        <v>44168</v>
      </c>
      <c r="AB87">
        <v>3</v>
      </c>
      <c r="AC87" t="s">
        <v>1075</v>
      </c>
      <c r="AD87" s="1">
        <v>44185</v>
      </c>
      <c r="AF87">
        <v>47</v>
      </c>
      <c r="AI87">
        <v>11</v>
      </c>
      <c r="AL87">
        <v>2020</v>
      </c>
      <c r="AT87">
        <v>618251</v>
      </c>
    </row>
    <row r="88" spans="1:46" x14ac:dyDescent="0.35">
      <c r="A88" t="s">
        <v>1116</v>
      </c>
      <c r="B88" t="s">
        <v>1248</v>
      </c>
      <c r="C88" t="s">
        <v>1932</v>
      </c>
      <c r="D88" t="s">
        <v>1931</v>
      </c>
      <c r="E88" t="s">
        <v>1930</v>
      </c>
      <c r="F88" t="s">
        <v>483</v>
      </c>
      <c r="G88">
        <v>11354</v>
      </c>
      <c r="H88" t="s">
        <v>1276</v>
      </c>
      <c r="I88" t="s">
        <v>195</v>
      </c>
      <c r="M88" t="s">
        <v>1070</v>
      </c>
      <c r="N88" t="s">
        <v>483</v>
      </c>
      <c r="P88" t="s">
        <v>484</v>
      </c>
      <c r="Q88" t="s">
        <v>483</v>
      </c>
      <c r="S88" t="s">
        <v>1764</v>
      </c>
      <c r="T88" t="s">
        <v>1069</v>
      </c>
      <c r="U88" s="3">
        <v>399</v>
      </c>
      <c r="V88">
        <v>10</v>
      </c>
      <c r="W88" t="s">
        <v>1093</v>
      </c>
      <c r="X88" s="1">
        <v>44155</v>
      </c>
      <c r="Y88" s="1">
        <v>44161</v>
      </c>
      <c r="AB88">
        <v>3</v>
      </c>
      <c r="AC88" t="s">
        <v>1075</v>
      </c>
      <c r="AD88" s="1">
        <v>44185</v>
      </c>
      <c r="AF88">
        <v>47</v>
      </c>
      <c r="AI88">
        <v>11</v>
      </c>
      <c r="AL88">
        <v>2020</v>
      </c>
      <c r="AT88">
        <v>630801</v>
      </c>
    </row>
    <row r="89" spans="1:46" x14ac:dyDescent="0.35">
      <c r="A89" t="s">
        <v>1116</v>
      </c>
      <c r="B89" t="s">
        <v>1098</v>
      </c>
      <c r="C89" t="s">
        <v>1929</v>
      </c>
      <c r="D89" t="s">
        <v>1928</v>
      </c>
      <c r="E89" t="s">
        <v>1927</v>
      </c>
      <c r="F89" t="s">
        <v>473</v>
      </c>
      <c r="G89">
        <v>77581</v>
      </c>
      <c r="H89" t="s">
        <v>1340</v>
      </c>
      <c r="I89" t="s">
        <v>248</v>
      </c>
      <c r="M89" t="s">
        <v>1090</v>
      </c>
      <c r="N89" t="s">
        <v>473</v>
      </c>
      <c r="P89" t="s">
        <v>474</v>
      </c>
      <c r="Q89" t="s">
        <v>473</v>
      </c>
      <c r="S89" t="s">
        <v>1764</v>
      </c>
      <c r="T89" t="s">
        <v>1069</v>
      </c>
      <c r="U89" s="3">
        <v>399</v>
      </c>
      <c r="V89">
        <v>10</v>
      </c>
      <c r="W89" t="s">
        <v>1093</v>
      </c>
      <c r="X89" s="1">
        <v>44155</v>
      </c>
      <c r="Y89" s="1">
        <v>44161</v>
      </c>
      <c r="Z89" s="1">
        <v>44186</v>
      </c>
      <c r="AB89">
        <v>3</v>
      </c>
      <c r="AC89" t="s">
        <v>1075</v>
      </c>
      <c r="AD89" s="1">
        <v>44185</v>
      </c>
      <c r="AF89">
        <v>47</v>
      </c>
      <c r="AG89">
        <v>52</v>
      </c>
      <c r="AH89">
        <v>51</v>
      </c>
      <c r="AI89">
        <v>11</v>
      </c>
      <c r="AJ89">
        <v>12</v>
      </c>
      <c r="AK89">
        <v>12</v>
      </c>
      <c r="AL89">
        <v>2020</v>
      </c>
      <c r="AM89">
        <v>2020</v>
      </c>
      <c r="AN89">
        <v>2020</v>
      </c>
      <c r="AQ89" s="1">
        <v>44179</v>
      </c>
      <c r="AR89" t="s">
        <v>1100</v>
      </c>
      <c r="AT89">
        <v>533301</v>
      </c>
    </row>
    <row r="90" spans="1:46" x14ac:dyDescent="0.35">
      <c r="A90" t="s">
        <v>1079</v>
      </c>
      <c r="B90" t="s">
        <v>1086</v>
      </c>
      <c r="C90" t="s">
        <v>1926</v>
      </c>
      <c r="D90" t="s">
        <v>1925</v>
      </c>
      <c r="E90" t="s">
        <v>1924</v>
      </c>
      <c r="F90" t="s">
        <v>488</v>
      </c>
      <c r="G90">
        <v>75013</v>
      </c>
      <c r="H90" t="s">
        <v>1340</v>
      </c>
      <c r="I90" t="s">
        <v>1923</v>
      </c>
      <c r="L90" s="1">
        <v>44162</v>
      </c>
      <c r="M90" t="s">
        <v>1090</v>
      </c>
      <c r="N90" t="s">
        <v>488</v>
      </c>
      <c r="P90" t="s">
        <v>489</v>
      </c>
      <c r="Q90" t="s">
        <v>488</v>
      </c>
      <c r="S90" t="s">
        <v>1764</v>
      </c>
      <c r="T90" t="s">
        <v>1069</v>
      </c>
      <c r="U90">
        <v>499</v>
      </c>
      <c r="V90">
        <v>10</v>
      </c>
      <c r="W90" t="s">
        <v>1093</v>
      </c>
      <c r="X90" s="1">
        <v>44155</v>
      </c>
      <c r="Y90" s="1">
        <v>44161</v>
      </c>
      <c r="AB90">
        <v>2</v>
      </c>
      <c r="AC90" t="s">
        <v>1075</v>
      </c>
      <c r="AF90">
        <v>47</v>
      </c>
      <c r="AI90">
        <v>11</v>
      </c>
      <c r="AL90">
        <v>2020</v>
      </c>
      <c r="AT90">
        <v>511701</v>
      </c>
    </row>
    <row r="91" spans="1:46" x14ac:dyDescent="0.35">
      <c r="A91" t="s">
        <v>1079</v>
      </c>
      <c r="B91" t="s">
        <v>1076</v>
      </c>
      <c r="C91" t="s">
        <v>1922</v>
      </c>
      <c r="D91" t="s">
        <v>1921</v>
      </c>
      <c r="E91" t="s">
        <v>1920</v>
      </c>
      <c r="F91" t="s">
        <v>490</v>
      </c>
      <c r="G91">
        <v>33027</v>
      </c>
      <c r="H91" t="s">
        <v>1253</v>
      </c>
      <c r="I91" t="s">
        <v>134</v>
      </c>
      <c r="L91" s="1">
        <v>44196</v>
      </c>
      <c r="M91" t="s">
        <v>1070</v>
      </c>
      <c r="N91" t="s">
        <v>490</v>
      </c>
      <c r="P91" t="s">
        <v>491</v>
      </c>
      <c r="Q91" t="s">
        <v>490</v>
      </c>
      <c r="S91" t="s">
        <v>1764</v>
      </c>
      <c r="T91" t="s">
        <v>1069</v>
      </c>
      <c r="U91" s="3">
        <v>399</v>
      </c>
      <c r="V91">
        <v>10</v>
      </c>
      <c r="W91" t="s">
        <v>1093</v>
      </c>
      <c r="X91" s="1">
        <v>44155</v>
      </c>
      <c r="Y91" s="1">
        <v>44164</v>
      </c>
      <c r="AB91">
        <v>4</v>
      </c>
      <c r="AC91" t="s">
        <v>1075</v>
      </c>
      <c r="AD91" s="1">
        <v>44195</v>
      </c>
      <c r="AF91">
        <v>47</v>
      </c>
      <c r="AI91">
        <v>11</v>
      </c>
      <c r="AL91">
        <v>2020</v>
      </c>
      <c r="AT91">
        <v>420951</v>
      </c>
    </row>
    <row r="92" spans="1:46" x14ac:dyDescent="0.35">
      <c r="A92" t="s">
        <v>1092</v>
      </c>
      <c r="B92" t="s">
        <v>1147</v>
      </c>
      <c r="C92" t="s">
        <v>1919</v>
      </c>
      <c r="D92" t="s">
        <v>1918</v>
      </c>
      <c r="E92" t="s">
        <v>1917</v>
      </c>
      <c r="F92" t="s">
        <v>492</v>
      </c>
      <c r="G92">
        <v>10009</v>
      </c>
      <c r="H92" t="s">
        <v>1276</v>
      </c>
      <c r="I92" t="s">
        <v>133</v>
      </c>
      <c r="L92" s="1">
        <v>44162</v>
      </c>
      <c r="M92" t="s">
        <v>1090</v>
      </c>
      <c r="N92" t="s">
        <v>492</v>
      </c>
      <c r="P92" t="s">
        <v>493</v>
      </c>
      <c r="Q92" t="s">
        <v>492</v>
      </c>
      <c r="S92" t="s">
        <v>1764</v>
      </c>
      <c r="T92" t="s">
        <v>1069</v>
      </c>
      <c r="U92">
        <v>499</v>
      </c>
      <c r="V92">
        <v>10</v>
      </c>
      <c r="W92" t="s">
        <v>1093</v>
      </c>
      <c r="X92" s="1">
        <v>44155</v>
      </c>
      <c r="Y92" s="1">
        <v>44161</v>
      </c>
      <c r="AB92">
        <v>2</v>
      </c>
      <c r="AC92" t="s">
        <v>1075</v>
      </c>
      <c r="AD92" t="s">
        <v>1121</v>
      </c>
      <c r="AF92">
        <v>47</v>
      </c>
      <c r="AI92">
        <v>11</v>
      </c>
      <c r="AL92">
        <v>2020</v>
      </c>
      <c r="AT92">
        <v>530501</v>
      </c>
    </row>
    <row r="93" spans="1:46" x14ac:dyDescent="0.35">
      <c r="A93" t="s">
        <v>1116</v>
      </c>
      <c r="B93" t="s">
        <v>1098</v>
      </c>
      <c r="C93" t="s">
        <v>1916</v>
      </c>
      <c r="D93" t="s">
        <v>1915</v>
      </c>
      <c r="E93" t="s">
        <v>1914</v>
      </c>
      <c r="F93" t="s">
        <v>494</v>
      </c>
      <c r="G93">
        <v>33558</v>
      </c>
      <c r="H93" t="s">
        <v>1253</v>
      </c>
      <c r="I93" t="s">
        <v>1913</v>
      </c>
      <c r="L93" s="1">
        <v>44168</v>
      </c>
      <c r="M93" t="s">
        <v>1090</v>
      </c>
      <c r="N93" t="s">
        <v>494</v>
      </c>
      <c r="P93" t="s">
        <v>495</v>
      </c>
      <c r="Q93" t="s">
        <v>494</v>
      </c>
      <c r="S93" t="s">
        <v>1764</v>
      </c>
      <c r="T93" t="s">
        <v>1069</v>
      </c>
      <c r="U93">
        <v>499</v>
      </c>
      <c r="V93">
        <v>10</v>
      </c>
      <c r="W93" t="s">
        <v>1093</v>
      </c>
      <c r="X93" s="1">
        <v>44155</v>
      </c>
      <c r="Y93" s="1">
        <v>44168</v>
      </c>
      <c r="Z93" s="1">
        <v>44168</v>
      </c>
      <c r="AB93">
        <v>2</v>
      </c>
      <c r="AC93" t="s">
        <v>1075</v>
      </c>
      <c r="AE93" t="s">
        <v>1127</v>
      </c>
      <c r="AF93">
        <v>47</v>
      </c>
      <c r="AG93">
        <v>49</v>
      </c>
      <c r="AH93">
        <v>49</v>
      </c>
      <c r="AI93">
        <v>11</v>
      </c>
      <c r="AJ93">
        <v>12</v>
      </c>
      <c r="AK93">
        <v>12</v>
      </c>
      <c r="AL93">
        <v>2020</v>
      </c>
      <c r="AM93">
        <v>2020</v>
      </c>
      <c r="AN93">
        <v>2020</v>
      </c>
      <c r="AQ93" s="1">
        <v>44168</v>
      </c>
      <c r="AR93" t="s">
        <v>1114</v>
      </c>
      <c r="AT93">
        <v>340068</v>
      </c>
    </row>
    <row r="94" spans="1:46" x14ac:dyDescent="0.35">
      <c r="A94" t="s">
        <v>1079</v>
      </c>
      <c r="B94" t="s">
        <v>1147</v>
      </c>
      <c r="C94" t="s">
        <v>1912</v>
      </c>
      <c r="D94" t="s">
        <v>1188</v>
      </c>
      <c r="E94" t="s">
        <v>1911</v>
      </c>
      <c r="F94" t="s">
        <v>496</v>
      </c>
      <c r="G94">
        <v>49546</v>
      </c>
      <c r="H94" t="s">
        <v>1266</v>
      </c>
      <c r="I94" t="s">
        <v>101</v>
      </c>
      <c r="L94" s="1">
        <v>44189</v>
      </c>
      <c r="M94" t="s">
        <v>1070</v>
      </c>
      <c r="N94" t="s">
        <v>496</v>
      </c>
      <c r="P94" t="s">
        <v>497</v>
      </c>
      <c r="Q94" t="s">
        <v>496</v>
      </c>
      <c r="S94" t="s">
        <v>1764</v>
      </c>
      <c r="T94" t="s">
        <v>1069</v>
      </c>
      <c r="U94" s="3">
        <v>399</v>
      </c>
      <c r="V94">
        <v>10</v>
      </c>
      <c r="W94" t="s">
        <v>1093</v>
      </c>
      <c r="X94" s="1">
        <v>44158</v>
      </c>
      <c r="Y94" s="1">
        <v>44171</v>
      </c>
      <c r="AB94">
        <v>3</v>
      </c>
      <c r="AC94" t="s">
        <v>1075</v>
      </c>
      <c r="AD94" s="1">
        <v>44188</v>
      </c>
      <c r="AF94">
        <v>48</v>
      </c>
      <c r="AI94">
        <v>11</v>
      </c>
      <c r="AL94">
        <v>2020</v>
      </c>
      <c r="AT94">
        <v>665851</v>
      </c>
    </row>
    <row r="95" spans="1:46" x14ac:dyDescent="0.35">
      <c r="A95" t="s">
        <v>1079</v>
      </c>
      <c r="B95" t="s">
        <v>1074</v>
      </c>
      <c r="C95" t="s">
        <v>1910</v>
      </c>
      <c r="D95" t="s">
        <v>1169</v>
      </c>
      <c r="E95" t="s">
        <v>1909</v>
      </c>
      <c r="F95" t="s">
        <v>498</v>
      </c>
      <c r="G95">
        <v>60618</v>
      </c>
      <c r="H95" t="s">
        <v>1262</v>
      </c>
      <c r="I95" t="s">
        <v>77</v>
      </c>
      <c r="L95" s="1">
        <v>44189</v>
      </c>
      <c r="M95" t="s">
        <v>1070</v>
      </c>
      <c r="N95" t="s">
        <v>498</v>
      </c>
      <c r="P95" t="s">
        <v>499</v>
      </c>
      <c r="Q95" t="s">
        <v>498</v>
      </c>
      <c r="S95" t="s">
        <v>1764</v>
      </c>
      <c r="T95" t="s">
        <v>1069</v>
      </c>
      <c r="U95" s="3">
        <v>399</v>
      </c>
      <c r="V95">
        <v>10</v>
      </c>
      <c r="W95" t="s">
        <v>1093</v>
      </c>
      <c r="X95" s="1">
        <v>44158</v>
      </c>
      <c r="Y95" s="1">
        <v>44171</v>
      </c>
      <c r="AB95">
        <v>3</v>
      </c>
      <c r="AC95" t="s">
        <v>1075</v>
      </c>
      <c r="AD95" s="1">
        <v>44188</v>
      </c>
      <c r="AF95">
        <v>48</v>
      </c>
      <c r="AI95">
        <v>11</v>
      </c>
      <c r="AL95">
        <v>2020</v>
      </c>
      <c r="AT95">
        <v>674801</v>
      </c>
    </row>
    <row r="96" spans="1:46" x14ac:dyDescent="0.35">
      <c r="A96" t="s">
        <v>1116</v>
      </c>
      <c r="B96" t="s">
        <v>1336</v>
      </c>
      <c r="C96" t="s">
        <v>1908</v>
      </c>
      <c r="D96" t="s">
        <v>1907</v>
      </c>
      <c r="E96" t="s">
        <v>1906</v>
      </c>
      <c r="F96" t="s">
        <v>500</v>
      </c>
      <c r="G96">
        <v>32250</v>
      </c>
      <c r="H96" t="s">
        <v>1253</v>
      </c>
      <c r="I96" t="s">
        <v>1905</v>
      </c>
      <c r="L96" s="1">
        <v>44165</v>
      </c>
      <c r="M96" t="s">
        <v>1090</v>
      </c>
      <c r="N96" t="s">
        <v>500</v>
      </c>
      <c r="P96" t="s">
        <v>501</v>
      </c>
      <c r="Q96" t="s">
        <v>500</v>
      </c>
      <c r="S96" t="s">
        <v>1764</v>
      </c>
      <c r="T96" t="s">
        <v>1069</v>
      </c>
      <c r="U96">
        <v>499</v>
      </c>
      <c r="V96">
        <v>10</v>
      </c>
      <c r="W96" t="s">
        <v>1093</v>
      </c>
      <c r="X96" s="1">
        <v>44158</v>
      </c>
      <c r="Y96" s="1">
        <v>44164</v>
      </c>
      <c r="Z96" s="1">
        <v>44188</v>
      </c>
      <c r="AB96">
        <v>2</v>
      </c>
      <c r="AC96" t="s">
        <v>1075</v>
      </c>
      <c r="AF96">
        <v>48</v>
      </c>
      <c r="AG96">
        <v>52</v>
      </c>
      <c r="AH96">
        <v>50</v>
      </c>
      <c r="AI96">
        <v>11</v>
      </c>
      <c r="AJ96">
        <v>12</v>
      </c>
      <c r="AK96">
        <v>12</v>
      </c>
      <c r="AL96">
        <v>2020</v>
      </c>
      <c r="AM96">
        <v>2020</v>
      </c>
      <c r="AN96">
        <v>2020</v>
      </c>
      <c r="AQ96" s="1">
        <v>44176</v>
      </c>
      <c r="AR96" t="s">
        <v>1100</v>
      </c>
      <c r="AT96">
        <v>674901</v>
      </c>
    </row>
    <row r="97" spans="1:46" x14ac:dyDescent="0.35">
      <c r="A97" t="s">
        <v>1079</v>
      </c>
      <c r="B97" t="s">
        <v>1247</v>
      </c>
      <c r="C97" t="s">
        <v>1904</v>
      </c>
      <c r="D97" t="s">
        <v>1903</v>
      </c>
      <c r="E97" t="s">
        <v>1902</v>
      </c>
      <c r="F97" t="s">
        <v>502</v>
      </c>
      <c r="G97">
        <v>60005</v>
      </c>
      <c r="H97" t="s">
        <v>1262</v>
      </c>
      <c r="I97" t="s">
        <v>181</v>
      </c>
      <c r="L97" s="1">
        <v>44189</v>
      </c>
      <c r="M97" t="s">
        <v>1070</v>
      </c>
      <c r="N97" t="s">
        <v>502</v>
      </c>
      <c r="P97" t="s">
        <v>503</v>
      </c>
      <c r="Q97" t="s">
        <v>502</v>
      </c>
      <c r="S97" t="s">
        <v>1764</v>
      </c>
      <c r="T97" t="s">
        <v>1069</v>
      </c>
      <c r="U97" s="3">
        <v>399</v>
      </c>
      <c r="V97">
        <v>10</v>
      </c>
      <c r="W97" t="s">
        <v>1093</v>
      </c>
      <c r="X97" s="1">
        <v>44158</v>
      </c>
      <c r="Y97" s="1">
        <v>44164</v>
      </c>
      <c r="AB97">
        <v>3</v>
      </c>
      <c r="AC97" t="s">
        <v>1075</v>
      </c>
      <c r="AD97" s="1">
        <v>44188</v>
      </c>
      <c r="AF97">
        <v>48</v>
      </c>
      <c r="AI97">
        <v>11</v>
      </c>
      <c r="AL97">
        <v>2020</v>
      </c>
      <c r="AT97">
        <v>665551</v>
      </c>
    </row>
    <row r="98" spans="1:46" x14ac:dyDescent="0.35">
      <c r="A98" t="s">
        <v>1116</v>
      </c>
      <c r="B98" t="s">
        <v>1184</v>
      </c>
      <c r="C98" t="s">
        <v>1901</v>
      </c>
      <c r="D98" t="s">
        <v>1161</v>
      </c>
      <c r="E98" t="s">
        <v>1900</v>
      </c>
      <c r="F98" t="s">
        <v>504</v>
      </c>
      <c r="G98">
        <v>43431</v>
      </c>
      <c r="H98" t="s">
        <v>1304</v>
      </c>
      <c r="I98" t="s">
        <v>34</v>
      </c>
      <c r="L98" s="1">
        <v>44189</v>
      </c>
      <c r="M98" t="s">
        <v>1070</v>
      </c>
      <c r="N98" t="s">
        <v>504</v>
      </c>
      <c r="P98" t="s">
        <v>505</v>
      </c>
      <c r="Q98" t="s">
        <v>504</v>
      </c>
      <c r="S98" t="s">
        <v>1764</v>
      </c>
      <c r="T98" t="s">
        <v>1069</v>
      </c>
      <c r="U98" s="3">
        <v>399</v>
      </c>
      <c r="V98">
        <v>10</v>
      </c>
      <c r="W98" t="s">
        <v>1093</v>
      </c>
      <c r="X98" s="1">
        <v>44158</v>
      </c>
      <c r="Y98" s="1">
        <v>44164</v>
      </c>
      <c r="AB98">
        <v>3</v>
      </c>
      <c r="AC98" t="s">
        <v>1075</v>
      </c>
      <c r="AD98" s="1">
        <v>44188</v>
      </c>
      <c r="AF98">
        <v>48</v>
      </c>
      <c r="AI98">
        <v>11</v>
      </c>
      <c r="AL98">
        <v>2020</v>
      </c>
      <c r="AT98">
        <v>664951</v>
      </c>
    </row>
    <row r="99" spans="1:46" x14ac:dyDescent="0.35">
      <c r="A99" t="s">
        <v>1116</v>
      </c>
      <c r="B99" t="s">
        <v>1184</v>
      </c>
      <c r="C99" t="s">
        <v>1899</v>
      </c>
      <c r="D99" t="s">
        <v>1898</v>
      </c>
      <c r="E99" t="s">
        <v>1897</v>
      </c>
      <c r="F99" t="s">
        <v>506</v>
      </c>
      <c r="G99">
        <v>77642</v>
      </c>
      <c r="H99" t="s">
        <v>1340</v>
      </c>
      <c r="I99" t="s">
        <v>306</v>
      </c>
      <c r="L99" s="1">
        <v>44189</v>
      </c>
      <c r="M99" t="s">
        <v>1070</v>
      </c>
      <c r="N99" t="s">
        <v>506</v>
      </c>
      <c r="P99" t="s">
        <v>507</v>
      </c>
      <c r="Q99" t="s">
        <v>506</v>
      </c>
      <c r="S99" t="s">
        <v>1764</v>
      </c>
      <c r="T99" t="s">
        <v>1069</v>
      </c>
      <c r="U99" s="3">
        <v>399</v>
      </c>
      <c r="V99">
        <v>10</v>
      </c>
      <c r="W99" t="s">
        <v>1093</v>
      </c>
      <c r="X99" s="1">
        <v>44158</v>
      </c>
      <c r="Y99" s="1">
        <v>44164</v>
      </c>
      <c r="AB99">
        <v>3</v>
      </c>
      <c r="AC99" t="s">
        <v>1075</v>
      </c>
      <c r="AD99" s="1">
        <v>44188</v>
      </c>
      <c r="AF99">
        <v>48</v>
      </c>
      <c r="AI99">
        <v>11</v>
      </c>
      <c r="AL99">
        <v>2020</v>
      </c>
      <c r="AT99">
        <v>368834</v>
      </c>
    </row>
    <row r="100" spans="1:46" x14ac:dyDescent="0.35">
      <c r="A100" t="s">
        <v>1092</v>
      </c>
      <c r="B100" t="s">
        <v>1086</v>
      </c>
      <c r="C100" t="s">
        <v>1896</v>
      </c>
      <c r="D100" t="s">
        <v>1133</v>
      </c>
      <c r="E100" t="s">
        <v>1895</v>
      </c>
      <c r="F100" t="s">
        <v>508</v>
      </c>
      <c r="G100">
        <v>8816</v>
      </c>
      <c r="H100" t="s">
        <v>1326</v>
      </c>
      <c r="I100" t="s">
        <v>214</v>
      </c>
      <c r="M100" t="s">
        <v>1070</v>
      </c>
      <c r="N100" t="s">
        <v>508</v>
      </c>
      <c r="P100" t="s">
        <v>509</v>
      </c>
      <c r="Q100" t="s">
        <v>508</v>
      </c>
      <c r="S100" t="s">
        <v>1764</v>
      </c>
      <c r="T100" t="s">
        <v>1141</v>
      </c>
      <c r="U100" s="3">
        <v>699</v>
      </c>
      <c r="V100">
        <v>25</v>
      </c>
      <c r="W100" t="s">
        <v>1093</v>
      </c>
      <c r="X100" s="1">
        <v>44158</v>
      </c>
      <c r="Y100" s="1">
        <v>44164</v>
      </c>
      <c r="AB100">
        <v>3</v>
      </c>
      <c r="AC100" t="s">
        <v>1075</v>
      </c>
      <c r="AD100" s="1">
        <v>44188</v>
      </c>
      <c r="AF100">
        <v>48</v>
      </c>
      <c r="AI100">
        <v>11</v>
      </c>
      <c r="AL100">
        <v>2020</v>
      </c>
      <c r="AT100">
        <v>644901</v>
      </c>
    </row>
    <row r="101" spans="1:46" x14ac:dyDescent="0.35">
      <c r="A101" t="s">
        <v>1085</v>
      </c>
      <c r="B101" t="s">
        <v>1084</v>
      </c>
      <c r="C101" t="s">
        <v>1894</v>
      </c>
      <c r="D101" t="s">
        <v>1893</v>
      </c>
      <c r="E101" t="s">
        <v>1892</v>
      </c>
      <c r="F101" t="s">
        <v>510</v>
      </c>
      <c r="G101">
        <v>63109</v>
      </c>
      <c r="H101" t="s">
        <v>1323</v>
      </c>
      <c r="I101" t="s">
        <v>148</v>
      </c>
      <c r="L101" s="1">
        <v>44189</v>
      </c>
      <c r="M101" t="s">
        <v>1070</v>
      </c>
      <c r="N101" t="s">
        <v>510</v>
      </c>
      <c r="P101" t="s">
        <v>511</v>
      </c>
      <c r="Q101" t="s">
        <v>510</v>
      </c>
      <c r="S101" t="s">
        <v>1764</v>
      </c>
      <c r="T101" t="s">
        <v>1069</v>
      </c>
      <c r="U101" s="3">
        <v>399</v>
      </c>
      <c r="V101">
        <v>10</v>
      </c>
      <c r="W101" t="s">
        <v>1093</v>
      </c>
      <c r="X101" s="1">
        <v>44158</v>
      </c>
      <c r="Y101" s="1">
        <v>44164</v>
      </c>
      <c r="AB101">
        <v>3</v>
      </c>
      <c r="AC101" t="s">
        <v>1075</v>
      </c>
      <c r="AD101" s="1">
        <v>44188</v>
      </c>
      <c r="AF101">
        <v>48</v>
      </c>
      <c r="AI101">
        <v>11</v>
      </c>
      <c r="AL101">
        <v>2020</v>
      </c>
      <c r="AT101">
        <v>662051</v>
      </c>
    </row>
    <row r="102" spans="1:46" x14ac:dyDescent="0.35">
      <c r="A102" t="s">
        <v>1116</v>
      </c>
      <c r="B102" t="s">
        <v>1184</v>
      </c>
      <c r="C102" t="s">
        <v>1891</v>
      </c>
      <c r="D102" t="s">
        <v>1172</v>
      </c>
      <c r="E102" t="s">
        <v>1890</v>
      </c>
      <c r="F102" t="s">
        <v>512</v>
      </c>
      <c r="G102">
        <v>7052</v>
      </c>
      <c r="H102" t="s">
        <v>1326</v>
      </c>
      <c r="I102" t="s">
        <v>127</v>
      </c>
      <c r="L102" s="1">
        <v>44189</v>
      </c>
      <c r="M102" t="s">
        <v>1070</v>
      </c>
      <c r="N102" t="s">
        <v>512</v>
      </c>
      <c r="P102" t="s">
        <v>513</v>
      </c>
      <c r="Q102" t="s">
        <v>512</v>
      </c>
      <c r="S102" t="s">
        <v>1764</v>
      </c>
      <c r="T102" t="s">
        <v>1069</v>
      </c>
      <c r="U102" s="3">
        <v>399</v>
      </c>
      <c r="V102">
        <v>10</v>
      </c>
      <c r="W102" t="s">
        <v>1093</v>
      </c>
      <c r="X102" s="1">
        <v>44158</v>
      </c>
      <c r="Y102" s="1">
        <v>44164</v>
      </c>
      <c r="AB102">
        <v>3</v>
      </c>
      <c r="AC102" t="s">
        <v>1075</v>
      </c>
      <c r="AD102" s="1">
        <v>44188</v>
      </c>
      <c r="AF102">
        <v>48</v>
      </c>
      <c r="AI102">
        <v>11</v>
      </c>
      <c r="AL102">
        <v>2020</v>
      </c>
      <c r="AT102">
        <v>681651</v>
      </c>
    </row>
    <row r="103" spans="1:46" x14ac:dyDescent="0.35">
      <c r="A103" t="s">
        <v>1092</v>
      </c>
      <c r="B103" t="s">
        <v>1336</v>
      </c>
      <c r="C103" t="s">
        <v>1889</v>
      </c>
      <c r="D103" t="s">
        <v>1138</v>
      </c>
      <c r="E103" t="s">
        <v>1888</v>
      </c>
      <c r="F103" t="s">
        <v>514</v>
      </c>
      <c r="G103">
        <v>10590</v>
      </c>
      <c r="H103" t="s">
        <v>1276</v>
      </c>
      <c r="I103" t="s">
        <v>64</v>
      </c>
      <c r="M103" t="s">
        <v>1070</v>
      </c>
      <c r="N103" t="s">
        <v>514</v>
      </c>
      <c r="P103" t="s">
        <v>515</v>
      </c>
      <c r="Q103" t="s">
        <v>514</v>
      </c>
      <c r="S103" t="s">
        <v>1764</v>
      </c>
      <c r="T103" t="s">
        <v>1069</v>
      </c>
      <c r="U103" s="3">
        <v>399</v>
      </c>
      <c r="V103">
        <v>10</v>
      </c>
      <c r="W103" t="s">
        <v>1093</v>
      </c>
      <c r="X103" s="1">
        <v>44158</v>
      </c>
      <c r="Y103" s="1">
        <v>44164</v>
      </c>
      <c r="AB103">
        <v>3</v>
      </c>
      <c r="AC103" t="s">
        <v>1075</v>
      </c>
      <c r="AD103" s="1">
        <v>44188</v>
      </c>
      <c r="AF103">
        <v>48</v>
      </c>
      <c r="AI103">
        <v>11</v>
      </c>
      <c r="AL103">
        <v>2020</v>
      </c>
      <c r="AT103">
        <v>616801</v>
      </c>
    </row>
    <row r="104" spans="1:46" x14ac:dyDescent="0.35">
      <c r="A104" t="s">
        <v>1082</v>
      </c>
      <c r="B104" t="s">
        <v>1084</v>
      </c>
      <c r="C104" t="s">
        <v>1887</v>
      </c>
      <c r="D104" t="s">
        <v>1130</v>
      </c>
      <c r="E104" t="s">
        <v>1886</v>
      </c>
      <c r="F104" t="s">
        <v>516</v>
      </c>
      <c r="G104">
        <v>32757</v>
      </c>
      <c r="H104" t="s">
        <v>1253</v>
      </c>
      <c r="I104" t="s">
        <v>158</v>
      </c>
      <c r="L104" s="1">
        <v>44189</v>
      </c>
      <c r="M104" t="s">
        <v>1070</v>
      </c>
      <c r="N104" t="s">
        <v>516</v>
      </c>
      <c r="P104" t="s">
        <v>517</v>
      </c>
      <c r="Q104" t="s">
        <v>516</v>
      </c>
      <c r="S104" t="s">
        <v>1764</v>
      </c>
      <c r="T104" t="s">
        <v>1069</v>
      </c>
      <c r="U104" s="3">
        <v>399</v>
      </c>
      <c r="V104">
        <v>10</v>
      </c>
      <c r="W104" t="s">
        <v>1093</v>
      </c>
      <c r="X104" s="1">
        <v>44158</v>
      </c>
      <c r="Y104" s="1">
        <v>44164</v>
      </c>
      <c r="Z104" s="1">
        <v>44219</v>
      </c>
      <c r="AB104">
        <v>3</v>
      </c>
      <c r="AC104" t="s">
        <v>1075</v>
      </c>
      <c r="AD104" s="1">
        <v>44188</v>
      </c>
      <c r="AF104">
        <v>48</v>
      </c>
      <c r="AG104">
        <v>4</v>
      </c>
      <c r="AH104">
        <v>3</v>
      </c>
      <c r="AI104">
        <v>11</v>
      </c>
      <c r="AJ104">
        <v>1</v>
      </c>
      <c r="AK104">
        <v>1</v>
      </c>
      <c r="AL104">
        <v>2020</v>
      </c>
      <c r="AM104">
        <v>2021</v>
      </c>
      <c r="AN104">
        <v>2021</v>
      </c>
      <c r="AQ104" s="1">
        <v>44208</v>
      </c>
      <c r="AR104" t="s">
        <v>1089</v>
      </c>
      <c r="AT104">
        <v>663351</v>
      </c>
    </row>
    <row r="105" spans="1:46" x14ac:dyDescent="0.35">
      <c r="A105" t="s">
        <v>1092</v>
      </c>
      <c r="B105" t="s">
        <v>1147</v>
      </c>
      <c r="C105" t="s">
        <v>1885</v>
      </c>
      <c r="D105" t="s">
        <v>1884</v>
      </c>
      <c r="E105" t="s">
        <v>1883</v>
      </c>
      <c r="F105" t="s">
        <v>518</v>
      </c>
      <c r="G105">
        <v>93441</v>
      </c>
      <c r="H105" t="s">
        <v>1287</v>
      </c>
      <c r="I105" t="s">
        <v>1882</v>
      </c>
      <c r="M105" t="s">
        <v>1090</v>
      </c>
      <c r="N105" t="s">
        <v>518</v>
      </c>
      <c r="P105" t="s">
        <v>519</v>
      </c>
      <c r="Q105" t="s">
        <v>518</v>
      </c>
      <c r="S105" t="s">
        <v>1764</v>
      </c>
      <c r="T105" t="s">
        <v>1069</v>
      </c>
      <c r="U105">
        <v>499</v>
      </c>
      <c r="V105">
        <v>10</v>
      </c>
      <c r="W105" t="s">
        <v>1093</v>
      </c>
      <c r="X105" s="1">
        <v>44159</v>
      </c>
      <c r="Y105" s="1">
        <v>44165</v>
      </c>
      <c r="Z105" s="1">
        <v>44189</v>
      </c>
      <c r="AB105">
        <v>2</v>
      </c>
      <c r="AC105" t="s">
        <v>1075</v>
      </c>
      <c r="AF105">
        <v>48</v>
      </c>
      <c r="AG105">
        <v>52</v>
      </c>
      <c r="AH105">
        <v>49</v>
      </c>
      <c r="AI105">
        <v>11</v>
      </c>
      <c r="AJ105">
        <v>12</v>
      </c>
      <c r="AK105">
        <v>12</v>
      </c>
      <c r="AL105">
        <v>2020</v>
      </c>
      <c r="AM105">
        <v>2020</v>
      </c>
      <c r="AN105">
        <v>2020</v>
      </c>
      <c r="AQ105" s="1">
        <v>44167</v>
      </c>
      <c r="AR105" t="s">
        <v>1100</v>
      </c>
      <c r="AT105">
        <v>680301</v>
      </c>
    </row>
    <row r="106" spans="1:46" x14ac:dyDescent="0.35">
      <c r="A106" t="s">
        <v>1085</v>
      </c>
      <c r="B106" t="s">
        <v>1098</v>
      </c>
      <c r="C106" t="s">
        <v>1881</v>
      </c>
      <c r="D106" t="s">
        <v>1201</v>
      </c>
      <c r="E106" t="s">
        <v>1880</v>
      </c>
      <c r="F106" t="s">
        <v>522</v>
      </c>
      <c r="G106">
        <v>43235</v>
      </c>
      <c r="H106" t="s">
        <v>1304</v>
      </c>
      <c r="I106" t="s">
        <v>31</v>
      </c>
      <c r="L106" s="1">
        <v>44191</v>
      </c>
      <c r="M106" t="s">
        <v>1070</v>
      </c>
      <c r="N106" t="s">
        <v>522</v>
      </c>
      <c r="P106" t="s">
        <v>523</v>
      </c>
      <c r="Q106" t="s">
        <v>522</v>
      </c>
      <c r="S106" t="s">
        <v>1764</v>
      </c>
      <c r="T106" t="s">
        <v>1146</v>
      </c>
      <c r="U106" s="3">
        <v>3897</v>
      </c>
      <c r="V106">
        <v>150</v>
      </c>
      <c r="W106" t="s">
        <v>1093</v>
      </c>
      <c r="X106" s="1">
        <v>44159</v>
      </c>
      <c r="Y106" s="1">
        <v>44165</v>
      </c>
      <c r="AB106">
        <v>3</v>
      </c>
      <c r="AC106" t="s">
        <v>1075</v>
      </c>
      <c r="AD106" s="1">
        <v>44190</v>
      </c>
      <c r="AF106">
        <v>48</v>
      </c>
      <c r="AI106">
        <v>11</v>
      </c>
      <c r="AL106">
        <v>2020</v>
      </c>
      <c r="AT106">
        <v>595151</v>
      </c>
    </row>
    <row r="107" spans="1:46" x14ac:dyDescent="0.35">
      <c r="A107" t="s">
        <v>1082</v>
      </c>
      <c r="B107" t="s">
        <v>1084</v>
      </c>
      <c r="C107" t="s">
        <v>1879</v>
      </c>
      <c r="D107" t="s">
        <v>1878</v>
      </c>
      <c r="E107" t="s">
        <v>1877</v>
      </c>
      <c r="F107" t="s">
        <v>520</v>
      </c>
      <c r="G107">
        <v>7036</v>
      </c>
      <c r="H107" t="s">
        <v>1326</v>
      </c>
      <c r="I107" t="s">
        <v>1876</v>
      </c>
      <c r="J107">
        <v>10</v>
      </c>
      <c r="K107">
        <v>10</v>
      </c>
      <c r="L107" s="1">
        <v>44202</v>
      </c>
      <c r="M107" t="s">
        <v>1070</v>
      </c>
      <c r="N107" t="s">
        <v>520</v>
      </c>
      <c r="P107" t="s">
        <v>521</v>
      </c>
      <c r="Q107" t="s">
        <v>520</v>
      </c>
      <c r="S107" t="s">
        <v>1764</v>
      </c>
      <c r="T107" t="s">
        <v>1069</v>
      </c>
      <c r="U107" s="3">
        <v>399</v>
      </c>
      <c r="V107">
        <v>10</v>
      </c>
      <c r="W107" t="s">
        <v>1093</v>
      </c>
      <c r="X107" s="1">
        <v>44159</v>
      </c>
      <c r="Y107" s="1">
        <v>44165</v>
      </c>
      <c r="AB107">
        <v>3</v>
      </c>
      <c r="AC107" t="s">
        <v>1075</v>
      </c>
      <c r="AD107" s="1">
        <v>44201</v>
      </c>
      <c r="AF107">
        <v>48</v>
      </c>
      <c r="AI107">
        <v>11</v>
      </c>
      <c r="AL107">
        <v>2020</v>
      </c>
      <c r="AT107">
        <v>690801</v>
      </c>
    </row>
    <row r="108" spans="1:46" x14ac:dyDescent="0.35">
      <c r="A108" t="s">
        <v>1082</v>
      </c>
      <c r="B108" t="s">
        <v>1076</v>
      </c>
      <c r="C108" t="s">
        <v>1875</v>
      </c>
      <c r="D108" t="s">
        <v>1199</v>
      </c>
      <c r="E108" t="s">
        <v>1874</v>
      </c>
      <c r="F108" t="s">
        <v>524</v>
      </c>
      <c r="G108">
        <v>11357</v>
      </c>
      <c r="H108" t="s">
        <v>1276</v>
      </c>
      <c r="I108" t="s">
        <v>119</v>
      </c>
      <c r="L108" s="1">
        <v>44190</v>
      </c>
      <c r="M108" t="s">
        <v>1157</v>
      </c>
      <c r="N108" t="s">
        <v>524</v>
      </c>
      <c r="P108" t="s">
        <v>525</v>
      </c>
      <c r="Q108" t="s">
        <v>524</v>
      </c>
      <c r="S108" t="s">
        <v>1764</v>
      </c>
      <c r="T108" t="s">
        <v>1069</v>
      </c>
      <c r="U108" s="3">
        <v>399</v>
      </c>
      <c r="V108">
        <v>10</v>
      </c>
      <c r="W108" t="s">
        <v>1093</v>
      </c>
      <c r="X108" s="1">
        <v>44159</v>
      </c>
      <c r="Y108" s="1">
        <v>44165</v>
      </c>
      <c r="AB108">
        <v>3</v>
      </c>
      <c r="AC108" t="s">
        <v>1075</v>
      </c>
      <c r="AD108" s="1">
        <v>44189</v>
      </c>
      <c r="AF108">
        <v>48</v>
      </c>
      <c r="AH108">
        <v>1</v>
      </c>
      <c r="AI108">
        <v>11</v>
      </c>
      <c r="AK108">
        <v>1</v>
      </c>
      <c r="AL108">
        <v>2020</v>
      </c>
      <c r="AN108">
        <v>2021</v>
      </c>
      <c r="AQ108" s="1">
        <v>44199</v>
      </c>
      <c r="AR108" t="s">
        <v>1100</v>
      </c>
      <c r="AT108">
        <v>693501</v>
      </c>
    </row>
    <row r="109" spans="1:46" x14ac:dyDescent="0.35">
      <c r="A109" t="s">
        <v>1079</v>
      </c>
      <c r="B109" t="s">
        <v>1095</v>
      </c>
      <c r="C109" t="s">
        <v>1873</v>
      </c>
      <c r="D109" t="s">
        <v>1158</v>
      </c>
      <c r="E109" t="s">
        <v>1872</v>
      </c>
      <c r="F109" t="s">
        <v>526</v>
      </c>
      <c r="G109">
        <v>80130</v>
      </c>
      <c r="H109" t="s">
        <v>1388</v>
      </c>
      <c r="I109" t="s">
        <v>138</v>
      </c>
      <c r="L109" s="1">
        <v>44190</v>
      </c>
      <c r="M109" t="s">
        <v>1070</v>
      </c>
      <c r="N109" t="s">
        <v>526</v>
      </c>
      <c r="P109" t="s">
        <v>527</v>
      </c>
      <c r="Q109" t="s">
        <v>526</v>
      </c>
      <c r="S109" t="s">
        <v>1764</v>
      </c>
      <c r="T109" t="s">
        <v>1069</v>
      </c>
      <c r="U109" s="3">
        <v>399</v>
      </c>
      <c r="V109">
        <v>10</v>
      </c>
      <c r="W109" t="s">
        <v>1093</v>
      </c>
      <c r="X109" s="1">
        <v>44159</v>
      </c>
      <c r="Y109" s="1">
        <v>44165</v>
      </c>
      <c r="AB109">
        <v>3</v>
      </c>
      <c r="AC109" t="s">
        <v>1075</v>
      </c>
      <c r="AD109" s="1">
        <v>44189</v>
      </c>
      <c r="AF109">
        <v>48</v>
      </c>
      <c r="AI109">
        <v>11</v>
      </c>
      <c r="AL109">
        <v>2020</v>
      </c>
      <c r="AT109">
        <v>614401</v>
      </c>
    </row>
    <row r="110" spans="1:46" x14ac:dyDescent="0.35">
      <c r="A110" t="s">
        <v>1116</v>
      </c>
      <c r="B110" t="s">
        <v>1318</v>
      </c>
      <c r="C110" t="s">
        <v>1871</v>
      </c>
      <c r="D110" t="s">
        <v>1169</v>
      </c>
      <c r="E110" t="s">
        <v>1870</v>
      </c>
      <c r="F110" t="s">
        <v>528</v>
      </c>
      <c r="G110">
        <v>43551</v>
      </c>
      <c r="H110" t="s">
        <v>1304</v>
      </c>
      <c r="I110" t="s">
        <v>78</v>
      </c>
      <c r="M110" t="s">
        <v>1070</v>
      </c>
      <c r="N110" t="s">
        <v>528</v>
      </c>
      <c r="P110" t="s">
        <v>529</v>
      </c>
      <c r="Q110" t="s">
        <v>528</v>
      </c>
      <c r="S110" t="s">
        <v>1764</v>
      </c>
      <c r="T110" t="s">
        <v>1069</v>
      </c>
      <c r="U110">
        <v>499</v>
      </c>
      <c r="V110">
        <v>10</v>
      </c>
      <c r="W110" t="s">
        <v>1093</v>
      </c>
      <c r="X110" s="1">
        <v>44159</v>
      </c>
      <c r="Y110" s="1">
        <v>44211</v>
      </c>
      <c r="Z110" s="1">
        <v>44211</v>
      </c>
      <c r="AB110">
        <v>2</v>
      </c>
      <c r="AC110" t="s">
        <v>1075</v>
      </c>
      <c r="AE110" t="s">
        <v>1127</v>
      </c>
      <c r="AF110">
        <v>48</v>
      </c>
      <c r="AG110">
        <v>3</v>
      </c>
      <c r="AH110">
        <v>2</v>
      </c>
      <c r="AI110">
        <v>11</v>
      </c>
      <c r="AJ110">
        <v>1</v>
      </c>
      <c r="AK110">
        <v>1</v>
      </c>
      <c r="AL110">
        <v>2020</v>
      </c>
      <c r="AM110">
        <v>2021</v>
      </c>
      <c r="AN110">
        <v>2021</v>
      </c>
      <c r="AQ110" s="1">
        <v>44202</v>
      </c>
      <c r="AR110" t="s">
        <v>1126</v>
      </c>
      <c r="AT110">
        <v>665101</v>
      </c>
    </row>
    <row r="111" spans="1:46" x14ac:dyDescent="0.35">
      <c r="A111" t="s">
        <v>1079</v>
      </c>
      <c r="B111" t="s">
        <v>1081</v>
      </c>
      <c r="C111" t="s">
        <v>1869</v>
      </c>
      <c r="D111" t="s">
        <v>1868</v>
      </c>
      <c r="E111" t="s">
        <v>1867</v>
      </c>
      <c r="F111" t="s">
        <v>530</v>
      </c>
      <c r="G111">
        <v>30215</v>
      </c>
      <c r="H111" t="s">
        <v>1259</v>
      </c>
      <c r="I111" t="s">
        <v>115</v>
      </c>
      <c r="M111" t="s">
        <v>1070</v>
      </c>
      <c r="N111" t="s">
        <v>530</v>
      </c>
      <c r="P111" t="s">
        <v>531</v>
      </c>
      <c r="Q111" t="s">
        <v>530</v>
      </c>
      <c r="S111" t="s">
        <v>1764</v>
      </c>
      <c r="T111" t="s">
        <v>1069</v>
      </c>
      <c r="U111" s="3">
        <v>399</v>
      </c>
      <c r="V111">
        <v>10</v>
      </c>
      <c r="W111" t="s">
        <v>1093</v>
      </c>
      <c r="X111" s="1">
        <v>44159</v>
      </c>
      <c r="Y111" s="1">
        <v>44165</v>
      </c>
      <c r="AB111">
        <v>3</v>
      </c>
      <c r="AC111" t="s">
        <v>1075</v>
      </c>
      <c r="AD111" s="1">
        <v>44189</v>
      </c>
      <c r="AF111">
        <v>48</v>
      </c>
      <c r="AI111">
        <v>11</v>
      </c>
      <c r="AL111">
        <v>2020</v>
      </c>
      <c r="AT111">
        <v>696151</v>
      </c>
    </row>
    <row r="112" spans="1:46" x14ac:dyDescent="0.35">
      <c r="A112" t="s">
        <v>1092</v>
      </c>
      <c r="B112" t="s">
        <v>1086</v>
      </c>
      <c r="C112" t="s">
        <v>1866</v>
      </c>
      <c r="D112" t="s">
        <v>1865</v>
      </c>
      <c r="E112" t="s">
        <v>1864</v>
      </c>
      <c r="F112" t="s">
        <v>532</v>
      </c>
      <c r="G112">
        <v>10036</v>
      </c>
      <c r="H112" t="s">
        <v>1276</v>
      </c>
      <c r="I112" t="s">
        <v>237</v>
      </c>
      <c r="M112" t="s">
        <v>1070</v>
      </c>
      <c r="N112" t="s">
        <v>532</v>
      </c>
      <c r="P112" t="s">
        <v>533</v>
      </c>
      <c r="Q112" t="s">
        <v>532</v>
      </c>
      <c r="S112" t="s">
        <v>1764</v>
      </c>
      <c r="T112" t="s">
        <v>1069</v>
      </c>
      <c r="U112" s="3">
        <v>399</v>
      </c>
      <c r="V112">
        <v>10</v>
      </c>
      <c r="W112" t="s">
        <v>1093</v>
      </c>
      <c r="X112" s="1">
        <v>44160</v>
      </c>
      <c r="Y112" s="1">
        <v>44166</v>
      </c>
      <c r="AB112">
        <v>3</v>
      </c>
      <c r="AC112" t="s">
        <v>1075</v>
      </c>
      <c r="AD112" s="1">
        <v>44190</v>
      </c>
      <c r="AF112">
        <v>48</v>
      </c>
      <c r="AI112">
        <v>11</v>
      </c>
      <c r="AL112">
        <v>2020</v>
      </c>
      <c r="AT112">
        <v>704701</v>
      </c>
    </row>
    <row r="113" spans="1:46" x14ac:dyDescent="0.35">
      <c r="A113" t="s">
        <v>1079</v>
      </c>
      <c r="B113" t="s">
        <v>1318</v>
      </c>
      <c r="C113" t="s">
        <v>1863</v>
      </c>
      <c r="D113" t="s">
        <v>1862</v>
      </c>
      <c r="E113" t="s">
        <v>1861</v>
      </c>
      <c r="F113" t="s">
        <v>534</v>
      </c>
      <c r="G113">
        <v>44113</v>
      </c>
      <c r="H113" t="s">
        <v>1304</v>
      </c>
      <c r="I113" t="s">
        <v>322</v>
      </c>
      <c r="M113" t="s">
        <v>1070</v>
      </c>
      <c r="N113" t="s">
        <v>534</v>
      </c>
      <c r="P113" t="s">
        <v>535</v>
      </c>
      <c r="Q113" t="s">
        <v>534</v>
      </c>
      <c r="S113" t="s">
        <v>1764</v>
      </c>
      <c r="T113" t="s">
        <v>1069</v>
      </c>
      <c r="U113" s="3">
        <v>399</v>
      </c>
      <c r="V113">
        <v>10</v>
      </c>
      <c r="W113" t="s">
        <v>1093</v>
      </c>
      <c r="X113" s="1">
        <v>44160</v>
      </c>
      <c r="Y113" s="1">
        <v>44166</v>
      </c>
      <c r="AB113">
        <v>3</v>
      </c>
      <c r="AC113" t="s">
        <v>1075</v>
      </c>
      <c r="AD113" s="1">
        <v>44190</v>
      </c>
      <c r="AF113">
        <v>48</v>
      </c>
      <c r="AI113">
        <v>11</v>
      </c>
      <c r="AL113">
        <v>2020</v>
      </c>
      <c r="AT113">
        <v>608101</v>
      </c>
    </row>
    <row r="114" spans="1:46" x14ac:dyDescent="0.35">
      <c r="A114" t="s">
        <v>1079</v>
      </c>
      <c r="B114" t="s">
        <v>1078</v>
      </c>
      <c r="C114" t="s">
        <v>1860</v>
      </c>
      <c r="D114" t="s">
        <v>1859</v>
      </c>
      <c r="E114" t="s">
        <v>1858</v>
      </c>
      <c r="F114" t="s">
        <v>536</v>
      </c>
      <c r="G114">
        <v>33903</v>
      </c>
      <c r="H114" t="s">
        <v>1253</v>
      </c>
      <c r="I114" t="s">
        <v>278</v>
      </c>
      <c r="L114" s="1">
        <v>44193</v>
      </c>
      <c r="M114" t="s">
        <v>1070</v>
      </c>
      <c r="N114" t="s">
        <v>536</v>
      </c>
      <c r="P114" t="s">
        <v>537</v>
      </c>
      <c r="Q114" t="s">
        <v>536</v>
      </c>
      <c r="S114" t="s">
        <v>1764</v>
      </c>
      <c r="T114" t="s">
        <v>1069</v>
      </c>
      <c r="U114" s="3">
        <v>399</v>
      </c>
      <c r="V114">
        <v>10</v>
      </c>
      <c r="W114" t="s">
        <v>1093</v>
      </c>
      <c r="X114" s="1">
        <v>44161</v>
      </c>
      <c r="Y114" s="1">
        <v>44167</v>
      </c>
      <c r="AB114">
        <v>3</v>
      </c>
      <c r="AC114" t="s">
        <v>1075</v>
      </c>
      <c r="AD114" s="1">
        <v>44192</v>
      </c>
      <c r="AF114">
        <v>48</v>
      </c>
      <c r="AI114">
        <v>11</v>
      </c>
      <c r="AL114">
        <v>2020</v>
      </c>
      <c r="AT114">
        <v>718101</v>
      </c>
    </row>
    <row r="115" spans="1:46" x14ac:dyDescent="0.35">
      <c r="A115" t="s">
        <v>1079</v>
      </c>
      <c r="B115" t="s">
        <v>1084</v>
      </c>
      <c r="C115" t="s">
        <v>1857</v>
      </c>
      <c r="D115" t="s">
        <v>1094</v>
      </c>
      <c r="E115" t="s">
        <v>1856</v>
      </c>
      <c r="F115" t="s">
        <v>538</v>
      </c>
      <c r="G115">
        <v>80906</v>
      </c>
      <c r="H115" t="s">
        <v>1388</v>
      </c>
      <c r="I115" t="s">
        <v>247</v>
      </c>
      <c r="M115" t="s">
        <v>1070</v>
      </c>
      <c r="N115" t="s">
        <v>538</v>
      </c>
      <c r="P115" t="s">
        <v>539</v>
      </c>
      <c r="Q115" t="s">
        <v>538</v>
      </c>
      <c r="S115" t="s">
        <v>1764</v>
      </c>
      <c r="T115" t="s">
        <v>1069</v>
      </c>
      <c r="U115" s="3">
        <v>399</v>
      </c>
      <c r="V115">
        <v>10</v>
      </c>
      <c r="W115" t="s">
        <v>1093</v>
      </c>
      <c r="X115" s="1">
        <v>44165</v>
      </c>
      <c r="Y115" s="1">
        <v>44171</v>
      </c>
      <c r="AB115">
        <v>3</v>
      </c>
      <c r="AC115" t="s">
        <v>1075</v>
      </c>
      <c r="AD115" s="1">
        <v>44195</v>
      </c>
      <c r="AF115">
        <v>49</v>
      </c>
      <c r="AI115">
        <v>11</v>
      </c>
      <c r="AL115">
        <v>2020</v>
      </c>
      <c r="AT115">
        <v>612701</v>
      </c>
    </row>
    <row r="116" spans="1:46" x14ac:dyDescent="0.35">
      <c r="A116" t="s">
        <v>1079</v>
      </c>
      <c r="B116" t="s">
        <v>1074</v>
      </c>
      <c r="C116" t="s">
        <v>1855</v>
      </c>
      <c r="D116" t="s">
        <v>1104</v>
      </c>
      <c r="E116" t="s">
        <v>1854</v>
      </c>
      <c r="F116" t="s">
        <v>540</v>
      </c>
      <c r="G116">
        <v>76308</v>
      </c>
      <c r="H116" t="s">
        <v>1340</v>
      </c>
      <c r="I116" t="s">
        <v>1853</v>
      </c>
      <c r="K116">
        <v>5</v>
      </c>
      <c r="M116" t="s">
        <v>1070</v>
      </c>
      <c r="N116" t="s">
        <v>540</v>
      </c>
      <c r="P116" t="s">
        <v>541</v>
      </c>
      <c r="Q116" t="s">
        <v>540</v>
      </c>
      <c r="S116" t="s">
        <v>1764</v>
      </c>
      <c r="T116" t="s">
        <v>1069</v>
      </c>
      <c r="U116">
        <v>499</v>
      </c>
      <c r="V116">
        <v>10</v>
      </c>
      <c r="W116" t="s">
        <v>1093</v>
      </c>
      <c r="X116" s="1">
        <v>44165</v>
      </c>
      <c r="Y116" s="1">
        <v>44171</v>
      </c>
      <c r="Z116" s="1">
        <v>44195</v>
      </c>
      <c r="AB116">
        <v>2</v>
      </c>
      <c r="AC116" t="s">
        <v>1075</v>
      </c>
      <c r="AF116">
        <v>49</v>
      </c>
      <c r="AG116">
        <v>53</v>
      </c>
      <c r="AH116">
        <v>50</v>
      </c>
      <c r="AI116">
        <v>11</v>
      </c>
      <c r="AJ116">
        <v>12</v>
      </c>
      <c r="AK116">
        <v>12</v>
      </c>
      <c r="AL116">
        <v>2020</v>
      </c>
      <c r="AM116">
        <v>2020</v>
      </c>
      <c r="AN116">
        <v>2020</v>
      </c>
      <c r="AQ116" s="1">
        <v>44173</v>
      </c>
      <c r="AR116" t="s">
        <v>1111</v>
      </c>
      <c r="AT116">
        <v>191094</v>
      </c>
    </row>
    <row r="117" spans="1:46" x14ac:dyDescent="0.35">
      <c r="A117" t="s">
        <v>1079</v>
      </c>
      <c r="B117" t="s">
        <v>1184</v>
      </c>
      <c r="C117" t="s">
        <v>1852</v>
      </c>
      <c r="D117" t="s">
        <v>1851</v>
      </c>
      <c r="E117" t="s">
        <v>1850</v>
      </c>
      <c r="F117" t="s">
        <v>542</v>
      </c>
      <c r="G117">
        <v>8055</v>
      </c>
      <c r="H117" t="s">
        <v>1326</v>
      </c>
      <c r="I117" t="s">
        <v>1849</v>
      </c>
      <c r="M117" t="s">
        <v>1090</v>
      </c>
      <c r="N117" t="s">
        <v>542</v>
      </c>
      <c r="P117" t="s">
        <v>543</v>
      </c>
      <c r="Q117" t="s">
        <v>542</v>
      </c>
      <c r="S117" t="s">
        <v>1764</v>
      </c>
      <c r="T117" t="s">
        <v>1069</v>
      </c>
      <c r="U117">
        <v>499</v>
      </c>
      <c r="V117">
        <v>10</v>
      </c>
      <c r="W117" t="s">
        <v>1093</v>
      </c>
      <c r="X117" s="1">
        <v>44165</v>
      </c>
      <c r="Y117" s="1">
        <v>44178</v>
      </c>
      <c r="Z117" s="1">
        <v>44195</v>
      </c>
      <c r="AB117">
        <v>2</v>
      </c>
      <c r="AC117" t="s">
        <v>1075</v>
      </c>
      <c r="AF117">
        <v>49</v>
      </c>
      <c r="AG117">
        <v>53</v>
      </c>
      <c r="AH117">
        <v>52</v>
      </c>
      <c r="AI117">
        <v>11</v>
      </c>
      <c r="AJ117">
        <v>12</v>
      </c>
      <c r="AK117">
        <v>12</v>
      </c>
      <c r="AL117">
        <v>2020</v>
      </c>
      <c r="AM117">
        <v>2020</v>
      </c>
      <c r="AN117">
        <v>2020</v>
      </c>
      <c r="AQ117" s="1">
        <v>44186</v>
      </c>
      <c r="AR117" t="s">
        <v>1114</v>
      </c>
      <c r="AT117">
        <v>662502</v>
      </c>
    </row>
    <row r="118" spans="1:46" x14ac:dyDescent="0.35">
      <c r="A118" t="s">
        <v>1079</v>
      </c>
      <c r="B118" t="s">
        <v>1184</v>
      </c>
      <c r="C118" t="s">
        <v>1848</v>
      </c>
      <c r="D118" t="s">
        <v>1179</v>
      </c>
      <c r="E118" t="s">
        <v>1847</v>
      </c>
      <c r="F118" t="s">
        <v>544</v>
      </c>
      <c r="G118">
        <v>27604</v>
      </c>
      <c r="H118" t="s">
        <v>1279</v>
      </c>
      <c r="I118" t="s">
        <v>122</v>
      </c>
      <c r="M118" t="s">
        <v>1122</v>
      </c>
      <c r="N118" t="s">
        <v>544</v>
      </c>
      <c r="P118" t="s">
        <v>545</v>
      </c>
      <c r="Q118" t="s">
        <v>544</v>
      </c>
      <c r="S118" t="s">
        <v>1764</v>
      </c>
      <c r="T118" t="s">
        <v>1069</v>
      </c>
      <c r="U118">
        <v>499</v>
      </c>
      <c r="V118">
        <v>10</v>
      </c>
      <c r="W118" t="s">
        <v>1093</v>
      </c>
      <c r="X118" s="1">
        <v>44165</v>
      </c>
      <c r="Y118" s="1">
        <v>44178</v>
      </c>
      <c r="AB118">
        <v>2</v>
      </c>
      <c r="AC118" t="s">
        <v>1075</v>
      </c>
      <c r="AD118" t="s">
        <v>1121</v>
      </c>
      <c r="AF118">
        <v>49</v>
      </c>
      <c r="AI118">
        <v>11</v>
      </c>
      <c r="AL118">
        <v>2020</v>
      </c>
      <c r="AT118">
        <v>689951</v>
      </c>
    </row>
    <row r="119" spans="1:46" x14ac:dyDescent="0.35">
      <c r="A119" t="s">
        <v>1079</v>
      </c>
      <c r="B119" t="s">
        <v>1084</v>
      </c>
      <c r="C119" t="s">
        <v>1846</v>
      </c>
      <c r="D119" t="s">
        <v>1158</v>
      </c>
      <c r="E119" t="s">
        <v>1845</v>
      </c>
      <c r="F119" t="s">
        <v>546</v>
      </c>
      <c r="G119">
        <v>80113</v>
      </c>
      <c r="H119" t="e">
        <v>#N/A</v>
      </c>
      <c r="I119" t="s">
        <v>47</v>
      </c>
      <c r="M119" t="s">
        <v>1070</v>
      </c>
      <c r="N119" t="s">
        <v>546</v>
      </c>
      <c r="P119" t="s">
        <v>547</v>
      </c>
      <c r="Q119" t="s">
        <v>546</v>
      </c>
      <c r="S119" t="s">
        <v>1764</v>
      </c>
      <c r="T119" t="s">
        <v>1069</v>
      </c>
      <c r="U119" s="3">
        <v>399</v>
      </c>
      <c r="V119">
        <v>10</v>
      </c>
      <c r="W119" t="s">
        <v>1093</v>
      </c>
      <c r="X119" s="1">
        <v>44165</v>
      </c>
      <c r="Y119" s="1">
        <v>44171</v>
      </c>
      <c r="AB119">
        <v>3</v>
      </c>
      <c r="AC119" t="s">
        <v>1075</v>
      </c>
      <c r="AD119" s="1">
        <v>44195</v>
      </c>
      <c r="AF119">
        <v>49</v>
      </c>
      <c r="AI119">
        <v>11</v>
      </c>
      <c r="AL119">
        <v>2020</v>
      </c>
      <c r="AT119">
        <v>586451</v>
      </c>
    </row>
    <row r="120" spans="1:46" x14ac:dyDescent="0.35">
      <c r="A120" t="s">
        <v>1116</v>
      </c>
      <c r="B120" t="s">
        <v>1076</v>
      </c>
      <c r="C120" t="s">
        <v>1844</v>
      </c>
      <c r="D120" t="s">
        <v>1843</v>
      </c>
      <c r="E120" t="s">
        <v>1842</v>
      </c>
      <c r="F120" t="s">
        <v>548</v>
      </c>
      <c r="G120">
        <v>32952</v>
      </c>
      <c r="H120" t="s">
        <v>1253</v>
      </c>
      <c r="I120" t="s">
        <v>100</v>
      </c>
      <c r="M120" t="s">
        <v>1070</v>
      </c>
      <c r="N120" t="s">
        <v>548</v>
      </c>
      <c r="P120" t="s">
        <v>549</v>
      </c>
      <c r="Q120" t="s">
        <v>548</v>
      </c>
      <c r="S120" t="s">
        <v>1764</v>
      </c>
      <c r="T120" t="s">
        <v>1069</v>
      </c>
      <c r="U120" s="3">
        <v>399</v>
      </c>
      <c r="V120">
        <v>10</v>
      </c>
      <c r="W120" t="s">
        <v>1093</v>
      </c>
      <c r="X120" s="1">
        <v>44165</v>
      </c>
      <c r="Y120" s="1">
        <v>44171</v>
      </c>
      <c r="AB120">
        <v>3</v>
      </c>
      <c r="AC120" t="s">
        <v>1075</v>
      </c>
      <c r="AD120" s="1">
        <v>44195</v>
      </c>
      <c r="AF120">
        <v>49</v>
      </c>
      <c r="AI120">
        <v>11</v>
      </c>
      <c r="AL120">
        <v>2020</v>
      </c>
      <c r="AT120">
        <v>579001</v>
      </c>
    </row>
    <row r="121" spans="1:46" x14ac:dyDescent="0.35">
      <c r="A121" t="s">
        <v>1092</v>
      </c>
      <c r="B121" t="s">
        <v>1076</v>
      </c>
      <c r="C121" t="s">
        <v>1841</v>
      </c>
      <c r="D121" t="s">
        <v>1840</v>
      </c>
      <c r="E121" t="s">
        <v>1839</v>
      </c>
      <c r="F121" t="s">
        <v>550</v>
      </c>
      <c r="G121">
        <v>49441</v>
      </c>
      <c r="H121" t="s">
        <v>1266</v>
      </c>
      <c r="I121" t="s">
        <v>1838</v>
      </c>
      <c r="M121" t="s">
        <v>1090</v>
      </c>
      <c r="N121" t="s">
        <v>550</v>
      </c>
      <c r="P121" t="s">
        <v>551</v>
      </c>
      <c r="Q121" t="s">
        <v>550</v>
      </c>
      <c r="S121" t="s">
        <v>1764</v>
      </c>
      <c r="T121" t="s">
        <v>1069</v>
      </c>
      <c r="U121">
        <v>499</v>
      </c>
      <c r="V121">
        <v>10</v>
      </c>
      <c r="W121" t="s">
        <v>1093</v>
      </c>
      <c r="X121" s="1">
        <v>44165</v>
      </c>
      <c r="Y121" s="1">
        <v>44171</v>
      </c>
      <c r="Z121" s="1">
        <v>44195</v>
      </c>
      <c r="AB121">
        <v>2</v>
      </c>
      <c r="AC121" t="s">
        <v>1075</v>
      </c>
      <c r="AF121">
        <v>49</v>
      </c>
      <c r="AG121">
        <v>53</v>
      </c>
      <c r="AH121">
        <v>51</v>
      </c>
      <c r="AI121">
        <v>11</v>
      </c>
      <c r="AJ121">
        <v>12</v>
      </c>
      <c r="AK121">
        <v>12</v>
      </c>
      <c r="AL121">
        <v>2020</v>
      </c>
      <c r="AM121">
        <v>2020</v>
      </c>
      <c r="AN121">
        <v>2020</v>
      </c>
      <c r="AQ121" s="1">
        <v>44180</v>
      </c>
      <c r="AR121" t="s">
        <v>1100</v>
      </c>
      <c r="AT121">
        <v>694351</v>
      </c>
    </row>
    <row r="122" spans="1:46" x14ac:dyDescent="0.35">
      <c r="A122" t="s">
        <v>1079</v>
      </c>
      <c r="B122" t="s">
        <v>1184</v>
      </c>
      <c r="C122" t="s">
        <v>1837</v>
      </c>
      <c r="D122" t="s">
        <v>1109</v>
      </c>
      <c r="E122" t="s">
        <v>1836</v>
      </c>
      <c r="F122" t="s">
        <v>552</v>
      </c>
      <c r="G122">
        <v>3843</v>
      </c>
      <c r="H122" t="s">
        <v>1569</v>
      </c>
      <c r="I122" t="s">
        <v>261</v>
      </c>
      <c r="M122" t="s">
        <v>1070</v>
      </c>
      <c r="N122" t="s">
        <v>552</v>
      </c>
      <c r="P122" t="s">
        <v>553</v>
      </c>
      <c r="Q122" t="s">
        <v>552</v>
      </c>
      <c r="S122" t="s">
        <v>1764</v>
      </c>
      <c r="T122" t="s">
        <v>1069</v>
      </c>
      <c r="U122" s="3">
        <v>399</v>
      </c>
      <c r="V122">
        <v>10</v>
      </c>
      <c r="W122" t="s">
        <v>1093</v>
      </c>
      <c r="X122" s="1">
        <v>44165</v>
      </c>
      <c r="Y122" s="1">
        <v>44171</v>
      </c>
      <c r="AB122">
        <v>3</v>
      </c>
      <c r="AC122" t="s">
        <v>1075</v>
      </c>
      <c r="AD122" s="1">
        <v>44196</v>
      </c>
      <c r="AF122">
        <v>49</v>
      </c>
      <c r="AI122">
        <v>11</v>
      </c>
      <c r="AL122">
        <v>2020</v>
      </c>
      <c r="AT122">
        <v>743201</v>
      </c>
    </row>
    <row r="123" spans="1:46" x14ac:dyDescent="0.35">
      <c r="A123" t="s">
        <v>1079</v>
      </c>
      <c r="B123" t="s">
        <v>1086</v>
      </c>
      <c r="C123" t="s">
        <v>1835</v>
      </c>
      <c r="D123" t="s">
        <v>1088</v>
      </c>
      <c r="E123" t="s">
        <v>1834</v>
      </c>
      <c r="F123" t="s">
        <v>555</v>
      </c>
      <c r="G123">
        <v>18346</v>
      </c>
      <c r="H123" t="s">
        <v>1363</v>
      </c>
      <c r="I123" t="s">
        <v>302</v>
      </c>
      <c r="K123">
        <v>10</v>
      </c>
      <c r="L123" s="1">
        <v>44203</v>
      </c>
      <c r="M123" t="s">
        <v>1070</v>
      </c>
      <c r="N123" t="s">
        <v>555</v>
      </c>
      <c r="P123" t="s">
        <v>556</v>
      </c>
      <c r="Q123" t="s">
        <v>555</v>
      </c>
      <c r="S123" t="s">
        <v>1764</v>
      </c>
      <c r="T123" t="s">
        <v>1069</v>
      </c>
      <c r="U123" s="3">
        <v>399</v>
      </c>
      <c r="V123">
        <v>10</v>
      </c>
      <c r="W123" t="s">
        <v>1077</v>
      </c>
      <c r="X123" s="1">
        <v>44166</v>
      </c>
      <c r="Y123" s="1">
        <v>44172</v>
      </c>
      <c r="AB123">
        <v>3</v>
      </c>
      <c r="AC123" t="s">
        <v>1075</v>
      </c>
      <c r="AD123" s="1">
        <v>44197</v>
      </c>
      <c r="AF123">
        <v>49</v>
      </c>
      <c r="AI123">
        <v>12</v>
      </c>
      <c r="AL123">
        <v>2020</v>
      </c>
      <c r="AP123">
        <v>10</v>
      </c>
      <c r="AT123">
        <v>558401</v>
      </c>
    </row>
    <row r="124" spans="1:46" x14ac:dyDescent="0.35">
      <c r="A124" t="s">
        <v>1079</v>
      </c>
      <c r="B124" t="s">
        <v>1076</v>
      </c>
      <c r="C124" t="s">
        <v>1833</v>
      </c>
      <c r="D124" t="s">
        <v>1832</v>
      </c>
      <c r="E124" t="s">
        <v>1831</v>
      </c>
      <c r="F124" t="s">
        <v>557</v>
      </c>
      <c r="G124">
        <v>30082</v>
      </c>
      <c r="H124" t="s">
        <v>1259</v>
      </c>
      <c r="I124" t="s">
        <v>256</v>
      </c>
      <c r="K124">
        <v>10</v>
      </c>
      <c r="L124" s="1">
        <v>44200</v>
      </c>
      <c r="M124" t="s">
        <v>1070</v>
      </c>
      <c r="N124" t="s">
        <v>557</v>
      </c>
      <c r="P124" t="s">
        <v>558</v>
      </c>
      <c r="Q124" t="s">
        <v>557</v>
      </c>
      <c r="S124" t="s">
        <v>1764</v>
      </c>
      <c r="T124" t="s">
        <v>1069</v>
      </c>
      <c r="U124" s="3">
        <v>399</v>
      </c>
      <c r="V124">
        <v>10</v>
      </c>
      <c r="W124" t="s">
        <v>1077</v>
      </c>
      <c r="X124" s="1">
        <v>44166</v>
      </c>
      <c r="Y124" s="1">
        <v>44172</v>
      </c>
      <c r="AB124">
        <v>3</v>
      </c>
      <c r="AC124" t="s">
        <v>1075</v>
      </c>
      <c r="AD124" s="1">
        <v>44197</v>
      </c>
      <c r="AF124">
        <v>49</v>
      </c>
      <c r="AI124">
        <v>12</v>
      </c>
      <c r="AL124">
        <v>2020</v>
      </c>
      <c r="AP124">
        <v>10</v>
      </c>
      <c r="AT124">
        <v>749101</v>
      </c>
    </row>
    <row r="125" spans="1:46" x14ac:dyDescent="0.35">
      <c r="A125" t="s">
        <v>1079</v>
      </c>
      <c r="B125" t="s">
        <v>1318</v>
      </c>
      <c r="C125" t="s">
        <v>1830</v>
      </c>
      <c r="D125" t="s">
        <v>1194</v>
      </c>
      <c r="E125" t="s">
        <v>1829</v>
      </c>
      <c r="F125" t="s">
        <v>559</v>
      </c>
      <c r="G125">
        <v>78620</v>
      </c>
      <c r="H125" t="s">
        <v>1340</v>
      </c>
      <c r="I125" t="s">
        <v>290</v>
      </c>
      <c r="M125" t="s">
        <v>1070</v>
      </c>
      <c r="N125" t="s">
        <v>559</v>
      </c>
      <c r="P125" t="s">
        <v>560</v>
      </c>
      <c r="Q125" t="s">
        <v>559</v>
      </c>
      <c r="S125" t="s">
        <v>1764</v>
      </c>
      <c r="T125" t="s">
        <v>1069</v>
      </c>
      <c r="U125" s="3">
        <v>399</v>
      </c>
      <c r="V125">
        <v>10</v>
      </c>
      <c r="W125" t="s">
        <v>1077</v>
      </c>
      <c r="X125" s="1">
        <v>44167</v>
      </c>
      <c r="Y125" s="1">
        <v>44173</v>
      </c>
      <c r="AB125">
        <v>3</v>
      </c>
      <c r="AC125" t="s">
        <v>1075</v>
      </c>
      <c r="AD125" s="1">
        <v>44198</v>
      </c>
      <c r="AF125">
        <v>49</v>
      </c>
      <c r="AI125">
        <v>12</v>
      </c>
      <c r="AL125">
        <v>2020</v>
      </c>
      <c r="AT125">
        <v>763951</v>
      </c>
    </row>
    <row r="126" spans="1:46" x14ac:dyDescent="0.35">
      <c r="A126" t="s">
        <v>1116</v>
      </c>
      <c r="B126" t="s">
        <v>1336</v>
      </c>
      <c r="C126" t="s">
        <v>1828</v>
      </c>
      <c r="D126" t="s">
        <v>1080</v>
      </c>
      <c r="E126" t="s">
        <v>1827</v>
      </c>
      <c r="F126" t="s">
        <v>561</v>
      </c>
      <c r="G126">
        <v>37604</v>
      </c>
      <c r="H126" t="s">
        <v>1449</v>
      </c>
      <c r="I126" t="s">
        <v>1826</v>
      </c>
      <c r="M126" t="s">
        <v>1090</v>
      </c>
      <c r="N126" t="s">
        <v>561</v>
      </c>
      <c r="P126" t="s">
        <v>562</v>
      </c>
      <c r="Q126" t="s">
        <v>561</v>
      </c>
      <c r="S126" t="s">
        <v>1764</v>
      </c>
      <c r="T126" t="s">
        <v>1069</v>
      </c>
      <c r="U126">
        <v>499</v>
      </c>
      <c r="V126">
        <v>10</v>
      </c>
      <c r="W126" t="s">
        <v>1077</v>
      </c>
      <c r="X126" s="1">
        <v>44167</v>
      </c>
      <c r="Y126" s="1">
        <v>44182</v>
      </c>
      <c r="Z126" s="1">
        <v>44182</v>
      </c>
      <c r="AB126">
        <v>2</v>
      </c>
      <c r="AC126" t="s">
        <v>1075</v>
      </c>
      <c r="AE126" t="s">
        <v>1127</v>
      </c>
      <c r="AF126">
        <v>49</v>
      </c>
      <c r="AG126">
        <v>51</v>
      </c>
      <c r="AH126">
        <v>50</v>
      </c>
      <c r="AI126">
        <v>12</v>
      </c>
      <c r="AJ126">
        <v>12</v>
      </c>
      <c r="AK126">
        <v>12</v>
      </c>
      <c r="AL126">
        <v>2020</v>
      </c>
      <c r="AM126">
        <v>2020</v>
      </c>
      <c r="AN126">
        <v>2020</v>
      </c>
      <c r="AQ126" s="1">
        <v>44173</v>
      </c>
      <c r="AR126" t="s">
        <v>1126</v>
      </c>
      <c r="AT126">
        <v>768651</v>
      </c>
    </row>
    <row r="127" spans="1:46" x14ac:dyDescent="0.35">
      <c r="A127" t="s">
        <v>1116</v>
      </c>
      <c r="B127" t="s">
        <v>1084</v>
      </c>
      <c r="C127" t="s">
        <v>1825</v>
      </c>
      <c r="D127" t="s">
        <v>1824</v>
      </c>
      <c r="E127" t="s">
        <v>1823</v>
      </c>
      <c r="F127" t="s">
        <v>563</v>
      </c>
      <c r="G127">
        <v>73010</v>
      </c>
      <c r="H127" t="s">
        <v>1809</v>
      </c>
      <c r="I127" t="s">
        <v>60</v>
      </c>
      <c r="M127" t="s">
        <v>1070</v>
      </c>
      <c r="N127" t="s">
        <v>563</v>
      </c>
      <c r="P127" t="s">
        <v>564</v>
      </c>
      <c r="Q127" t="s">
        <v>563</v>
      </c>
      <c r="S127" t="s">
        <v>1764</v>
      </c>
      <c r="T127" t="s">
        <v>1069</v>
      </c>
      <c r="U127" s="3">
        <v>399</v>
      </c>
      <c r="V127">
        <v>10</v>
      </c>
      <c r="W127" t="s">
        <v>1077</v>
      </c>
      <c r="X127" s="1">
        <v>44167</v>
      </c>
      <c r="Y127" s="1">
        <v>44173</v>
      </c>
      <c r="AB127">
        <v>3</v>
      </c>
      <c r="AC127" t="s">
        <v>1075</v>
      </c>
      <c r="AD127" s="1">
        <v>44198</v>
      </c>
      <c r="AF127">
        <v>49</v>
      </c>
      <c r="AI127">
        <v>12</v>
      </c>
      <c r="AL127">
        <v>2020</v>
      </c>
      <c r="AT127">
        <v>780551</v>
      </c>
    </row>
    <row r="128" spans="1:46" x14ac:dyDescent="0.35">
      <c r="A128" t="s">
        <v>1079</v>
      </c>
      <c r="B128" t="s">
        <v>1318</v>
      </c>
      <c r="C128" t="s">
        <v>1822</v>
      </c>
      <c r="D128" t="s">
        <v>1165</v>
      </c>
      <c r="E128" t="s">
        <v>1821</v>
      </c>
      <c r="F128" t="s">
        <v>565</v>
      </c>
      <c r="G128">
        <v>28211</v>
      </c>
      <c r="H128" t="s">
        <v>1279</v>
      </c>
      <c r="I128" t="s">
        <v>324</v>
      </c>
      <c r="M128" t="s">
        <v>1070</v>
      </c>
      <c r="N128" t="s">
        <v>565</v>
      </c>
      <c r="P128" t="s">
        <v>566</v>
      </c>
      <c r="Q128" t="s">
        <v>565</v>
      </c>
      <c r="S128" t="s">
        <v>1764</v>
      </c>
      <c r="T128" t="s">
        <v>1069</v>
      </c>
      <c r="U128" s="3">
        <v>399</v>
      </c>
      <c r="V128">
        <v>10</v>
      </c>
      <c r="W128" t="s">
        <v>1077</v>
      </c>
      <c r="X128" s="1">
        <v>44167</v>
      </c>
      <c r="Y128" s="1">
        <v>44173</v>
      </c>
      <c r="AB128">
        <v>3</v>
      </c>
      <c r="AC128" t="s">
        <v>1075</v>
      </c>
      <c r="AD128" s="1">
        <v>44198</v>
      </c>
      <c r="AF128">
        <v>49</v>
      </c>
      <c r="AI128">
        <v>12</v>
      </c>
      <c r="AL128">
        <v>2020</v>
      </c>
      <c r="AT128">
        <v>749801</v>
      </c>
    </row>
    <row r="129" spans="1:46" x14ac:dyDescent="0.35">
      <c r="A129" t="s">
        <v>1107</v>
      </c>
      <c r="B129" t="s">
        <v>1125</v>
      </c>
      <c r="D129" t="s">
        <v>1154</v>
      </c>
      <c r="E129" t="s">
        <v>1820</v>
      </c>
      <c r="F129" t="s">
        <v>567</v>
      </c>
      <c r="G129">
        <v>27526</v>
      </c>
      <c r="H129" t="s">
        <v>1279</v>
      </c>
      <c r="I129" t="s">
        <v>253</v>
      </c>
      <c r="M129" t="s">
        <v>1070</v>
      </c>
      <c r="N129" t="s">
        <v>567</v>
      </c>
      <c r="P129" t="s">
        <v>568</v>
      </c>
      <c r="Q129" t="s">
        <v>567</v>
      </c>
      <c r="S129" t="s">
        <v>1764</v>
      </c>
      <c r="T129" t="s">
        <v>1069</v>
      </c>
      <c r="U129" s="3">
        <v>399</v>
      </c>
      <c r="V129">
        <v>10</v>
      </c>
      <c r="W129" t="s">
        <v>1077</v>
      </c>
      <c r="X129" s="1">
        <v>44168</v>
      </c>
      <c r="Y129" s="1">
        <v>44174</v>
      </c>
      <c r="AB129">
        <v>3</v>
      </c>
      <c r="AC129" t="s">
        <v>1075</v>
      </c>
      <c r="AD129" s="1">
        <v>44199</v>
      </c>
      <c r="AF129">
        <v>49</v>
      </c>
      <c r="AI129">
        <v>12</v>
      </c>
      <c r="AL129">
        <v>2020</v>
      </c>
      <c r="AT129">
        <v>799851</v>
      </c>
    </row>
    <row r="130" spans="1:46" x14ac:dyDescent="0.35">
      <c r="A130" t="s">
        <v>1079</v>
      </c>
      <c r="B130" t="s">
        <v>1076</v>
      </c>
      <c r="C130" t="s">
        <v>1819</v>
      </c>
      <c r="D130" t="s">
        <v>1818</v>
      </c>
      <c r="E130" t="s">
        <v>1817</v>
      </c>
      <c r="F130" t="s">
        <v>569</v>
      </c>
      <c r="G130">
        <v>20110</v>
      </c>
      <c r="H130" t="s">
        <v>1294</v>
      </c>
      <c r="I130" t="s">
        <v>118</v>
      </c>
      <c r="M130" t="s">
        <v>1070</v>
      </c>
      <c r="N130" t="s">
        <v>569</v>
      </c>
      <c r="P130" t="s">
        <v>570</v>
      </c>
      <c r="Q130" t="s">
        <v>569</v>
      </c>
      <c r="S130" t="s">
        <v>1764</v>
      </c>
      <c r="T130" t="s">
        <v>1069</v>
      </c>
      <c r="U130" s="3">
        <v>399</v>
      </c>
      <c r="V130">
        <v>10</v>
      </c>
      <c r="W130" t="s">
        <v>1077</v>
      </c>
      <c r="X130" s="1">
        <v>44168</v>
      </c>
      <c r="Y130" s="1">
        <v>44174</v>
      </c>
      <c r="AB130">
        <v>3</v>
      </c>
      <c r="AC130" t="s">
        <v>1075</v>
      </c>
      <c r="AD130" s="1">
        <v>44199</v>
      </c>
      <c r="AF130">
        <v>49</v>
      </c>
      <c r="AI130">
        <v>12</v>
      </c>
      <c r="AL130">
        <v>2020</v>
      </c>
      <c r="AT130">
        <v>800151</v>
      </c>
    </row>
    <row r="131" spans="1:46" x14ac:dyDescent="0.35">
      <c r="A131" t="s">
        <v>1079</v>
      </c>
      <c r="B131" t="s">
        <v>1184</v>
      </c>
      <c r="C131" t="s">
        <v>1816</v>
      </c>
      <c r="D131" t="s">
        <v>1108</v>
      </c>
      <c r="E131" t="s">
        <v>1815</v>
      </c>
      <c r="F131" t="s">
        <v>571</v>
      </c>
      <c r="G131">
        <v>22030</v>
      </c>
      <c r="H131" t="s">
        <v>1294</v>
      </c>
      <c r="I131" t="s">
        <v>220</v>
      </c>
      <c r="K131">
        <v>10</v>
      </c>
      <c r="L131" s="1">
        <v>44200</v>
      </c>
      <c r="M131" t="s">
        <v>1070</v>
      </c>
      <c r="N131" t="s">
        <v>571</v>
      </c>
      <c r="P131" t="s">
        <v>572</v>
      </c>
      <c r="Q131" t="s">
        <v>571</v>
      </c>
      <c r="S131" t="s">
        <v>1764</v>
      </c>
      <c r="T131" t="s">
        <v>1069</v>
      </c>
      <c r="U131" s="3">
        <v>399</v>
      </c>
      <c r="V131">
        <v>10</v>
      </c>
      <c r="W131" t="s">
        <v>1077</v>
      </c>
      <c r="X131" s="1">
        <v>44168</v>
      </c>
      <c r="Y131" s="1">
        <v>44181</v>
      </c>
      <c r="AB131">
        <v>3</v>
      </c>
      <c r="AC131" t="s">
        <v>1075</v>
      </c>
      <c r="AD131" s="1">
        <v>44199</v>
      </c>
      <c r="AF131">
        <v>49</v>
      </c>
      <c r="AI131">
        <v>12</v>
      </c>
      <c r="AL131">
        <v>2020</v>
      </c>
      <c r="AP131">
        <v>10</v>
      </c>
      <c r="AT131">
        <v>774001</v>
      </c>
    </row>
    <row r="132" spans="1:46" x14ac:dyDescent="0.35">
      <c r="A132" t="s">
        <v>1116</v>
      </c>
      <c r="B132" t="s">
        <v>1336</v>
      </c>
      <c r="C132" t="s">
        <v>1814</v>
      </c>
      <c r="D132" t="s">
        <v>1137</v>
      </c>
      <c r="E132" t="s">
        <v>1813</v>
      </c>
      <c r="F132" t="s">
        <v>573</v>
      </c>
      <c r="G132">
        <v>63017</v>
      </c>
      <c r="H132" t="s">
        <v>1323</v>
      </c>
      <c r="I132" t="s">
        <v>23</v>
      </c>
      <c r="K132">
        <v>5</v>
      </c>
      <c r="L132" s="1">
        <v>44202</v>
      </c>
      <c r="M132" t="s">
        <v>1070</v>
      </c>
      <c r="N132" t="s">
        <v>573</v>
      </c>
      <c r="P132" t="s">
        <v>575</v>
      </c>
      <c r="Q132" t="s">
        <v>573</v>
      </c>
      <c r="S132" t="s">
        <v>1764</v>
      </c>
      <c r="T132" t="s">
        <v>1069</v>
      </c>
      <c r="U132" s="3">
        <v>399</v>
      </c>
      <c r="V132">
        <v>10</v>
      </c>
      <c r="W132" t="s">
        <v>1077</v>
      </c>
      <c r="X132" s="1">
        <v>44168</v>
      </c>
      <c r="Y132" s="1">
        <v>44174</v>
      </c>
      <c r="AB132">
        <v>3</v>
      </c>
      <c r="AC132" t="s">
        <v>1075</v>
      </c>
      <c r="AD132" s="1">
        <v>44199</v>
      </c>
      <c r="AF132">
        <v>49</v>
      </c>
      <c r="AI132">
        <v>12</v>
      </c>
      <c r="AL132">
        <v>2020</v>
      </c>
      <c r="AT132">
        <v>763451</v>
      </c>
    </row>
    <row r="133" spans="1:46" x14ac:dyDescent="0.35">
      <c r="A133" t="s">
        <v>1116</v>
      </c>
      <c r="B133" t="s">
        <v>1086</v>
      </c>
      <c r="C133" t="s">
        <v>1812</v>
      </c>
      <c r="D133" t="s">
        <v>1811</v>
      </c>
      <c r="E133" t="s">
        <v>1810</v>
      </c>
      <c r="F133" t="s">
        <v>576</v>
      </c>
      <c r="G133">
        <v>73072</v>
      </c>
      <c r="H133" t="s">
        <v>1809</v>
      </c>
      <c r="I133" t="s">
        <v>57</v>
      </c>
      <c r="M133" t="s">
        <v>1070</v>
      </c>
      <c r="N133" t="s">
        <v>576</v>
      </c>
      <c r="P133" t="s">
        <v>577</v>
      </c>
      <c r="Q133" t="s">
        <v>576</v>
      </c>
      <c r="S133" t="s">
        <v>1764</v>
      </c>
      <c r="T133" t="s">
        <v>1069</v>
      </c>
      <c r="U133" s="3">
        <v>399</v>
      </c>
      <c r="V133">
        <v>10</v>
      </c>
      <c r="W133" t="s">
        <v>1077</v>
      </c>
      <c r="X133" s="1">
        <v>44168</v>
      </c>
      <c r="Y133" s="1">
        <v>44181</v>
      </c>
      <c r="AB133">
        <v>3</v>
      </c>
      <c r="AC133" t="s">
        <v>1075</v>
      </c>
      <c r="AD133" s="1">
        <v>44199</v>
      </c>
      <c r="AF133">
        <v>49</v>
      </c>
      <c r="AI133">
        <v>12</v>
      </c>
      <c r="AL133">
        <v>2020</v>
      </c>
      <c r="AT133">
        <v>785951</v>
      </c>
    </row>
    <row r="134" spans="1:46" x14ac:dyDescent="0.35">
      <c r="A134" t="s">
        <v>1092</v>
      </c>
      <c r="B134" t="s">
        <v>1086</v>
      </c>
      <c r="C134" t="s">
        <v>1808</v>
      </c>
      <c r="D134" t="s">
        <v>1807</v>
      </c>
      <c r="E134" t="s">
        <v>1806</v>
      </c>
      <c r="F134" t="s">
        <v>578</v>
      </c>
      <c r="G134">
        <v>6825</v>
      </c>
      <c r="H134" t="s">
        <v>1346</v>
      </c>
      <c r="I134" t="s">
        <v>225</v>
      </c>
      <c r="M134" t="s">
        <v>1070</v>
      </c>
      <c r="N134" t="s">
        <v>578</v>
      </c>
      <c r="P134" t="s">
        <v>579</v>
      </c>
      <c r="Q134" t="s">
        <v>578</v>
      </c>
      <c r="S134" t="s">
        <v>1764</v>
      </c>
      <c r="T134" t="s">
        <v>1069</v>
      </c>
      <c r="U134" s="3">
        <v>399</v>
      </c>
      <c r="V134">
        <v>10</v>
      </c>
      <c r="W134" t="s">
        <v>1077</v>
      </c>
      <c r="X134" s="1">
        <v>44168</v>
      </c>
      <c r="Y134" s="1">
        <v>44174</v>
      </c>
      <c r="AB134">
        <v>3</v>
      </c>
      <c r="AC134" t="s">
        <v>1075</v>
      </c>
      <c r="AD134" s="1">
        <v>44199</v>
      </c>
      <c r="AF134">
        <v>49</v>
      </c>
      <c r="AI134">
        <v>12</v>
      </c>
      <c r="AL134">
        <v>2020</v>
      </c>
      <c r="AT134">
        <v>726651</v>
      </c>
    </row>
    <row r="135" spans="1:46" x14ac:dyDescent="0.35">
      <c r="A135" t="s">
        <v>1272</v>
      </c>
      <c r="B135" t="s">
        <v>1078</v>
      </c>
      <c r="C135" t="s">
        <v>1805</v>
      </c>
      <c r="D135" t="s">
        <v>1804</v>
      </c>
      <c r="E135" t="s">
        <v>1803</v>
      </c>
      <c r="F135" t="s">
        <v>580</v>
      </c>
      <c r="G135">
        <v>30259</v>
      </c>
      <c r="H135" t="s">
        <v>1259</v>
      </c>
      <c r="I135" t="s">
        <v>320</v>
      </c>
      <c r="K135">
        <v>10</v>
      </c>
      <c r="L135" s="1">
        <v>44202</v>
      </c>
      <c r="M135" t="s">
        <v>1070</v>
      </c>
      <c r="N135" t="s">
        <v>580</v>
      </c>
      <c r="P135" t="s">
        <v>581</v>
      </c>
      <c r="Q135" t="s">
        <v>580</v>
      </c>
      <c r="S135" t="s">
        <v>1764</v>
      </c>
      <c r="T135" t="s">
        <v>1069</v>
      </c>
      <c r="U135" s="3">
        <v>399</v>
      </c>
      <c r="V135">
        <v>10</v>
      </c>
      <c r="W135" t="s">
        <v>1077</v>
      </c>
      <c r="X135" s="1">
        <v>44168</v>
      </c>
      <c r="Y135" s="1">
        <v>44174</v>
      </c>
      <c r="AB135">
        <v>3</v>
      </c>
      <c r="AC135" t="s">
        <v>1075</v>
      </c>
      <c r="AD135" s="1">
        <v>44201</v>
      </c>
      <c r="AF135">
        <v>49</v>
      </c>
      <c r="AI135">
        <v>12</v>
      </c>
      <c r="AL135">
        <v>2020</v>
      </c>
      <c r="AP135">
        <v>10</v>
      </c>
      <c r="AT135">
        <v>804401</v>
      </c>
    </row>
    <row r="136" spans="1:46" x14ac:dyDescent="0.35">
      <c r="A136" t="s">
        <v>1116</v>
      </c>
      <c r="B136" t="s">
        <v>1086</v>
      </c>
      <c r="C136" t="s">
        <v>1802</v>
      </c>
      <c r="D136" t="s">
        <v>1083</v>
      </c>
      <c r="E136" t="s">
        <v>1801</v>
      </c>
      <c r="F136" t="s">
        <v>582</v>
      </c>
      <c r="G136">
        <v>46135</v>
      </c>
      <c r="H136" t="s">
        <v>1611</v>
      </c>
      <c r="I136" t="s">
        <v>124</v>
      </c>
      <c r="K136">
        <v>10</v>
      </c>
      <c r="L136" s="1">
        <v>44202</v>
      </c>
      <c r="M136" t="s">
        <v>1070</v>
      </c>
      <c r="N136" t="s">
        <v>582</v>
      </c>
      <c r="P136" t="s">
        <v>583</v>
      </c>
      <c r="Q136" t="s">
        <v>582</v>
      </c>
      <c r="S136" t="s">
        <v>1764</v>
      </c>
      <c r="T136" t="s">
        <v>1069</v>
      </c>
      <c r="U136" s="3">
        <v>399</v>
      </c>
      <c r="V136">
        <v>10</v>
      </c>
      <c r="W136" t="s">
        <v>1077</v>
      </c>
      <c r="X136" s="1">
        <v>44168</v>
      </c>
      <c r="Y136" s="1">
        <v>44170</v>
      </c>
      <c r="AB136">
        <v>3</v>
      </c>
      <c r="AC136" t="s">
        <v>1075</v>
      </c>
      <c r="AD136" s="1">
        <v>44199</v>
      </c>
      <c r="AF136">
        <v>49</v>
      </c>
      <c r="AI136">
        <v>12</v>
      </c>
      <c r="AL136">
        <v>2020</v>
      </c>
      <c r="AP136">
        <v>10</v>
      </c>
      <c r="AT136">
        <v>789901</v>
      </c>
    </row>
    <row r="137" spans="1:46" x14ac:dyDescent="0.35">
      <c r="A137" t="s">
        <v>1085</v>
      </c>
      <c r="B137" t="s">
        <v>1076</v>
      </c>
      <c r="C137" t="s">
        <v>1800</v>
      </c>
      <c r="D137" t="s">
        <v>1158</v>
      </c>
      <c r="E137" t="s">
        <v>1799</v>
      </c>
      <c r="F137" t="s">
        <v>584</v>
      </c>
      <c r="G137">
        <v>20191</v>
      </c>
      <c r="H137" t="s">
        <v>1294</v>
      </c>
      <c r="I137" t="s">
        <v>24</v>
      </c>
      <c r="M137" t="s">
        <v>1070</v>
      </c>
      <c r="N137" t="s">
        <v>584</v>
      </c>
      <c r="P137" t="s">
        <v>585</v>
      </c>
      <c r="Q137" t="s">
        <v>584</v>
      </c>
      <c r="S137" t="s">
        <v>1764</v>
      </c>
      <c r="T137" t="s">
        <v>1069</v>
      </c>
      <c r="U137" s="3">
        <v>399</v>
      </c>
      <c r="V137">
        <v>10</v>
      </c>
      <c r="W137" t="s">
        <v>1077</v>
      </c>
      <c r="X137" s="1">
        <v>44168</v>
      </c>
      <c r="Y137" s="1">
        <v>44178</v>
      </c>
      <c r="AB137">
        <v>3</v>
      </c>
      <c r="AC137" t="s">
        <v>1075</v>
      </c>
      <c r="AD137" s="1">
        <v>44199</v>
      </c>
      <c r="AF137">
        <v>49</v>
      </c>
      <c r="AI137">
        <v>12</v>
      </c>
      <c r="AL137">
        <v>2020</v>
      </c>
      <c r="AT137">
        <v>747551</v>
      </c>
    </row>
    <row r="138" spans="1:46" x14ac:dyDescent="0.35">
      <c r="A138" t="s">
        <v>1116</v>
      </c>
      <c r="B138" t="s">
        <v>1247</v>
      </c>
      <c r="C138" t="s">
        <v>1798</v>
      </c>
      <c r="D138" t="s">
        <v>1123</v>
      </c>
      <c r="E138" t="s">
        <v>1797</v>
      </c>
      <c r="F138" t="s">
        <v>586</v>
      </c>
      <c r="G138">
        <v>37069</v>
      </c>
      <c r="H138" t="s">
        <v>1449</v>
      </c>
      <c r="I138" t="s">
        <v>25</v>
      </c>
      <c r="K138">
        <v>5</v>
      </c>
      <c r="L138" s="1">
        <v>44202</v>
      </c>
      <c r="M138" t="s">
        <v>1070</v>
      </c>
      <c r="N138" t="s">
        <v>586</v>
      </c>
      <c r="P138" t="s">
        <v>587</v>
      </c>
      <c r="Q138" t="s">
        <v>586</v>
      </c>
      <c r="S138" t="s">
        <v>1764</v>
      </c>
      <c r="T138" t="s">
        <v>1069</v>
      </c>
      <c r="U138" s="3">
        <v>399</v>
      </c>
      <c r="V138">
        <v>10</v>
      </c>
      <c r="W138" t="s">
        <v>1077</v>
      </c>
      <c r="X138" s="1">
        <v>44168</v>
      </c>
      <c r="Y138" s="1">
        <v>44174</v>
      </c>
      <c r="AB138">
        <v>3</v>
      </c>
      <c r="AC138" t="s">
        <v>1075</v>
      </c>
      <c r="AD138" s="1">
        <v>44199</v>
      </c>
      <c r="AF138">
        <v>49</v>
      </c>
      <c r="AI138">
        <v>12</v>
      </c>
      <c r="AL138">
        <v>2020</v>
      </c>
      <c r="AT138">
        <v>788101</v>
      </c>
    </row>
    <row r="139" spans="1:46" x14ac:dyDescent="0.35">
      <c r="A139" t="s">
        <v>1079</v>
      </c>
      <c r="B139" t="s">
        <v>1086</v>
      </c>
      <c r="C139" t="s">
        <v>1796</v>
      </c>
      <c r="D139" t="s">
        <v>1795</v>
      </c>
      <c r="E139" t="s">
        <v>1794</v>
      </c>
      <c r="F139" t="s">
        <v>588</v>
      </c>
      <c r="G139">
        <v>27610</v>
      </c>
      <c r="H139" t="s">
        <v>1279</v>
      </c>
      <c r="I139" t="s">
        <v>121</v>
      </c>
      <c r="M139" t="s">
        <v>1070</v>
      </c>
      <c r="N139" t="s">
        <v>588</v>
      </c>
      <c r="P139" t="s">
        <v>589</v>
      </c>
      <c r="Q139" t="s">
        <v>588</v>
      </c>
      <c r="S139" t="s">
        <v>1070</v>
      </c>
      <c r="T139" t="s">
        <v>1069</v>
      </c>
      <c r="U139" s="3">
        <v>399</v>
      </c>
      <c r="V139">
        <v>10</v>
      </c>
      <c r="W139" t="s">
        <v>1077</v>
      </c>
      <c r="X139" s="1">
        <v>44168</v>
      </c>
      <c r="Y139" s="1">
        <v>44174</v>
      </c>
      <c r="AB139">
        <v>3</v>
      </c>
      <c r="AC139" t="s">
        <v>1075</v>
      </c>
      <c r="AD139" s="1">
        <v>44200</v>
      </c>
      <c r="AF139">
        <v>49</v>
      </c>
      <c r="AI139">
        <v>12</v>
      </c>
      <c r="AL139">
        <v>2020</v>
      </c>
      <c r="AT139">
        <v>810751</v>
      </c>
    </row>
    <row r="140" spans="1:46" x14ac:dyDescent="0.35">
      <c r="A140" t="s">
        <v>1116</v>
      </c>
      <c r="B140" t="s">
        <v>1081</v>
      </c>
      <c r="C140" t="s">
        <v>1793</v>
      </c>
      <c r="D140" t="s">
        <v>1792</v>
      </c>
      <c r="E140" t="s">
        <v>1792</v>
      </c>
      <c r="F140" t="s">
        <v>590</v>
      </c>
      <c r="G140">
        <v>32084</v>
      </c>
      <c r="H140" t="s">
        <v>1253</v>
      </c>
      <c r="I140" t="s">
        <v>270</v>
      </c>
      <c r="M140" t="s">
        <v>1070</v>
      </c>
      <c r="N140" t="s">
        <v>590</v>
      </c>
      <c r="P140" t="s">
        <v>591</v>
      </c>
      <c r="Q140" t="s">
        <v>590</v>
      </c>
      <c r="S140" t="s">
        <v>1764</v>
      </c>
      <c r="T140" t="s">
        <v>1069</v>
      </c>
      <c r="U140" s="3">
        <v>399</v>
      </c>
      <c r="V140">
        <v>10</v>
      </c>
      <c r="W140" t="s">
        <v>1077</v>
      </c>
      <c r="X140" s="1">
        <v>44169</v>
      </c>
      <c r="Y140" s="1">
        <v>44175</v>
      </c>
      <c r="AB140">
        <v>3</v>
      </c>
      <c r="AC140" t="s">
        <v>1075</v>
      </c>
      <c r="AD140" s="1">
        <v>44200</v>
      </c>
      <c r="AF140">
        <v>49</v>
      </c>
      <c r="AI140">
        <v>12</v>
      </c>
      <c r="AL140">
        <v>2020</v>
      </c>
      <c r="AT140">
        <v>170274</v>
      </c>
    </row>
    <row r="141" spans="1:46" x14ac:dyDescent="0.35">
      <c r="A141" t="s">
        <v>1116</v>
      </c>
      <c r="B141" t="s">
        <v>1318</v>
      </c>
      <c r="C141" t="s">
        <v>1791</v>
      </c>
      <c r="D141" t="s">
        <v>1129</v>
      </c>
      <c r="E141" t="s">
        <v>1790</v>
      </c>
      <c r="F141" t="s">
        <v>592</v>
      </c>
      <c r="G141">
        <v>35243</v>
      </c>
      <c r="H141" t="s">
        <v>1565</v>
      </c>
      <c r="I141" t="s">
        <v>167</v>
      </c>
      <c r="M141" t="s">
        <v>1070</v>
      </c>
      <c r="N141" t="s">
        <v>592</v>
      </c>
      <c r="P141" t="s">
        <v>593</v>
      </c>
      <c r="Q141" t="s">
        <v>592</v>
      </c>
      <c r="S141" t="s">
        <v>1764</v>
      </c>
      <c r="T141" t="s">
        <v>1069</v>
      </c>
      <c r="U141" s="3">
        <v>399</v>
      </c>
      <c r="V141">
        <v>10</v>
      </c>
      <c r="W141" t="s">
        <v>1077</v>
      </c>
      <c r="X141" s="1">
        <v>44169</v>
      </c>
      <c r="Y141" s="1">
        <v>44175</v>
      </c>
      <c r="AB141">
        <v>3</v>
      </c>
      <c r="AC141" t="s">
        <v>1075</v>
      </c>
      <c r="AD141" s="1">
        <v>44200</v>
      </c>
      <c r="AF141">
        <v>49</v>
      </c>
      <c r="AI141">
        <v>12</v>
      </c>
      <c r="AL141">
        <v>2020</v>
      </c>
      <c r="AT141">
        <v>810251</v>
      </c>
    </row>
    <row r="142" spans="1:46" x14ac:dyDescent="0.35">
      <c r="A142" t="s">
        <v>1272</v>
      </c>
      <c r="B142" t="s">
        <v>1086</v>
      </c>
      <c r="C142" t="s">
        <v>1789</v>
      </c>
      <c r="D142" t="s">
        <v>1788</v>
      </c>
      <c r="E142" t="s">
        <v>1787</v>
      </c>
      <c r="F142" t="s">
        <v>594</v>
      </c>
      <c r="G142">
        <v>70806</v>
      </c>
      <c r="H142" t="s">
        <v>1315</v>
      </c>
      <c r="I142" t="s">
        <v>250</v>
      </c>
      <c r="M142" t="s">
        <v>1070</v>
      </c>
      <c r="N142" t="s">
        <v>594</v>
      </c>
      <c r="P142" t="s">
        <v>595</v>
      </c>
      <c r="Q142" t="s">
        <v>594</v>
      </c>
      <c r="S142" t="s">
        <v>1764</v>
      </c>
      <c r="T142" t="s">
        <v>1069</v>
      </c>
      <c r="U142" s="3">
        <v>399</v>
      </c>
      <c r="V142">
        <v>10</v>
      </c>
      <c r="W142" t="s">
        <v>1077</v>
      </c>
      <c r="X142" s="1">
        <v>44169</v>
      </c>
      <c r="Y142" s="1">
        <v>44175</v>
      </c>
      <c r="AB142">
        <v>3</v>
      </c>
      <c r="AC142" t="s">
        <v>1075</v>
      </c>
      <c r="AD142" s="1">
        <v>44200</v>
      </c>
      <c r="AF142">
        <v>49</v>
      </c>
      <c r="AI142">
        <v>12</v>
      </c>
      <c r="AL142">
        <v>2020</v>
      </c>
      <c r="AT142">
        <v>815251</v>
      </c>
    </row>
    <row r="143" spans="1:46" x14ac:dyDescent="0.35">
      <c r="A143" t="s">
        <v>1116</v>
      </c>
      <c r="B143" t="s">
        <v>1248</v>
      </c>
      <c r="C143" t="s">
        <v>1786</v>
      </c>
      <c r="D143" t="s">
        <v>1785</v>
      </c>
      <c r="E143" t="s">
        <v>1784</v>
      </c>
      <c r="F143" t="s">
        <v>596</v>
      </c>
      <c r="G143">
        <v>77493</v>
      </c>
      <c r="H143" t="s">
        <v>1340</v>
      </c>
      <c r="I143" t="s">
        <v>318</v>
      </c>
      <c r="K143">
        <v>10</v>
      </c>
      <c r="L143" s="1">
        <v>44202</v>
      </c>
      <c r="M143" t="s">
        <v>1070</v>
      </c>
      <c r="N143" t="s">
        <v>596</v>
      </c>
      <c r="P143" t="s">
        <v>597</v>
      </c>
      <c r="Q143" t="s">
        <v>596</v>
      </c>
      <c r="S143" t="s">
        <v>1764</v>
      </c>
      <c r="T143" t="s">
        <v>1069</v>
      </c>
      <c r="U143" s="3">
        <v>399</v>
      </c>
      <c r="V143">
        <v>10</v>
      </c>
      <c r="W143" t="s">
        <v>1077</v>
      </c>
      <c r="X143" s="1">
        <v>44169</v>
      </c>
      <c r="Y143" s="1">
        <v>44175</v>
      </c>
      <c r="AB143">
        <v>3</v>
      </c>
      <c r="AC143" t="s">
        <v>1075</v>
      </c>
      <c r="AD143" s="1">
        <v>44200</v>
      </c>
      <c r="AF143">
        <v>49</v>
      </c>
      <c r="AI143">
        <v>12</v>
      </c>
      <c r="AL143">
        <v>2020</v>
      </c>
      <c r="AT143">
        <v>665601</v>
      </c>
    </row>
    <row r="144" spans="1:46" x14ac:dyDescent="0.35">
      <c r="A144" t="s">
        <v>1092</v>
      </c>
      <c r="B144" t="s">
        <v>1147</v>
      </c>
      <c r="C144" t="s">
        <v>1783</v>
      </c>
      <c r="D144" t="s">
        <v>1201</v>
      </c>
      <c r="E144" t="s">
        <v>1782</v>
      </c>
      <c r="F144" t="s">
        <v>598</v>
      </c>
      <c r="G144">
        <v>14620</v>
      </c>
      <c r="H144" t="s">
        <v>1276</v>
      </c>
      <c r="I144" t="s">
        <v>32</v>
      </c>
      <c r="M144" t="s">
        <v>1070</v>
      </c>
      <c r="N144" t="s">
        <v>598</v>
      </c>
      <c r="P144" t="s">
        <v>599</v>
      </c>
      <c r="Q144" t="s">
        <v>598</v>
      </c>
      <c r="S144" t="s">
        <v>1764</v>
      </c>
      <c r="T144" t="s">
        <v>1069</v>
      </c>
      <c r="U144" s="3">
        <v>399</v>
      </c>
      <c r="V144">
        <v>10</v>
      </c>
      <c r="W144" t="s">
        <v>1077</v>
      </c>
      <c r="X144" s="1">
        <v>44169</v>
      </c>
      <c r="Y144" s="1">
        <v>44175</v>
      </c>
      <c r="AB144">
        <v>3</v>
      </c>
      <c r="AC144" t="s">
        <v>1075</v>
      </c>
      <c r="AD144" s="1">
        <v>44200</v>
      </c>
      <c r="AF144">
        <v>49</v>
      </c>
      <c r="AI144">
        <v>12</v>
      </c>
      <c r="AL144">
        <v>2020</v>
      </c>
      <c r="AT144">
        <v>787601</v>
      </c>
    </row>
    <row r="145" spans="1:46" x14ac:dyDescent="0.35">
      <c r="A145" t="s">
        <v>1116</v>
      </c>
      <c r="B145" t="s">
        <v>1318</v>
      </c>
      <c r="C145" t="s">
        <v>1781</v>
      </c>
      <c r="D145" t="s">
        <v>1113</v>
      </c>
      <c r="E145" t="s">
        <v>1780</v>
      </c>
      <c r="F145" t="s">
        <v>600</v>
      </c>
      <c r="G145">
        <v>45036</v>
      </c>
      <c r="H145" t="s">
        <v>1304</v>
      </c>
      <c r="I145" t="s">
        <v>316</v>
      </c>
      <c r="M145" t="s">
        <v>1070</v>
      </c>
      <c r="N145" t="s">
        <v>600</v>
      </c>
      <c r="P145" t="s">
        <v>601</v>
      </c>
      <c r="Q145" t="s">
        <v>600</v>
      </c>
      <c r="S145" t="s">
        <v>1764</v>
      </c>
      <c r="T145" t="s">
        <v>1069</v>
      </c>
      <c r="U145" s="3">
        <v>399</v>
      </c>
      <c r="V145">
        <v>10</v>
      </c>
      <c r="W145" t="s">
        <v>1077</v>
      </c>
      <c r="X145" s="1">
        <v>44169</v>
      </c>
      <c r="Y145" s="1">
        <v>44175</v>
      </c>
      <c r="AB145">
        <v>3</v>
      </c>
      <c r="AC145" t="s">
        <v>1075</v>
      </c>
      <c r="AD145" s="1">
        <v>44200</v>
      </c>
      <c r="AF145">
        <v>49</v>
      </c>
      <c r="AI145">
        <v>12</v>
      </c>
      <c r="AL145">
        <v>2020</v>
      </c>
      <c r="AT145">
        <v>817501</v>
      </c>
    </row>
    <row r="146" spans="1:46" x14ac:dyDescent="0.35">
      <c r="A146" t="s">
        <v>1272</v>
      </c>
      <c r="B146" t="s">
        <v>1147</v>
      </c>
      <c r="C146" t="s">
        <v>1779</v>
      </c>
      <c r="D146" t="s">
        <v>1086</v>
      </c>
      <c r="E146" t="s">
        <v>1778</v>
      </c>
      <c r="F146" t="s">
        <v>602</v>
      </c>
      <c r="G146">
        <v>85382</v>
      </c>
      <c r="H146" t="s">
        <v>1273</v>
      </c>
      <c r="I146" t="s">
        <v>280</v>
      </c>
      <c r="K146">
        <v>10</v>
      </c>
      <c r="L146" s="1">
        <v>44202</v>
      </c>
      <c r="M146" t="s">
        <v>1070</v>
      </c>
      <c r="N146" t="s">
        <v>602</v>
      </c>
      <c r="P146" t="s">
        <v>603</v>
      </c>
      <c r="Q146" t="s">
        <v>602</v>
      </c>
      <c r="S146" t="s">
        <v>1764</v>
      </c>
      <c r="T146" t="s">
        <v>1069</v>
      </c>
      <c r="U146" s="3">
        <v>399</v>
      </c>
      <c r="V146">
        <v>10</v>
      </c>
      <c r="W146" t="s">
        <v>1077</v>
      </c>
      <c r="X146" s="1">
        <v>44169</v>
      </c>
      <c r="Y146" s="1">
        <v>44175</v>
      </c>
      <c r="AB146">
        <v>3</v>
      </c>
      <c r="AC146" t="s">
        <v>1075</v>
      </c>
      <c r="AD146" s="1">
        <v>44200</v>
      </c>
      <c r="AF146">
        <v>49</v>
      </c>
      <c r="AI146">
        <v>12</v>
      </c>
      <c r="AL146">
        <v>2020</v>
      </c>
      <c r="AP146">
        <v>10</v>
      </c>
      <c r="AT146">
        <v>817201</v>
      </c>
    </row>
    <row r="147" spans="1:46" x14ac:dyDescent="0.35">
      <c r="A147" t="s">
        <v>1079</v>
      </c>
      <c r="B147" t="s">
        <v>1084</v>
      </c>
      <c r="C147" t="s">
        <v>1777</v>
      </c>
      <c r="D147" t="s">
        <v>1133</v>
      </c>
      <c r="E147" t="s">
        <v>1776</v>
      </c>
      <c r="F147" t="s">
        <v>604</v>
      </c>
      <c r="G147">
        <v>75068</v>
      </c>
      <c r="H147" t="s">
        <v>1340</v>
      </c>
      <c r="I147" t="s">
        <v>215</v>
      </c>
      <c r="M147" t="s">
        <v>1070</v>
      </c>
      <c r="N147" t="s">
        <v>604</v>
      </c>
      <c r="P147" t="s">
        <v>605</v>
      </c>
      <c r="Q147" t="s">
        <v>604</v>
      </c>
      <c r="S147" t="s">
        <v>1764</v>
      </c>
      <c r="T147" t="s">
        <v>1069</v>
      </c>
      <c r="U147" s="3">
        <v>399</v>
      </c>
      <c r="V147">
        <v>10</v>
      </c>
      <c r="W147" t="s">
        <v>1077</v>
      </c>
      <c r="X147" s="1">
        <v>44169</v>
      </c>
      <c r="Y147" s="1">
        <v>44175</v>
      </c>
      <c r="AB147">
        <v>3</v>
      </c>
      <c r="AC147" t="s">
        <v>1075</v>
      </c>
      <c r="AD147" s="1">
        <v>44200</v>
      </c>
      <c r="AF147">
        <v>49</v>
      </c>
      <c r="AI147">
        <v>12</v>
      </c>
      <c r="AL147">
        <v>2020</v>
      </c>
      <c r="AT147">
        <v>585751</v>
      </c>
    </row>
    <row r="148" spans="1:46" x14ac:dyDescent="0.35">
      <c r="A148" t="s">
        <v>1116</v>
      </c>
      <c r="B148" t="s">
        <v>1078</v>
      </c>
      <c r="C148" t="s">
        <v>1775</v>
      </c>
      <c r="D148" t="s">
        <v>1099</v>
      </c>
      <c r="E148" t="s">
        <v>1774</v>
      </c>
      <c r="F148" t="s">
        <v>606</v>
      </c>
      <c r="G148">
        <v>37215</v>
      </c>
      <c r="H148" t="s">
        <v>1449</v>
      </c>
      <c r="I148" t="s">
        <v>90</v>
      </c>
      <c r="K148">
        <v>10</v>
      </c>
      <c r="L148" s="1">
        <v>44202</v>
      </c>
      <c r="M148" t="s">
        <v>1070</v>
      </c>
      <c r="N148" t="s">
        <v>606</v>
      </c>
      <c r="P148" t="s">
        <v>607</v>
      </c>
      <c r="Q148" t="s">
        <v>606</v>
      </c>
      <c r="S148" t="s">
        <v>1764</v>
      </c>
      <c r="T148" t="s">
        <v>1069</v>
      </c>
      <c r="U148" s="3">
        <v>399</v>
      </c>
      <c r="V148">
        <v>10</v>
      </c>
      <c r="W148" t="s">
        <v>1077</v>
      </c>
      <c r="X148" s="1">
        <v>44169</v>
      </c>
      <c r="Y148" s="1">
        <v>44175</v>
      </c>
      <c r="AB148">
        <v>3</v>
      </c>
      <c r="AC148" t="s">
        <v>1075</v>
      </c>
      <c r="AD148" s="1">
        <v>44200</v>
      </c>
      <c r="AF148">
        <v>49</v>
      </c>
      <c r="AI148">
        <v>12</v>
      </c>
      <c r="AL148">
        <v>2020</v>
      </c>
      <c r="AP148">
        <v>10</v>
      </c>
      <c r="AT148">
        <v>787251</v>
      </c>
    </row>
    <row r="149" spans="1:46" x14ac:dyDescent="0.35">
      <c r="A149" t="s">
        <v>1116</v>
      </c>
      <c r="B149" t="s">
        <v>1336</v>
      </c>
      <c r="C149" t="s">
        <v>1773</v>
      </c>
      <c r="D149" t="s">
        <v>1479</v>
      </c>
      <c r="E149" t="s">
        <v>1772</v>
      </c>
      <c r="F149" t="s">
        <v>609</v>
      </c>
      <c r="G149">
        <v>40229</v>
      </c>
      <c r="H149" t="s">
        <v>1328</v>
      </c>
      <c r="I149" t="s">
        <v>240</v>
      </c>
      <c r="J149">
        <v>13</v>
      </c>
      <c r="L149" s="1">
        <v>44209</v>
      </c>
      <c r="M149" t="s">
        <v>1070</v>
      </c>
      <c r="N149" t="s">
        <v>609</v>
      </c>
      <c r="P149" t="s">
        <v>610</v>
      </c>
      <c r="Q149" t="s">
        <v>609</v>
      </c>
      <c r="S149" t="s">
        <v>1764</v>
      </c>
      <c r="T149" t="s">
        <v>1069</v>
      </c>
      <c r="U149" s="3">
        <v>399</v>
      </c>
      <c r="V149">
        <v>10</v>
      </c>
      <c r="W149" t="s">
        <v>1077</v>
      </c>
      <c r="X149" s="1">
        <v>44169</v>
      </c>
      <c r="Y149" s="1">
        <v>44175</v>
      </c>
      <c r="AB149">
        <v>4</v>
      </c>
      <c r="AC149" t="s">
        <v>1075</v>
      </c>
      <c r="AD149" s="1">
        <v>44207</v>
      </c>
      <c r="AF149">
        <v>49</v>
      </c>
      <c r="AI149">
        <v>12</v>
      </c>
      <c r="AL149">
        <v>2020</v>
      </c>
      <c r="AT149">
        <v>820651</v>
      </c>
    </row>
    <row r="150" spans="1:46" x14ac:dyDescent="0.35">
      <c r="A150" t="s">
        <v>1272</v>
      </c>
      <c r="B150" t="s">
        <v>1084</v>
      </c>
      <c r="C150" t="s">
        <v>1771</v>
      </c>
      <c r="D150" t="s">
        <v>1170</v>
      </c>
      <c r="E150" t="s">
        <v>1770</v>
      </c>
      <c r="F150" t="s">
        <v>611</v>
      </c>
      <c r="G150">
        <v>48036</v>
      </c>
      <c r="H150" t="s">
        <v>1266</v>
      </c>
      <c r="I150" t="s">
        <v>41</v>
      </c>
      <c r="M150" t="s">
        <v>1070</v>
      </c>
      <c r="N150" t="s">
        <v>611</v>
      </c>
      <c r="P150" t="s">
        <v>612</v>
      </c>
      <c r="Q150" t="s">
        <v>611</v>
      </c>
      <c r="S150" t="s">
        <v>1764</v>
      </c>
      <c r="T150" t="s">
        <v>1069</v>
      </c>
      <c r="U150" s="3">
        <v>399</v>
      </c>
      <c r="V150">
        <v>10</v>
      </c>
      <c r="W150" t="s">
        <v>1077</v>
      </c>
      <c r="X150" s="1">
        <v>44169</v>
      </c>
      <c r="Y150" s="1">
        <v>44175</v>
      </c>
      <c r="AB150">
        <v>3</v>
      </c>
      <c r="AC150" t="s">
        <v>1075</v>
      </c>
      <c r="AD150" s="1">
        <v>44201</v>
      </c>
      <c r="AF150">
        <v>49</v>
      </c>
      <c r="AI150">
        <v>12</v>
      </c>
      <c r="AL150">
        <v>2020</v>
      </c>
      <c r="AT150">
        <v>820851</v>
      </c>
    </row>
    <row r="151" spans="1:46" x14ac:dyDescent="0.35">
      <c r="A151" t="s">
        <v>1272</v>
      </c>
      <c r="B151" t="s">
        <v>1084</v>
      </c>
      <c r="D151" t="s">
        <v>1170</v>
      </c>
      <c r="E151" t="s">
        <v>1770</v>
      </c>
      <c r="F151" t="s">
        <v>613</v>
      </c>
      <c r="G151">
        <v>48036</v>
      </c>
      <c r="H151" t="s">
        <v>1266</v>
      </c>
      <c r="M151" t="s">
        <v>1090</v>
      </c>
      <c r="N151" t="s">
        <v>613</v>
      </c>
      <c r="P151" t="s">
        <v>614</v>
      </c>
      <c r="Q151" t="s">
        <v>613</v>
      </c>
      <c r="S151" t="s">
        <v>1764</v>
      </c>
      <c r="T151" t="s">
        <v>1069</v>
      </c>
      <c r="U151">
        <v>499</v>
      </c>
      <c r="V151">
        <v>10</v>
      </c>
      <c r="W151" t="s">
        <v>1077</v>
      </c>
      <c r="X151" s="1">
        <v>44169</v>
      </c>
      <c r="Y151" s="1">
        <v>44172</v>
      </c>
      <c r="Z151" s="1">
        <v>44172</v>
      </c>
      <c r="AB151">
        <v>2</v>
      </c>
      <c r="AC151" t="s">
        <v>1075</v>
      </c>
      <c r="AE151" t="s">
        <v>1127</v>
      </c>
      <c r="AF151">
        <v>49</v>
      </c>
      <c r="AG151">
        <v>50</v>
      </c>
      <c r="AH151">
        <v>28</v>
      </c>
      <c r="AI151">
        <v>12</v>
      </c>
      <c r="AJ151">
        <v>12</v>
      </c>
      <c r="AK151">
        <v>7</v>
      </c>
      <c r="AL151">
        <v>2020</v>
      </c>
      <c r="AM151">
        <v>2020</v>
      </c>
      <c r="AN151">
        <v>2020</v>
      </c>
      <c r="AQ151" s="1">
        <v>44024</v>
      </c>
      <c r="AR151" t="s">
        <v>1175</v>
      </c>
      <c r="AT151">
        <v>808001</v>
      </c>
    </row>
    <row r="152" spans="1:46" x14ac:dyDescent="0.35">
      <c r="A152" t="s">
        <v>1272</v>
      </c>
      <c r="B152" t="s">
        <v>1318</v>
      </c>
      <c r="C152" t="s">
        <v>1769</v>
      </c>
      <c r="D152" t="s">
        <v>1128</v>
      </c>
      <c r="E152" t="s">
        <v>1768</v>
      </c>
      <c r="F152" t="s">
        <v>615</v>
      </c>
      <c r="G152">
        <v>56377</v>
      </c>
      <c r="H152" t="s">
        <v>1767</v>
      </c>
      <c r="I152" t="s">
        <v>251</v>
      </c>
      <c r="M152" t="s">
        <v>1070</v>
      </c>
      <c r="N152" t="s">
        <v>615</v>
      </c>
      <c r="P152" t="s">
        <v>616</v>
      </c>
      <c r="Q152" t="s">
        <v>615</v>
      </c>
      <c r="S152" t="s">
        <v>1764</v>
      </c>
      <c r="T152" t="s">
        <v>1069</v>
      </c>
      <c r="U152" s="3">
        <v>399</v>
      </c>
      <c r="V152">
        <v>10</v>
      </c>
      <c r="W152" t="s">
        <v>1077</v>
      </c>
      <c r="X152" s="1">
        <v>44169</v>
      </c>
      <c r="Y152" s="1">
        <v>44175</v>
      </c>
      <c r="AB152">
        <v>3</v>
      </c>
      <c r="AC152" t="s">
        <v>1075</v>
      </c>
      <c r="AD152" s="1">
        <v>44200</v>
      </c>
      <c r="AF152">
        <v>49</v>
      </c>
      <c r="AI152">
        <v>12</v>
      </c>
      <c r="AL152">
        <v>2020</v>
      </c>
      <c r="AT152">
        <v>809405</v>
      </c>
    </row>
    <row r="153" spans="1:46" x14ac:dyDescent="0.35">
      <c r="A153" t="s">
        <v>1242</v>
      </c>
      <c r="B153" t="s">
        <v>1074</v>
      </c>
      <c r="C153" t="s">
        <v>1766</v>
      </c>
      <c r="D153" t="s">
        <v>1176</v>
      </c>
      <c r="E153" t="s">
        <v>1765</v>
      </c>
      <c r="F153" t="s">
        <v>617</v>
      </c>
      <c r="G153">
        <v>60005</v>
      </c>
      <c r="H153" t="s">
        <v>1262</v>
      </c>
      <c r="I153" t="s">
        <v>183</v>
      </c>
      <c r="M153" t="s">
        <v>1070</v>
      </c>
      <c r="N153" t="s">
        <v>617</v>
      </c>
      <c r="P153" t="s">
        <v>618</v>
      </c>
      <c r="Q153" t="s">
        <v>617</v>
      </c>
      <c r="S153" t="s">
        <v>1764</v>
      </c>
      <c r="T153" t="s">
        <v>1069</v>
      </c>
      <c r="U153" s="3">
        <v>399</v>
      </c>
      <c r="V153">
        <v>10</v>
      </c>
      <c r="W153" t="s">
        <v>1077</v>
      </c>
      <c r="X153" s="1">
        <v>44170</v>
      </c>
      <c r="Y153" s="1">
        <v>44176</v>
      </c>
      <c r="AB153">
        <v>3</v>
      </c>
      <c r="AC153" t="s">
        <v>1075</v>
      </c>
      <c r="AD153" s="1">
        <v>44201</v>
      </c>
      <c r="AF153">
        <v>49</v>
      </c>
      <c r="AI153">
        <v>12</v>
      </c>
      <c r="AL153">
        <v>2020</v>
      </c>
      <c r="AT153">
        <v>801501</v>
      </c>
    </row>
    <row r="154" spans="1:46" x14ac:dyDescent="0.35">
      <c r="A154" t="s">
        <v>1079</v>
      </c>
      <c r="B154" t="s">
        <v>1318</v>
      </c>
      <c r="C154" t="s">
        <v>1763</v>
      </c>
      <c r="D154" t="s">
        <v>1088</v>
      </c>
      <c r="E154" t="s">
        <v>1762</v>
      </c>
      <c r="F154" t="s">
        <v>633</v>
      </c>
      <c r="G154">
        <v>33414</v>
      </c>
      <c r="H154" t="s">
        <v>1253</v>
      </c>
      <c r="I154" t="s">
        <v>1761</v>
      </c>
      <c r="M154" t="s">
        <v>1090</v>
      </c>
      <c r="N154" t="s">
        <v>633</v>
      </c>
      <c r="P154" t="s">
        <v>634</v>
      </c>
      <c r="Q154" t="s">
        <v>633</v>
      </c>
      <c r="S154" t="s">
        <v>1239</v>
      </c>
      <c r="T154" t="s">
        <v>1069</v>
      </c>
      <c r="U154">
        <v>499</v>
      </c>
      <c r="V154">
        <v>10</v>
      </c>
      <c r="W154" t="s">
        <v>1077</v>
      </c>
      <c r="X154" s="1">
        <v>44172</v>
      </c>
      <c r="Y154" s="1">
        <v>44181</v>
      </c>
      <c r="Z154" s="1">
        <v>44203</v>
      </c>
      <c r="AB154">
        <v>2</v>
      </c>
      <c r="AC154" t="s">
        <v>1075</v>
      </c>
      <c r="AF154">
        <v>50</v>
      </c>
      <c r="AG154">
        <v>2</v>
      </c>
      <c r="AH154">
        <v>2</v>
      </c>
      <c r="AI154">
        <v>12</v>
      </c>
      <c r="AJ154">
        <v>1</v>
      </c>
      <c r="AK154">
        <v>1</v>
      </c>
      <c r="AL154">
        <v>2020</v>
      </c>
      <c r="AM154">
        <v>2021</v>
      </c>
      <c r="AN154">
        <v>2021</v>
      </c>
      <c r="AQ154" s="1">
        <v>44201</v>
      </c>
      <c r="AR154" t="s">
        <v>1132</v>
      </c>
      <c r="AT154">
        <v>824001</v>
      </c>
    </row>
    <row r="155" spans="1:46" x14ac:dyDescent="0.35">
      <c r="A155" t="s">
        <v>1116</v>
      </c>
      <c r="B155" t="s">
        <v>1247</v>
      </c>
      <c r="C155" t="s">
        <v>1760</v>
      </c>
      <c r="D155" t="s">
        <v>1759</v>
      </c>
      <c r="E155" t="s">
        <v>1758</v>
      </c>
      <c r="F155" t="s">
        <v>635</v>
      </c>
      <c r="G155">
        <v>8054</v>
      </c>
      <c r="H155" t="s">
        <v>1326</v>
      </c>
      <c r="I155" t="s">
        <v>1757</v>
      </c>
      <c r="M155" t="s">
        <v>1090</v>
      </c>
      <c r="N155" t="s">
        <v>635</v>
      </c>
      <c r="P155" t="s">
        <v>636</v>
      </c>
      <c r="Q155" t="s">
        <v>635</v>
      </c>
      <c r="S155" t="s">
        <v>1239</v>
      </c>
      <c r="T155" t="s">
        <v>1069</v>
      </c>
      <c r="U155">
        <v>499</v>
      </c>
      <c r="V155">
        <v>10</v>
      </c>
      <c r="W155" t="s">
        <v>1077</v>
      </c>
      <c r="X155" s="1">
        <v>44172</v>
      </c>
      <c r="Y155" s="1">
        <v>44178</v>
      </c>
      <c r="Z155" s="1">
        <v>44203</v>
      </c>
      <c r="AB155">
        <v>2</v>
      </c>
      <c r="AC155" t="s">
        <v>1075</v>
      </c>
      <c r="AF155">
        <v>50</v>
      </c>
      <c r="AG155">
        <v>2</v>
      </c>
      <c r="AH155">
        <v>50</v>
      </c>
      <c r="AI155">
        <v>12</v>
      </c>
      <c r="AJ155">
        <v>1</v>
      </c>
      <c r="AK155">
        <v>12</v>
      </c>
      <c r="AL155">
        <v>2020</v>
      </c>
      <c r="AM155">
        <v>2021</v>
      </c>
      <c r="AN155">
        <v>2020</v>
      </c>
      <c r="AQ155" s="1">
        <v>44174</v>
      </c>
      <c r="AR155" t="s">
        <v>1111</v>
      </c>
      <c r="AT155">
        <v>846701</v>
      </c>
    </row>
    <row r="156" spans="1:46" x14ac:dyDescent="0.35">
      <c r="A156" t="s">
        <v>1116</v>
      </c>
      <c r="B156" t="s">
        <v>1336</v>
      </c>
      <c r="C156" t="s">
        <v>1756</v>
      </c>
      <c r="D156" t="s">
        <v>1091</v>
      </c>
      <c r="E156" t="s">
        <v>1755</v>
      </c>
      <c r="F156" t="s">
        <v>637</v>
      </c>
      <c r="G156">
        <v>37219</v>
      </c>
      <c r="H156" t="s">
        <v>1449</v>
      </c>
      <c r="I156" t="s">
        <v>268</v>
      </c>
      <c r="K156">
        <v>10</v>
      </c>
      <c r="L156" s="1">
        <v>44204</v>
      </c>
      <c r="M156" t="s">
        <v>1070</v>
      </c>
      <c r="N156" t="s">
        <v>637</v>
      </c>
      <c r="P156" t="s">
        <v>638</v>
      </c>
      <c r="Q156" t="s">
        <v>637</v>
      </c>
      <c r="S156" t="s">
        <v>1239</v>
      </c>
      <c r="T156" t="s">
        <v>1069</v>
      </c>
      <c r="U156" s="3">
        <v>399</v>
      </c>
      <c r="V156">
        <v>10</v>
      </c>
      <c r="W156" t="s">
        <v>1077</v>
      </c>
      <c r="X156" s="1">
        <v>44172</v>
      </c>
      <c r="Y156" s="1">
        <v>44178</v>
      </c>
      <c r="AB156">
        <v>3</v>
      </c>
      <c r="AC156" t="s">
        <v>1075</v>
      </c>
      <c r="AD156" s="1">
        <v>44203</v>
      </c>
      <c r="AF156">
        <v>50</v>
      </c>
      <c r="AI156">
        <v>12</v>
      </c>
      <c r="AL156">
        <v>2020</v>
      </c>
      <c r="AP156">
        <v>10</v>
      </c>
      <c r="AT156">
        <v>787901</v>
      </c>
    </row>
    <row r="157" spans="1:46" x14ac:dyDescent="0.35">
      <c r="A157" t="s">
        <v>1079</v>
      </c>
      <c r="B157" t="s">
        <v>1247</v>
      </c>
      <c r="C157" t="s">
        <v>1754</v>
      </c>
      <c r="D157" t="s">
        <v>1072</v>
      </c>
      <c r="E157" t="s">
        <v>1753</v>
      </c>
      <c r="F157" t="s">
        <v>639</v>
      </c>
      <c r="G157">
        <v>76210</v>
      </c>
      <c r="H157" t="s">
        <v>1340</v>
      </c>
      <c r="I157" t="s">
        <v>188</v>
      </c>
      <c r="M157" t="s">
        <v>1070</v>
      </c>
      <c r="N157" t="s">
        <v>639</v>
      </c>
      <c r="P157" t="s">
        <v>640</v>
      </c>
      <c r="Q157" t="s">
        <v>639</v>
      </c>
      <c r="S157" t="s">
        <v>1239</v>
      </c>
      <c r="T157" t="s">
        <v>1069</v>
      </c>
      <c r="U157" s="3">
        <v>399</v>
      </c>
      <c r="V157">
        <v>10</v>
      </c>
      <c r="W157" t="s">
        <v>1077</v>
      </c>
      <c r="X157" s="1">
        <v>44172</v>
      </c>
      <c r="Y157" s="1">
        <v>44178</v>
      </c>
      <c r="AB157">
        <v>3</v>
      </c>
      <c r="AC157" t="s">
        <v>1075</v>
      </c>
      <c r="AD157" s="1">
        <v>44203</v>
      </c>
      <c r="AF157">
        <v>50</v>
      </c>
      <c r="AI157">
        <v>12</v>
      </c>
      <c r="AL157">
        <v>2020</v>
      </c>
      <c r="AP157">
        <v>10</v>
      </c>
      <c r="AT157">
        <v>193231</v>
      </c>
    </row>
    <row r="158" spans="1:46" x14ac:dyDescent="0.35">
      <c r="A158" t="s">
        <v>1272</v>
      </c>
      <c r="B158" t="s">
        <v>1086</v>
      </c>
      <c r="C158" t="s">
        <v>1752</v>
      </c>
      <c r="D158" t="s">
        <v>1094</v>
      </c>
      <c r="E158" t="s">
        <v>1751</v>
      </c>
      <c r="F158" t="s">
        <v>641</v>
      </c>
      <c r="G158">
        <v>53151</v>
      </c>
      <c r="H158" t="s">
        <v>1644</v>
      </c>
      <c r="I158" t="s">
        <v>150</v>
      </c>
      <c r="M158" t="s">
        <v>1070</v>
      </c>
      <c r="N158" t="s">
        <v>641</v>
      </c>
      <c r="P158" t="s">
        <v>642</v>
      </c>
      <c r="Q158" t="s">
        <v>641</v>
      </c>
      <c r="S158" t="s">
        <v>1239</v>
      </c>
      <c r="T158" t="s">
        <v>1069</v>
      </c>
      <c r="U158" s="3">
        <v>399</v>
      </c>
      <c r="V158">
        <v>10</v>
      </c>
      <c r="W158" t="s">
        <v>1077</v>
      </c>
      <c r="X158" s="1">
        <v>44172</v>
      </c>
      <c r="Y158" s="1">
        <v>44178</v>
      </c>
      <c r="AB158">
        <v>3</v>
      </c>
      <c r="AC158" t="s">
        <v>1075</v>
      </c>
      <c r="AD158" s="1">
        <v>44203</v>
      </c>
      <c r="AF158">
        <v>50</v>
      </c>
      <c r="AI158">
        <v>12</v>
      </c>
      <c r="AL158">
        <v>2020</v>
      </c>
      <c r="AT158">
        <v>814201</v>
      </c>
    </row>
    <row r="159" spans="1:46" x14ac:dyDescent="0.35">
      <c r="A159" t="s">
        <v>1085</v>
      </c>
      <c r="B159" t="s">
        <v>1086</v>
      </c>
      <c r="C159" t="s">
        <v>1750</v>
      </c>
      <c r="D159" t="s">
        <v>1749</v>
      </c>
      <c r="E159" t="s">
        <v>1748</v>
      </c>
      <c r="F159" t="s">
        <v>643</v>
      </c>
      <c r="G159">
        <v>89012</v>
      </c>
      <c r="H159" t="s">
        <v>1574</v>
      </c>
      <c r="I159" t="s">
        <v>1747</v>
      </c>
      <c r="M159" t="s">
        <v>1090</v>
      </c>
      <c r="N159" t="s">
        <v>643</v>
      </c>
      <c r="P159" t="s">
        <v>644</v>
      </c>
      <c r="Q159" t="s">
        <v>643</v>
      </c>
      <c r="S159" t="s">
        <v>1239</v>
      </c>
      <c r="T159" t="s">
        <v>1069</v>
      </c>
      <c r="U159">
        <v>499</v>
      </c>
      <c r="V159">
        <v>10</v>
      </c>
      <c r="W159" t="s">
        <v>1077</v>
      </c>
      <c r="X159" s="1">
        <v>44172</v>
      </c>
      <c r="Y159" s="1">
        <v>44178</v>
      </c>
      <c r="Z159" s="1">
        <v>44203</v>
      </c>
      <c r="AB159">
        <v>2</v>
      </c>
      <c r="AC159" t="s">
        <v>1075</v>
      </c>
      <c r="AF159">
        <v>50</v>
      </c>
      <c r="AG159">
        <v>2</v>
      </c>
      <c r="AH159">
        <v>51</v>
      </c>
      <c r="AI159">
        <v>12</v>
      </c>
      <c r="AJ159">
        <v>1</v>
      </c>
      <c r="AK159">
        <v>12</v>
      </c>
      <c r="AL159">
        <v>2020</v>
      </c>
      <c r="AM159">
        <v>2021</v>
      </c>
      <c r="AN159">
        <v>2020</v>
      </c>
      <c r="AQ159" s="1">
        <v>44183</v>
      </c>
      <c r="AR159" t="s">
        <v>1111</v>
      </c>
      <c r="AT159">
        <v>807501</v>
      </c>
    </row>
    <row r="160" spans="1:46" x14ac:dyDescent="0.35">
      <c r="A160" t="s">
        <v>1272</v>
      </c>
      <c r="B160" t="s">
        <v>1084</v>
      </c>
      <c r="C160" t="s">
        <v>1746</v>
      </c>
      <c r="D160" t="s">
        <v>1170</v>
      </c>
      <c r="E160" t="s">
        <v>1745</v>
      </c>
      <c r="F160" t="s">
        <v>645</v>
      </c>
      <c r="G160">
        <v>10454</v>
      </c>
      <c r="H160" t="s">
        <v>1276</v>
      </c>
      <c r="I160" t="s">
        <v>257</v>
      </c>
      <c r="M160" t="s">
        <v>1070</v>
      </c>
      <c r="N160" t="s">
        <v>645</v>
      </c>
      <c r="P160" t="s">
        <v>646</v>
      </c>
      <c r="Q160" t="s">
        <v>645</v>
      </c>
      <c r="S160" t="s">
        <v>1239</v>
      </c>
      <c r="T160" t="s">
        <v>1069</v>
      </c>
      <c r="U160" s="3">
        <v>399</v>
      </c>
      <c r="V160">
        <v>10</v>
      </c>
      <c r="W160" t="s">
        <v>1077</v>
      </c>
      <c r="X160" s="1">
        <v>44172</v>
      </c>
      <c r="Y160" s="1">
        <v>44178</v>
      </c>
      <c r="AB160">
        <v>3</v>
      </c>
      <c r="AC160" t="s">
        <v>1075</v>
      </c>
      <c r="AD160" s="1">
        <v>44203</v>
      </c>
      <c r="AF160">
        <v>50</v>
      </c>
      <c r="AI160">
        <v>12</v>
      </c>
      <c r="AL160">
        <v>2020</v>
      </c>
      <c r="AT160">
        <v>849751</v>
      </c>
    </row>
    <row r="161" spans="1:46" x14ac:dyDescent="0.35">
      <c r="A161" t="s">
        <v>1092</v>
      </c>
      <c r="B161" t="s">
        <v>1074</v>
      </c>
      <c r="D161" t="s">
        <v>1744</v>
      </c>
      <c r="E161" t="s">
        <v>1743</v>
      </c>
      <c r="F161" t="s">
        <v>647</v>
      </c>
      <c r="G161">
        <v>19701</v>
      </c>
      <c r="H161" t="s">
        <v>1349</v>
      </c>
      <c r="I161" t="s">
        <v>187</v>
      </c>
      <c r="L161" s="1">
        <v>44205</v>
      </c>
      <c r="M161" t="s">
        <v>1070</v>
      </c>
      <c r="N161" t="s">
        <v>647</v>
      </c>
      <c r="P161" t="s">
        <v>648</v>
      </c>
      <c r="Q161" t="s">
        <v>647</v>
      </c>
      <c r="S161" t="s">
        <v>1239</v>
      </c>
      <c r="T161" t="s">
        <v>1069</v>
      </c>
      <c r="U161" s="3">
        <v>399</v>
      </c>
      <c r="V161">
        <v>10</v>
      </c>
      <c r="W161" t="s">
        <v>1077</v>
      </c>
      <c r="X161" s="1">
        <v>44173</v>
      </c>
      <c r="Y161" s="1">
        <v>44179</v>
      </c>
      <c r="AB161">
        <v>3</v>
      </c>
      <c r="AC161" t="s">
        <v>1075</v>
      </c>
      <c r="AD161" s="1">
        <v>44204</v>
      </c>
      <c r="AF161">
        <v>50</v>
      </c>
      <c r="AI161">
        <v>12</v>
      </c>
      <c r="AL161">
        <v>2020</v>
      </c>
      <c r="AT161">
        <v>817351</v>
      </c>
    </row>
    <row r="162" spans="1:46" x14ac:dyDescent="0.35">
      <c r="A162" t="s">
        <v>1272</v>
      </c>
      <c r="B162" t="s">
        <v>1078</v>
      </c>
      <c r="C162" t="s">
        <v>1742</v>
      </c>
      <c r="D162" t="s">
        <v>1149</v>
      </c>
      <c r="E162" t="s">
        <v>1741</v>
      </c>
      <c r="F162" t="s">
        <v>649</v>
      </c>
      <c r="G162">
        <v>91105</v>
      </c>
      <c r="H162" t="s">
        <v>1287</v>
      </c>
      <c r="I162" t="s">
        <v>266</v>
      </c>
      <c r="K162">
        <v>5</v>
      </c>
      <c r="L162" s="1">
        <v>44207</v>
      </c>
      <c r="M162" t="s">
        <v>1070</v>
      </c>
      <c r="N162" t="s">
        <v>649</v>
      </c>
      <c r="P162" t="s">
        <v>650</v>
      </c>
      <c r="Q162" t="s">
        <v>649</v>
      </c>
      <c r="S162" t="s">
        <v>1239</v>
      </c>
      <c r="T162" t="s">
        <v>1069</v>
      </c>
      <c r="U162" s="3">
        <v>399</v>
      </c>
      <c r="V162">
        <v>10</v>
      </c>
      <c r="W162" t="s">
        <v>1077</v>
      </c>
      <c r="X162" s="1">
        <v>44173</v>
      </c>
      <c r="Y162" s="1">
        <v>44179</v>
      </c>
      <c r="AB162">
        <v>3</v>
      </c>
      <c r="AC162" t="s">
        <v>1075</v>
      </c>
      <c r="AD162" s="1">
        <v>44204</v>
      </c>
      <c r="AF162">
        <v>50</v>
      </c>
      <c r="AI162">
        <v>12</v>
      </c>
      <c r="AL162">
        <v>2020</v>
      </c>
      <c r="AP162">
        <v>10</v>
      </c>
      <c r="AT162">
        <v>858601</v>
      </c>
    </row>
    <row r="163" spans="1:46" x14ac:dyDescent="0.35">
      <c r="A163" t="s">
        <v>1079</v>
      </c>
      <c r="B163" t="s">
        <v>1318</v>
      </c>
      <c r="C163" t="s">
        <v>1740</v>
      </c>
      <c r="D163" t="s">
        <v>1136</v>
      </c>
      <c r="E163" t="s">
        <v>1739</v>
      </c>
      <c r="F163" t="s">
        <v>651</v>
      </c>
      <c r="G163">
        <v>1950</v>
      </c>
      <c r="H163" t="s">
        <v>1301</v>
      </c>
      <c r="I163" t="s">
        <v>304</v>
      </c>
      <c r="K163">
        <v>10</v>
      </c>
      <c r="L163" s="1">
        <v>44207</v>
      </c>
      <c r="M163" t="s">
        <v>1070</v>
      </c>
      <c r="N163" t="s">
        <v>651</v>
      </c>
      <c r="P163" t="s">
        <v>652</v>
      </c>
      <c r="Q163" t="s">
        <v>651</v>
      </c>
      <c r="S163" t="s">
        <v>1239</v>
      </c>
      <c r="T163" t="s">
        <v>1069</v>
      </c>
      <c r="U163" s="3">
        <v>399</v>
      </c>
      <c r="V163">
        <v>10</v>
      </c>
      <c r="W163" t="s">
        <v>1077</v>
      </c>
      <c r="X163" s="1">
        <v>44173</v>
      </c>
      <c r="Y163" s="1">
        <v>44179</v>
      </c>
      <c r="AB163">
        <v>3</v>
      </c>
      <c r="AC163" t="s">
        <v>1075</v>
      </c>
      <c r="AD163" s="1">
        <v>44204</v>
      </c>
      <c r="AF163">
        <v>50</v>
      </c>
      <c r="AI163">
        <v>12</v>
      </c>
      <c r="AL163">
        <v>2020</v>
      </c>
      <c r="AP163">
        <v>10</v>
      </c>
      <c r="AT163">
        <v>749151</v>
      </c>
    </row>
    <row r="164" spans="1:46" x14ac:dyDescent="0.35">
      <c r="A164" t="s">
        <v>1272</v>
      </c>
      <c r="B164" t="s">
        <v>1248</v>
      </c>
      <c r="C164" t="s">
        <v>1738</v>
      </c>
      <c r="D164" t="s">
        <v>1105</v>
      </c>
      <c r="E164" t="s">
        <v>1737</v>
      </c>
      <c r="F164" t="s">
        <v>653</v>
      </c>
      <c r="G164">
        <v>20185</v>
      </c>
      <c r="H164" t="s">
        <v>1294</v>
      </c>
      <c r="I164" t="s">
        <v>230</v>
      </c>
      <c r="K164">
        <v>10</v>
      </c>
      <c r="L164" s="1">
        <v>44207</v>
      </c>
      <c r="M164" t="s">
        <v>1070</v>
      </c>
      <c r="N164" t="s">
        <v>653</v>
      </c>
      <c r="P164" t="s">
        <v>654</v>
      </c>
      <c r="Q164" t="s">
        <v>653</v>
      </c>
      <c r="S164" t="s">
        <v>1239</v>
      </c>
      <c r="T164" t="s">
        <v>1069</v>
      </c>
      <c r="U164" s="3">
        <v>399</v>
      </c>
      <c r="V164">
        <v>10</v>
      </c>
      <c r="W164" t="s">
        <v>1077</v>
      </c>
      <c r="X164" s="1">
        <v>44173</v>
      </c>
      <c r="Y164" s="1">
        <v>44179</v>
      </c>
      <c r="AB164">
        <v>3</v>
      </c>
      <c r="AC164" t="s">
        <v>1075</v>
      </c>
      <c r="AD164" s="1">
        <v>44204</v>
      </c>
      <c r="AF164">
        <v>50</v>
      </c>
      <c r="AI164">
        <v>12</v>
      </c>
      <c r="AL164">
        <v>2020</v>
      </c>
      <c r="AP164">
        <v>10</v>
      </c>
      <c r="AT164">
        <v>848501</v>
      </c>
    </row>
    <row r="165" spans="1:46" x14ac:dyDescent="0.35">
      <c r="A165" t="s">
        <v>1079</v>
      </c>
      <c r="B165" t="s">
        <v>1074</v>
      </c>
      <c r="C165" t="s">
        <v>1736</v>
      </c>
      <c r="D165" t="s">
        <v>1088</v>
      </c>
      <c r="E165" t="s">
        <v>1735</v>
      </c>
      <c r="F165" t="s">
        <v>655</v>
      </c>
      <c r="G165">
        <v>60614</v>
      </c>
      <c r="H165" t="s">
        <v>1262</v>
      </c>
      <c r="I165" t="s">
        <v>67</v>
      </c>
      <c r="L165" s="1">
        <v>44207</v>
      </c>
      <c r="M165" t="s">
        <v>1070</v>
      </c>
      <c r="N165" t="s">
        <v>655</v>
      </c>
      <c r="P165" t="s">
        <v>656</v>
      </c>
      <c r="Q165" t="s">
        <v>655</v>
      </c>
      <c r="S165" t="s">
        <v>1314</v>
      </c>
      <c r="T165" t="s">
        <v>1141</v>
      </c>
      <c r="U165" s="3">
        <v>699</v>
      </c>
      <c r="V165">
        <v>25</v>
      </c>
      <c r="W165" t="s">
        <v>1077</v>
      </c>
      <c r="X165" s="1">
        <v>44173</v>
      </c>
      <c r="Y165" s="1">
        <v>44179</v>
      </c>
      <c r="AB165">
        <v>3</v>
      </c>
      <c r="AC165" t="s">
        <v>1075</v>
      </c>
      <c r="AD165" s="1">
        <v>44204</v>
      </c>
      <c r="AF165">
        <v>50</v>
      </c>
      <c r="AI165">
        <v>12</v>
      </c>
      <c r="AL165">
        <v>2020</v>
      </c>
      <c r="AT165">
        <v>677551</v>
      </c>
    </row>
    <row r="166" spans="1:46" x14ac:dyDescent="0.35">
      <c r="A166" t="s">
        <v>1116</v>
      </c>
      <c r="B166" t="s">
        <v>1336</v>
      </c>
      <c r="C166" t="s">
        <v>1734</v>
      </c>
      <c r="D166" t="s">
        <v>1189</v>
      </c>
      <c r="E166" t="s">
        <v>1733</v>
      </c>
      <c r="F166" t="s">
        <v>657</v>
      </c>
      <c r="G166">
        <v>65301</v>
      </c>
      <c r="H166" t="s">
        <v>1323</v>
      </c>
      <c r="I166" t="s">
        <v>85</v>
      </c>
      <c r="L166" s="1">
        <v>44205</v>
      </c>
      <c r="M166" t="s">
        <v>1070</v>
      </c>
      <c r="N166" t="s">
        <v>657</v>
      </c>
      <c r="P166" t="s">
        <v>658</v>
      </c>
      <c r="Q166" t="s">
        <v>657</v>
      </c>
      <c r="S166" t="s">
        <v>1239</v>
      </c>
      <c r="T166" t="s">
        <v>1069</v>
      </c>
      <c r="U166" s="3">
        <v>399</v>
      </c>
      <c r="V166">
        <v>10</v>
      </c>
      <c r="W166" t="s">
        <v>1077</v>
      </c>
      <c r="X166" s="1">
        <v>44173</v>
      </c>
      <c r="Y166" s="1">
        <v>44179</v>
      </c>
      <c r="AB166">
        <v>3</v>
      </c>
      <c r="AC166" t="s">
        <v>1075</v>
      </c>
      <c r="AD166" s="1">
        <v>44204</v>
      </c>
      <c r="AF166">
        <v>50</v>
      </c>
      <c r="AI166">
        <v>12</v>
      </c>
      <c r="AL166">
        <v>2020</v>
      </c>
      <c r="AT166">
        <v>825151</v>
      </c>
    </row>
    <row r="167" spans="1:46" x14ac:dyDescent="0.35">
      <c r="A167" t="s">
        <v>1116</v>
      </c>
      <c r="B167" t="s">
        <v>1184</v>
      </c>
      <c r="D167" t="s">
        <v>1732</v>
      </c>
      <c r="E167" t="s">
        <v>1731</v>
      </c>
      <c r="F167" t="s">
        <v>659</v>
      </c>
      <c r="G167">
        <v>6877</v>
      </c>
      <c r="H167" t="s">
        <v>1346</v>
      </c>
      <c r="I167" t="s">
        <v>180</v>
      </c>
      <c r="L167" s="1">
        <v>44205</v>
      </c>
      <c r="M167" t="s">
        <v>1070</v>
      </c>
      <c r="N167" t="s">
        <v>659</v>
      </c>
      <c r="P167" t="s">
        <v>660</v>
      </c>
      <c r="Q167" t="s">
        <v>659</v>
      </c>
      <c r="S167" t="s">
        <v>1239</v>
      </c>
      <c r="T167" t="s">
        <v>1069</v>
      </c>
      <c r="U167" s="3">
        <v>399</v>
      </c>
      <c r="V167">
        <v>10</v>
      </c>
      <c r="W167" t="s">
        <v>1077</v>
      </c>
      <c r="X167" s="1">
        <v>44173</v>
      </c>
      <c r="Y167" s="1">
        <v>44179</v>
      </c>
      <c r="AB167">
        <v>3</v>
      </c>
      <c r="AC167" t="s">
        <v>1075</v>
      </c>
      <c r="AD167" s="1">
        <v>44204</v>
      </c>
      <c r="AF167">
        <v>50</v>
      </c>
      <c r="AI167">
        <v>12</v>
      </c>
      <c r="AL167">
        <v>2020</v>
      </c>
      <c r="AT167">
        <v>866651</v>
      </c>
    </row>
    <row r="168" spans="1:46" x14ac:dyDescent="0.35">
      <c r="A168" t="s">
        <v>1079</v>
      </c>
      <c r="B168" t="s">
        <v>1247</v>
      </c>
      <c r="C168" t="s">
        <v>1730</v>
      </c>
      <c r="D168" t="s">
        <v>1609</v>
      </c>
      <c r="E168" t="s">
        <v>1729</v>
      </c>
      <c r="F168" t="s">
        <v>661</v>
      </c>
      <c r="G168">
        <v>11797</v>
      </c>
      <c r="H168" t="s">
        <v>1276</v>
      </c>
      <c r="I168" t="s">
        <v>28</v>
      </c>
      <c r="M168" t="s">
        <v>1070</v>
      </c>
      <c r="N168" t="s">
        <v>661</v>
      </c>
      <c r="P168" t="s">
        <v>662</v>
      </c>
      <c r="Q168" t="s">
        <v>661</v>
      </c>
      <c r="S168" t="s">
        <v>1239</v>
      </c>
      <c r="T168" t="s">
        <v>1069</v>
      </c>
      <c r="U168" s="3">
        <v>399</v>
      </c>
      <c r="V168">
        <v>10</v>
      </c>
      <c r="W168" t="s">
        <v>1077</v>
      </c>
      <c r="X168" s="1">
        <v>44173</v>
      </c>
      <c r="Y168" s="1">
        <v>44179</v>
      </c>
      <c r="AB168">
        <v>3</v>
      </c>
      <c r="AC168" t="s">
        <v>1075</v>
      </c>
      <c r="AD168" s="1">
        <v>44204</v>
      </c>
      <c r="AF168">
        <v>50</v>
      </c>
      <c r="AI168">
        <v>12</v>
      </c>
      <c r="AL168">
        <v>2020</v>
      </c>
      <c r="AT168">
        <v>867101</v>
      </c>
    </row>
    <row r="169" spans="1:46" x14ac:dyDescent="0.35">
      <c r="A169" t="s">
        <v>1085</v>
      </c>
      <c r="B169" t="s">
        <v>1076</v>
      </c>
      <c r="D169" t="s">
        <v>1108</v>
      </c>
      <c r="E169" t="s">
        <v>1728</v>
      </c>
      <c r="F169" t="s">
        <v>663</v>
      </c>
      <c r="G169">
        <v>48857</v>
      </c>
      <c r="H169" t="s">
        <v>1266</v>
      </c>
      <c r="I169" t="s">
        <v>1727</v>
      </c>
      <c r="K169">
        <v>10</v>
      </c>
      <c r="L169" s="1">
        <v>44207</v>
      </c>
      <c r="M169" t="s">
        <v>1070</v>
      </c>
      <c r="N169" t="s">
        <v>663</v>
      </c>
      <c r="P169" t="s">
        <v>664</v>
      </c>
      <c r="Q169" t="s">
        <v>663</v>
      </c>
      <c r="S169" t="s">
        <v>1239</v>
      </c>
      <c r="T169" t="s">
        <v>1069</v>
      </c>
      <c r="U169" s="3">
        <v>399</v>
      </c>
      <c r="V169">
        <v>10</v>
      </c>
      <c r="W169" t="s">
        <v>1077</v>
      </c>
      <c r="X169" s="1">
        <v>44173</v>
      </c>
      <c r="Y169" s="1">
        <v>44179</v>
      </c>
      <c r="AB169">
        <v>3</v>
      </c>
      <c r="AC169" t="s">
        <v>1075</v>
      </c>
      <c r="AD169" s="1">
        <v>44204</v>
      </c>
      <c r="AF169">
        <v>50</v>
      </c>
      <c r="AI169">
        <v>12</v>
      </c>
      <c r="AL169">
        <v>2020</v>
      </c>
      <c r="AP169">
        <v>10</v>
      </c>
      <c r="AT169">
        <v>848751</v>
      </c>
    </row>
    <row r="170" spans="1:46" x14ac:dyDescent="0.35">
      <c r="A170" t="s">
        <v>1272</v>
      </c>
      <c r="B170" t="s">
        <v>1318</v>
      </c>
      <c r="C170" t="s">
        <v>1726</v>
      </c>
      <c r="D170" t="s">
        <v>1725</v>
      </c>
      <c r="E170" t="s">
        <v>1724</v>
      </c>
      <c r="F170" t="s">
        <v>665</v>
      </c>
      <c r="G170">
        <v>11010</v>
      </c>
      <c r="H170" t="s">
        <v>1276</v>
      </c>
      <c r="I170" t="s">
        <v>293</v>
      </c>
      <c r="K170">
        <v>10</v>
      </c>
      <c r="L170" s="1">
        <v>44207</v>
      </c>
      <c r="M170" t="s">
        <v>1070</v>
      </c>
      <c r="N170" t="s">
        <v>665</v>
      </c>
      <c r="P170" t="s">
        <v>666</v>
      </c>
      <c r="Q170" t="s">
        <v>665</v>
      </c>
      <c r="S170" t="s">
        <v>1239</v>
      </c>
      <c r="T170" t="s">
        <v>1069</v>
      </c>
      <c r="U170" s="3">
        <v>399</v>
      </c>
      <c r="V170">
        <v>10</v>
      </c>
      <c r="W170" t="s">
        <v>1077</v>
      </c>
      <c r="X170" s="1">
        <v>44173</v>
      </c>
      <c r="Y170" s="1">
        <v>44179</v>
      </c>
      <c r="AB170">
        <v>3</v>
      </c>
      <c r="AC170" t="s">
        <v>1075</v>
      </c>
      <c r="AD170" s="1">
        <v>44204</v>
      </c>
      <c r="AF170">
        <v>50</v>
      </c>
      <c r="AI170">
        <v>12</v>
      </c>
      <c r="AL170">
        <v>2020</v>
      </c>
      <c r="AP170">
        <v>10</v>
      </c>
      <c r="AT170">
        <v>857951</v>
      </c>
    </row>
    <row r="171" spans="1:46" x14ac:dyDescent="0.35">
      <c r="A171" t="s">
        <v>1272</v>
      </c>
      <c r="B171" t="s">
        <v>1081</v>
      </c>
      <c r="C171" t="s">
        <v>1723</v>
      </c>
      <c r="D171" t="s">
        <v>1722</v>
      </c>
      <c r="E171" t="s">
        <v>1721</v>
      </c>
      <c r="F171" t="s">
        <v>667</v>
      </c>
      <c r="G171">
        <v>21204</v>
      </c>
      <c r="H171" t="s">
        <v>1284</v>
      </c>
      <c r="I171" t="s">
        <v>88</v>
      </c>
      <c r="M171" t="s">
        <v>1070</v>
      </c>
      <c r="N171" t="s">
        <v>667</v>
      </c>
      <c r="P171" t="s">
        <v>668</v>
      </c>
      <c r="Q171" t="s">
        <v>667</v>
      </c>
      <c r="S171" t="s">
        <v>1239</v>
      </c>
      <c r="T171" t="s">
        <v>1069</v>
      </c>
      <c r="U171" s="3">
        <v>399</v>
      </c>
      <c r="V171">
        <v>10</v>
      </c>
      <c r="W171" t="s">
        <v>1077</v>
      </c>
      <c r="X171" s="1">
        <v>44174</v>
      </c>
      <c r="Y171" s="1">
        <v>44180</v>
      </c>
      <c r="AB171">
        <v>3</v>
      </c>
      <c r="AC171" t="s">
        <v>1075</v>
      </c>
      <c r="AD171" s="1">
        <v>44205</v>
      </c>
      <c r="AF171">
        <v>50</v>
      </c>
      <c r="AI171">
        <v>12</v>
      </c>
      <c r="AL171">
        <v>2020</v>
      </c>
      <c r="AT171">
        <v>843101</v>
      </c>
    </row>
    <row r="172" spans="1:46" x14ac:dyDescent="0.35">
      <c r="A172" t="s">
        <v>1085</v>
      </c>
      <c r="B172" t="s">
        <v>1081</v>
      </c>
      <c r="C172" t="s">
        <v>1720</v>
      </c>
      <c r="D172" t="s">
        <v>1719</v>
      </c>
      <c r="E172" t="s">
        <v>1718</v>
      </c>
      <c r="F172" t="s">
        <v>669</v>
      </c>
      <c r="G172">
        <v>11777</v>
      </c>
      <c r="H172" t="s">
        <v>1276</v>
      </c>
      <c r="I172" t="s">
        <v>200</v>
      </c>
      <c r="L172" s="1">
        <v>44206</v>
      </c>
      <c r="M172" t="s">
        <v>1070</v>
      </c>
      <c r="N172" t="s">
        <v>669</v>
      </c>
      <c r="P172" t="s">
        <v>670</v>
      </c>
      <c r="Q172" t="s">
        <v>669</v>
      </c>
      <c r="S172" t="s">
        <v>1239</v>
      </c>
      <c r="T172" t="s">
        <v>1069</v>
      </c>
      <c r="U172" s="3">
        <v>399</v>
      </c>
      <c r="V172">
        <v>10</v>
      </c>
      <c r="W172" t="s">
        <v>1077</v>
      </c>
      <c r="X172" s="1">
        <v>44174</v>
      </c>
      <c r="Y172" s="1">
        <v>44180</v>
      </c>
      <c r="AB172">
        <v>3</v>
      </c>
      <c r="AC172" t="s">
        <v>1075</v>
      </c>
      <c r="AD172" s="1">
        <v>44205</v>
      </c>
      <c r="AF172">
        <v>50</v>
      </c>
      <c r="AI172">
        <v>12</v>
      </c>
      <c r="AL172">
        <v>2020</v>
      </c>
      <c r="AT172">
        <v>847301</v>
      </c>
    </row>
    <row r="173" spans="1:46" x14ac:dyDescent="0.35">
      <c r="A173" t="s">
        <v>1092</v>
      </c>
      <c r="B173" t="s">
        <v>1076</v>
      </c>
      <c r="C173" t="s">
        <v>1717</v>
      </c>
      <c r="D173" t="s">
        <v>1091</v>
      </c>
      <c r="E173" t="s">
        <v>1716</v>
      </c>
      <c r="F173" t="s">
        <v>671</v>
      </c>
      <c r="G173">
        <v>18222</v>
      </c>
      <c r="H173" t="s">
        <v>1363</v>
      </c>
      <c r="I173" t="s">
        <v>276</v>
      </c>
      <c r="K173">
        <v>10</v>
      </c>
      <c r="L173" s="1">
        <v>44208</v>
      </c>
      <c r="M173" t="s">
        <v>1070</v>
      </c>
      <c r="N173" t="s">
        <v>671</v>
      </c>
      <c r="P173" t="s">
        <v>672</v>
      </c>
      <c r="Q173" t="s">
        <v>671</v>
      </c>
      <c r="S173" t="s">
        <v>1239</v>
      </c>
      <c r="T173" t="s">
        <v>1069</v>
      </c>
      <c r="U173" s="3">
        <v>399</v>
      </c>
      <c r="V173">
        <v>10</v>
      </c>
      <c r="W173" t="s">
        <v>1077</v>
      </c>
      <c r="X173" s="1">
        <v>44174</v>
      </c>
      <c r="Y173" s="1">
        <v>44180</v>
      </c>
      <c r="AB173">
        <v>3</v>
      </c>
      <c r="AC173" t="s">
        <v>1075</v>
      </c>
      <c r="AD173" s="1">
        <v>44205</v>
      </c>
      <c r="AF173">
        <v>50</v>
      </c>
      <c r="AI173">
        <v>12</v>
      </c>
      <c r="AL173">
        <v>2020</v>
      </c>
      <c r="AP173">
        <v>10</v>
      </c>
      <c r="AT173">
        <v>872851</v>
      </c>
    </row>
    <row r="174" spans="1:46" x14ac:dyDescent="0.35">
      <c r="A174" t="s">
        <v>1079</v>
      </c>
      <c r="B174" t="s">
        <v>1147</v>
      </c>
      <c r="C174" t="s">
        <v>1715</v>
      </c>
      <c r="D174" t="s">
        <v>1147</v>
      </c>
      <c r="E174" t="s">
        <v>1714</v>
      </c>
      <c r="F174" t="s">
        <v>673</v>
      </c>
      <c r="G174">
        <v>37215</v>
      </c>
      <c r="H174" t="s">
        <v>1449</v>
      </c>
      <c r="I174" t="s">
        <v>1713</v>
      </c>
      <c r="M174" t="s">
        <v>1090</v>
      </c>
      <c r="N174" t="s">
        <v>673</v>
      </c>
      <c r="P174" t="s">
        <v>674</v>
      </c>
      <c r="Q174" t="s">
        <v>673</v>
      </c>
      <c r="S174" t="s">
        <v>1239</v>
      </c>
      <c r="T174" t="s">
        <v>1069</v>
      </c>
      <c r="U174">
        <v>499</v>
      </c>
      <c r="V174">
        <v>10</v>
      </c>
      <c r="W174" t="s">
        <v>1077</v>
      </c>
      <c r="X174" s="1">
        <v>44174</v>
      </c>
      <c r="Y174" s="1">
        <v>44186</v>
      </c>
      <c r="Z174" s="1">
        <v>44186</v>
      </c>
      <c r="AB174">
        <v>2</v>
      </c>
      <c r="AC174" t="s">
        <v>1075</v>
      </c>
      <c r="AE174" t="s">
        <v>1127</v>
      </c>
      <c r="AF174">
        <v>50</v>
      </c>
      <c r="AG174">
        <v>52</v>
      </c>
      <c r="AH174">
        <v>52</v>
      </c>
      <c r="AI174">
        <v>12</v>
      </c>
      <c r="AJ174">
        <v>12</v>
      </c>
      <c r="AK174">
        <v>12</v>
      </c>
      <c r="AL174">
        <v>2020</v>
      </c>
      <c r="AM174">
        <v>2020</v>
      </c>
      <c r="AN174">
        <v>2020</v>
      </c>
      <c r="AQ174" s="1">
        <v>44186</v>
      </c>
      <c r="AR174" t="s">
        <v>1126</v>
      </c>
      <c r="AT174">
        <v>873351</v>
      </c>
    </row>
    <row r="175" spans="1:46" x14ac:dyDescent="0.35">
      <c r="A175" t="s">
        <v>1272</v>
      </c>
      <c r="B175" t="s">
        <v>1081</v>
      </c>
      <c r="C175" t="s">
        <v>1712</v>
      </c>
      <c r="D175" t="s">
        <v>1711</v>
      </c>
      <c r="E175" t="s">
        <v>1710</v>
      </c>
      <c r="F175" t="s">
        <v>675</v>
      </c>
      <c r="G175">
        <v>78746</v>
      </c>
      <c r="H175" t="s">
        <v>1340</v>
      </c>
      <c r="I175" t="s">
        <v>120</v>
      </c>
      <c r="L175" s="1">
        <v>44206</v>
      </c>
      <c r="M175" t="s">
        <v>1070</v>
      </c>
      <c r="N175" t="s">
        <v>675</v>
      </c>
      <c r="P175" t="s">
        <v>676</v>
      </c>
      <c r="Q175" t="s">
        <v>675</v>
      </c>
      <c r="S175" t="s">
        <v>1239</v>
      </c>
      <c r="T175" t="s">
        <v>1069</v>
      </c>
      <c r="U175" s="3">
        <v>399</v>
      </c>
      <c r="V175">
        <v>10</v>
      </c>
      <c r="W175" t="s">
        <v>1077</v>
      </c>
      <c r="X175" s="1">
        <v>44174</v>
      </c>
      <c r="Y175" s="1">
        <v>44180</v>
      </c>
      <c r="AB175">
        <v>3</v>
      </c>
      <c r="AC175" t="s">
        <v>1075</v>
      </c>
      <c r="AD175" s="1">
        <v>44205</v>
      </c>
      <c r="AF175">
        <v>50</v>
      </c>
      <c r="AI175">
        <v>12</v>
      </c>
      <c r="AL175">
        <v>2020</v>
      </c>
      <c r="AT175">
        <v>863851</v>
      </c>
    </row>
    <row r="176" spans="1:46" x14ac:dyDescent="0.35">
      <c r="A176" t="s">
        <v>1272</v>
      </c>
      <c r="B176" t="s">
        <v>1078</v>
      </c>
      <c r="C176" t="s">
        <v>1709</v>
      </c>
      <c r="D176" t="s">
        <v>1080</v>
      </c>
      <c r="E176" t="s">
        <v>1708</v>
      </c>
      <c r="F176" t="s">
        <v>677</v>
      </c>
      <c r="G176">
        <v>85020</v>
      </c>
      <c r="H176" t="s">
        <v>1273</v>
      </c>
      <c r="I176" t="s">
        <v>93</v>
      </c>
      <c r="K176">
        <v>10</v>
      </c>
      <c r="L176" s="1">
        <v>44207</v>
      </c>
      <c r="M176" t="s">
        <v>1070</v>
      </c>
      <c r="N176" t="s">
        <v>677</v>
      </c>
      <c r="P176" t="s">
        <v>678</v>
      </c>
      <c r="Q176" t="s">
        <v>677</v>
      </c>
      <c r="S176" t="s">
        <v>1239</v>
      </c>
      <c r="T176" t="s">
        <v>1069</v>
      </c>
      <c r="U176" s="3">
        <v>399</v>
      </c>
      <c r="V176">
        <v>10</v>
      </c>
      <c r="W176" t="s">
        <v>1077</v>
      </c>
      <c r="X176" s="1">
        <v>44174</v>
      </c>
      <c r="Y176" s="1">
        <v>44187</v>
      </c>
      <c r="AB176">
        <v>3</v>
      </c>
      <c r="AC176" t="s">
        <v>1075</v>
      </c>
      <c r="AD176" s="1">
        <v>44205</v>
      </c>
      <c r="AF176">
        <v>50</v>
      </c>
      <c r="AI176">
        <v>12</v>
      </c>
      <c r="AL176">
        <v>2020</v>
      </c>
      <c r="AP176">
        <v>10</v>
      </c>
      <c r="AT176">
        <v>849351</v>
      </c>
    </row>
    <row r="177" spans="1:46" x14ac:dyDescent="0.35">
      <c r="A177" t="s">
        <v>1092</v>
      </c>
      <c r="B177" t="s">
        <v>1081</v>
      </c>
      <c r="C177" t="s">
        <v>1707</v>
      </c>
      <c r="D177" t="s">
        <v>1072</v>
      </c>
      <c r="E177" t="s">
        <v>1706</v>
      </c>
      <c r="F177" t="s">
        <v>679</v>
      </c>
      <c r="G177">
        <v>7940</v>
      </c>
      <c r="H177" t="s">
        <v>1326</v>
      </c>
      <c r="I177" t="s">
        <v>1705</v>
      </c>
      <c r="M177" t="s">
        <v>1090</v>
      </c>
      <c r="N177" t="s">
        <v>679</v>
      </c>
      <c r="P177" t="s">
        <v>680</v>
      </c>
      <c r="Q177" t="s">
        <v>679</v>
      </c>
      <c r="S177" t="s">
        <v>1239</v>
      </c>
      <c r="T177" t="s">
        <v>1069</v>
      </c>
      <c r="U177">
        <v>499</v>
      </c>
      <c r="V177">
        <v>10</v>
      </c>
      <c r="W177" t="s">
        <v>1077</v>
      </c>
      <c r="X177" s="1">
        <v>44174</v>
      </c>
      <c r="Y177" s="1">
        <v>44180</v>
      </c>
      <c r="Z177" s="1">
        <v>44205</v>
      </c>
      <c r="AB177">
        <v>2</v>
      </c>
      <c r="AC177" t="s">
        <v>1075</v>
      </c>
      <c r="AF177">
        <v>50</v>
      </c>
      <c r="AG177">
        <v>2</v>
      </c>
      <c r="AH177">
        <v>51</v>
      </c>
      <c r="AI177">
        <v>12</v>
      </c>
      <c r="AJ177">
        <v>1</v>
      </c>
      <c r="AK177">
        <v>12</v>
      </c>
      <c r="AL177">
        <v>2020</v>
      </c>
      <c r="AM177">
        <v>2021</v>
      </c>
      <c r="AN177">
        <v>2020</v>
      </c>
      <c r="AQ177" s="1">
        <v>44182</v>
      </c>
      <c r="AR177" t="s">
        <v>1111</v>
      </c>
      <c r="AT177">
        <v>803301</v>
      </c>
    </row>
    <row r="178" spans="1:46" x14ac:dyDescent="0.35">
      <c r="A178" t="s">
        <v>1079</v>
      </c>
      <c r="B178" t="s">
        <v>1073</v>
      </c>
      <c r="C178" t="s">
        <v>1704</v>
      </c>
      <c r="D178" t="s">
        <v>1158</v>
      </c>
      <c r="E178" t="s">
        <v>1703</v>
      </c>
      <c r="F178" t="s">
        <v>681</v>
      </c>
      <c r="G178">
        <v>28115</v>
      </c>
      <c r="H178" t="s">
        <v>1279</v>
      </c>
      <c r="I178" t="s">
        <v>139</v>
      </c>
      <c r="K178">
        <v>10</v>
      </c>
      <c r="M178" t="s">
        <v>1070</v>
      </c>
      <c r="N178" t="s">
        <v>681</v>
      </c>
      <c r="P178" t="s">
        <v>682</v>
      </c>
      <c r="Q178" t="s">
        <v>681</v>
      </c>
      <c r="S178" t="s">
        <v>1452</v>
      </c>
      <c r="T178" t="s">
        <v>1146</v>
      </c>
      <c r="U178">
        <v>1999</v>
      </c>
      <c r="V178">
        <v>50</v>
      </c>
      <c r="W178" t="s">
        <v>1077</v>
      </c>
      <c r="X178" s="1">
        <v>44174</v>
      </c>
      <c r="Y178" s="1">
        <v>44180</v>
      </c>
      <c r="AB178">
        <v>2</v>
      </c>
      <c r="AC178" t="s">
        <v>1075</v>
      </c>
      <c r="AF178">
        <v>50</v>
      </c>
      <c r="AI178">
        <v>12</v>
      </c>
      <c r="AL178">
        <v>2020</v>
      </c>
      <c r="AP178">
        <v>50</v>
      </c>
      <c r="AT178">
        <v>876951</v>
      </c>
    </row>
    <row r="179" spans="1:46" x14ac:dyDescent="0.35">
      <c r="A179" t="s">
        <v>1272</v>
      </c>
      <c r="B179" t="s">
        <v>1086</v>
      </c>
      <c r="C179" t="s">
        <v>1702</v>
      </c>
      <c r="D179" t="s">
        <v>1152</v>
      </c>
      <c r="E179" t="s">
        <v>1701</v>
      </c>
      <c r="F179" t="s">
        <v>683</v>
      </c>
      <c r="G179">
        <v>7045</v>
      </c>
      <c r="H179" t="s">
        <v>1326</v>
      </c>
      <c r="I179" t="s">
        <v>271</v>
      </c>
      <c r="K179">
        <v>10</v>
      </c>
      <c r="L179" s="1">
        <v>44208</v>
      </c>
      <c r="M179" t="s">
        <v>1070</v>
      </c>
      <c r="N179" t="s">
        <v>683</v>
      </c>
      <c r="P179" t="s">
        <v>684</v>
      </c>
      <c r="Q179" t="s">
        <v>683</v>
      </c>
      <c r="S179" t="s">
        <v>1239</v>
      </c>
      <c r="T179" t="s">
        <v>1069</v>
      </c>
      <c r="U179" s="3">
        <v>399</v>
      </c>
      <c r="V179">
        <v>10</v>
      </c>
      <c r="W179" t="s">
        <v>1077</v>
      </c>
      <c r="X179" s="1">
        <v>44174</v>
      </c>
      <c r="Y179" s="1">
        <v>44180</v>
      </c>
      <c r="AB179">
        <v>3</v>
      </c>
      <c r="AC179" t="s">
        <v>1075</v>
      </c>
      <c r="AD179" s="1">
        <v>44205</v>
      </c>
      <c r="AF179">
        <v>50</v>
      </c>
      <c r="AI179">
        <v>12</v>
      </c>
      <c r="AL179">
        <v>2020</v>
      </c>
      <c r="AP179">
        <v>10</v>
      </c>
      <c r="AT179">
        <v>857351</v>
      </c>
    </row>
    <row r="180" spans="1:46" x14ac:dyDescent="0.35">
      <c r="A180" t="s">
        <v>1272</v>
      </c>
      <c r="B180" t="s">
        <v>1086</v>
      </c>
      <c r="C180" t="s">
        <v>1700</v>
      </c>
      <c r="D180" t="s">
        <v>1576</v>
      </c>
      <c r="E180" t="s">
        <v>1699</v>
      </c>
      <c r="F180" t="s">
        <v>685</v>
      </c>
      <c r="G180">
        <v>11776</v>
      </c>
      <c r="H180" t="s">
        <v>1276</v>
      </c>
      <c r="I180" t="s">
        <v>129</v>
      </c>
      <c r="M180" t="s">
        <v>1157</v>
      </c>
      <c r="N180" t="s">
        <v>685</v>
      </c>
      <c r="P180" t="s">
        <v>686</v>
      </c>
      <c r="Q180" t="s">
        <v>685</v>
      </c>
      <c r="S180" t="s">
        <v>1239</v>
      </c>
      <c r="T180" t="s">
        <v>1069</v>
      </c>
      <c r="U180">
        <v>499</v>
      </c>
      <c r="V180">
        <v>10</v>
      </c>
      <c r="W180" t="s">
        <v>1077</v>
      </c>
      <c r="X180" s="1">
        <v>44174</v>
      </c>
      <c r="Y180" s="1">
        <v>44180</v>
      </c>
      <c r="AB180">
        <v>2</v>
      </c>
      <c r="AC180" t="s">
        <v>1075</v>
      </c>
      <c r="AF180">
        <v>50</v>
      </c>
      <c r="AI180">
        <v>12</v>
      </c>
      <c r="AL180">
        <v>2020</v>
      </c>
      <c r="AT180">
        <v>841701</v>
      </c>
    </row>
    <row r="181" spans="1:46" x14ac:dyDescent="0.35">
      <c r="A181" t="s">
        <v>1092</v>
      </c>
      <c r="B181" t="s">
        <v>1086</v>
      </c>
      <c r="D181" t="s">
        <v>1158</v>
      </c>
      <c r="E181" t="s">
        <v>1698</v>
      </c>
      <c r="F181" t="s">
        <v>687</v>
      </c>
      <c r="G181">
        <v>1730</v>
      </c>
      <c r="H181" t="s">
        <v>1301</v>
      </c>
      <c r="I181" t="s">
        <v>140</v>
      </c>
      <c r="K181">
        <v>5</v>
      </c>
      <c r="L181" s="1">
        <v>44208</v>
      </c>
      <c r="M181" t="s">
        <v>1070</v>
      </c>
      <c r="N181" t="s">
        <v>687</v>
      </c>
      <c r="P181" t="s">
        <v>688</v>
      </c>
      <c r="Q181" t="s">
        <v>687</v>
      </c>
      <c r="S181" t="s">
        <v>1239</v>
      </c>
      <c r="T181" t="s">
        <v>1069</v>
      </c>
      <c r="U181" s="3">
        <v>399</v>
      </c>
      <c r="V181">
        <v>10</v>
      </c>
      <c r="W181" t="s">
        <v>1077</v>
      </c>
      <c r="X181" s="1">
        <v>44174</v>
      </c>
      <c r="Y181" s="1">
        <v>44180</v>
      </c>
      <c r="AB181">
        <v>3</v>
      </c>
      <c r="AC181" t="s">
        <v>1075</v>
      </c>
      <c r="AD181" s="1">
        <v>44205</v>
      </c>
      <c r="AF181">
        <v>50</v>
      </c>
      <c r="AI181">
        <v>12</v>
      </c>
      <c r="AL181">
        <v>2020</v>
      </c>
      <c r="AP181">
        <v>10</v>
      </c>
      <c r="AT181">
        <v>878101</v>
      </c>
    </row>
    <row r="182" spans="1:46" x14ac:dyDescent="0.35">
      <c r="A182" t="s">
        <v>1272</v>
      </c>
      <c r="B182" t="s">
        <v>1084</v>
      </c>
      <c r="C182" t="s">
        <v>1697</v>
      </c>
      <c r="D182" t="s">
        <v>1160</v>
      </c>
      <c r="E182" t="s">
        <v>1696</v>
      </c>
      <c r="F182" t="s">
        <v>689</v>
      </c>
      <c r="G182">
        <v>50322</v>
      </c>
      <c r="H182" t="s">
        <v>1311</v>
      </c>
      <c r="I182" t="s">
        <v>286</v>
      </c>
      <c r="K182">
        <v>10</v>
      </c>
      <c r="L182" s="1">
        <v>44207</v>
      </c>
      <c r="M182" t="s">
        <v>1070</v>
      </c>
      <c r="N182" t="s">
        <v>689</v>
      </c>
      <c r="P182" t="s">
        <v>690</v>
      </c>
      <c r="Q182" t="s">
        <v>689</v>
      </c>
      <c r="S182" t="s">
        <v>1239</v>
      </c>
      <c r="T182" t="s">
        <v>1069</v>
      </c>
      <c r="U182" s="3">
        <v>399</v>
      </c>
      <c r="V182">
        <v>10</v>
      </c>
      <c r="W182" t="s">
        <v>1077</v>
      </c>
      <c r="X182" s="1">
        <v>44174</v>
      </c>
      <c r="Y182" s="1">
        <v>44180</v>
      </c>
      <c r="AB182">
        <v>3</v>
      </c>
      <c r="AC182" t="s">
        <v>1075</v>
      </c>
      <c r="AD182" s="1">
        <v>44205</v>
      </c>
      <c r="AF182">
        <v>50</v>
      </c>
      <c r="AI182">
        <v>12</v>
      </c>
      <c r="AL182">
        <v>2020</v>
      </c>
      <c r="AP182">
        <v>10</v>
      </c>
      <c r="AT182">
        <v>809402</v>
      </c>
    </row>
    <row r="183" spans="1:46" x14ac:dyDescent="0.35">
      <c r="A183" t="s">
        <v>1272</v>
      </c>
      <c r="B183" t="s">
        <v>1078</v>
      </c>
      <c r="C183" t="s">
        <v>1695</v>
      </c>
      <c r="D183" t="s">
        <v>1130</v>
      </c>
      <c r="E183" t="s">
        <v>1694</v>
      </c>
      <c r="F183" t="s">
        <v>691</v>
      </c>
      <c r="G183">
        <v>7016</v>
      </c>
      <c r="H183" t="s">
        <v>1326</v>
      </c>
      <c r="I183" t="s">
        <v>159</v>
      </c>
      <c r="K183">
        <v>10</v>
      </c>
      <c r="L183" s="1">
        <v>44209</v>
      </c>
      <c r="M183" t="s">
        <v>1070</v>
      </c>
      <c r="N183" t="s">
        <v>691</v>
      </c>
      <c r="P183" t="s">
        <v>692</v>
      </c>
      <c r="Q183" t="s">
        <v>691</v>
      </c>
      <c r="S183" t="s">
        <v>1239</v>
      </c>
      <c r="T183" t="s">
        <v>1069</v>
      </c>
      <c r="U183" s="3">
        <v>399</v>
      </c>
      <c r="V183">
        <v>10</v>
      </c>
      <c r="W183" t="s">
        <v>1077</v>
      </c>
      <c r="X183" s="1">
        <v>44174</v>
      </c>
      <c r="Y183" s="1">
        <v>44180</v>
      </c>
      <c r="AB183">
        <v>3</v>
      </c>
      <c r="AC183" t="s">
        <v>1075</v>
      </c>
      <c r="AD183" s="1">
        <v>44205</v>
      </c>
      <c r="AF183">
        <v>50</v>
      </c>
      <c r="AI183">
        <v>12</v>
      </c>
      <c r="AL183">
        <v>2020</v>
      </c>
      <c r="AP183">
        <v>10</v>
      </c>
      <c r="AT183">
        <v>859801</v>
      </c>
    </row>
    <row r="184" spans="1:46" x14ac:dyDescent="0.35">
      <c r="A184" t="s">
        <v>1242</v>
      </c>
      <c r="B184" t="s">
        <v>1084</v>
      </c>
      <c r="C184" t="s">
        <v>1693</v>
      </c>
      <c r="D184" t="s">
        <v>1692</v>
      </c>
      <c r="E184" t="s">
        <v>1691</v>
      </c>
      <c r="F184" t="s">
        <v>693</v>
      </c>
      <c r="G184">
        <v>98021</v>
      </c>
      <c r="H184" t="s">
        <v>1394</v>
      </c>
      <c r="I184" t="s">
        <v>110</v>
      </c>
      <c r="M184" t="s">
        <v>1070</v>
      </c>
      <c r="N184" t="s">
        <v>693</v>
      </c>
      <c r="P184" t="s">
        <v>694</v>
      </c>
      <c r="Q184" t="s">
        <v>693</v>
      </c>
      <c r="S184" t="s">
        <v>1239</v>
      </c>
      <c r="T184" t="s">
        <v>1069</v>
      </c>
      <c r="U184" s="3">
        <v>399</v>
      </c>
      <c r="V184">
        <v>10</v>
      </c>
      <c r="W184" t="s">
        <v>1077</v>
      </c>
      <c r="X184" s="1">
        <v>44174</v>
      </c>
      <c r="Y184" s="1">
        <v>44180</v>
      </c>
      <c r="AB184">
        <v>3</v>
      </c>
      <c r="AC184" t="s">
        <v>1075</v>
      </c>
      <c r="AD184" s="1">
        <v>44205</v>
      </c>
      <c r="AF184">
        <v>50</v>
      </c>
      <c r="AI184">
        <v>12</v>
      </c>
      <c r="AL184">
        <v>2020</v>
      </c>
      <c r="AT184">
        <v>803801</v>
      </c>
    </row>
    <row r="185" spans="1:46" x14ac:dyDescent="0.35">
      <c r="A185" t="s">
        <v>1085</v>
      </c>
      <c r="B185" t="s">
        <v>1081</v>
      </c>
      <c r="C185" t="s">
        <v>1690</v>
      </c>
      <c r="D185" t="s">
        <v>1689</v>
      </c>
      <c r="E185" t="s">
        <v>1688</v>
      </c>
      <c r="F185" t="s">
        <v>695</v>
      </c>
      <c r="G185">
        <v>29650</v>
      </c>
      <c r="H185" t="s">
        <v>1256</v>
      </c>
      <c r="I185" t="s">
        <v>239</v>
      </c>
      <c r="K185">
        <v>10</v>
      </c>
      <c r="L185" s="1">
        <v>44182</v>
      </c>
      <c r="M185" t="s">
        <v>1122</v>
      </c>
      <c r="N185" t="s">
        <v>695</v>
      </c>
      <c r="P185" t="s">
        <v>696</v>
      </c>
      <c r="Q185" t="s">
        <v>695</v>
      </c>
      <c r="S185" t="s">
        <v>1239</v>
      </c>
      <c r="T185" t="s">
        <v>1069</v>
      </c>
      <c r="U185">
        <v>499</v>
      </c>
      <c r="V185">
        <v>10</v>
      </c>
      <c r="W185" t="s">
        <v>1077</v>
      </c>
      <c r="X185" s="1">
        <v>44175</v>
      </c>
      <c r="Y185" s="1">
        <v>44181</v>
      </c>
      <c r="AB185">
        <v>2</v>
      </c>
      <c r="AC185" t="s">
        <v>1075</v>
      </c>
      <c r="AD185" t="s">
        <v>1121</v>
      </c>
      <c r="AF185">
        <v>50</v>
      </c>
      <c r="AI185">
        <v>12</v>
      </c>
      <c r="AL185">
        <v>2020</v>
      </c>
      <c r="AT185">
        <v>868951</v>
      </c>
    </row>
    <row r="186" spans="1:46" x14ac:dyDescent="0.35">
      <c r="A186" t="s">
        <v>1272</v>
      </c>
      <c r="B186" t="s">
        <v>1248</v>
      </c>
      <c r="C186" t="s">
        <v>1687</v>
      </c>
      <c r="D186" t="s">
        <v>1147</v>
      </c>
      <c r="E186" t="s">
        <v>1686</v>
      </c>
      <c r="F186" t="s">
        <v>697</v>
      </c>
      <c r="G186">
        <v>17402</v>
      </c>
      <c r="H186" t="s">
        <v>1363</v>
      </c>
      <c r="I186" t="s">
        <v>1685</v>
      </c>
      <c r="M186" t="s">
        <v>1090</v>
      </c>
      <c r="N186" t="s">
        <v>697</v>
      </c>
      <c r="P186" t="s">
        <v>698</v>
      </c>
      <c r="Q186" t="s">
        <v>697</v>
      </c>
      <c r="S186" t="s">
        <v>1239</v>
      </c>
      <c r="T186" t="s">
        <v>1069</v>
      </c>
      <c r="U186">
        <v>499</v>
      </c>
      <c r="V186">
        <v>10</v>
      </c>
      <c r="W186" t="s">
        <v>1077</v>
      </c>
      <c r="X186" s="1">
        <v>44175</v>
      </c>
      <c r="Y186" s="1">
        <v>44176</v>
      </c>
      <c r="Z186" s="1">
        <v>44176</v>
      </c>
      <c r="AB186">
        <v>2</v>
      </c>
      <c r="AC186" t="s">
        <v>1075</v>
      </c>
      <c r="AE186" t="s">
        <v>1127</v>
      </c>
      <c r="AF186">
        <v>50</v>
      </c>
      <c r="AG186">
        <v>50</v>
      </c>
      <c r="AH186">
        <v>50</v>
      </c>
      <c r="AI186">
        <v>12</v>
      </c>
      <c r="AJ186">
        <v>12</v>
      </c>
      <c r="AK186">
        <v>12</v>
      </c>
      <c r="AL186">
        <v>2020</v>
      </c>
      <c r="AM186">
        <v>2020</v>
      </c>
      <c r="AN186">
        <v>2020</v>
      </c>
      <c r="AQ186" s="1">
        <v>44176</v>
      </c>
      <c r="AR186" t="s">
        <v>1117</v>
      </c>
      <c r="AT186">
        <v>810601</v>
      </c>
    </row>
    <row r="187" spans="1:46" x14ac:dyDescent="0.35">
      <c r="A187" t="s">
        <v>1272</v>
      </c>
      <c r="B187" t="s">
        <v>1086</v>
      </c>
      <c r="C187" t="s">
        <v>1684</v>
      </c>
      <c r="D187" t="s">
        <v>1105</v>
      </c>
      <c r="E187" t="s">
        <v>1683</v>
      </c>
      <c r="F187" t="s">
        <v>699</v>
      </c>
      <c r="G187">
        <v>8057</v>
      </c>
      <c r="H187" t="s">
        <v>1326</v>
      </c>
      <c r="I187" t="s">
        <v>1682</v>
      </c>
      <c r="M187" t="s">
        <v>1090</v>
      </c>
      <c r="N187" t="s">
        <v>699</v>
      </c>
      <c r="P187" t="s">
        <v>700</v>
      </c>
      <c r="Q187" t="s">
        <v>699</v>
      </c>
      <c r="S187" t="s">
        <v>1239</v>
      </c>
      <c r="T187" t="s">
        <v>1069</v>
      </c>
      <c r="U187">
        <v>499</v>
      </c>
      <c r="V187">
        <v>10</v>
      </c>
      <c r="W187" t="s">
        <v>1077</v>
      </c>
      <c r="X187" s="1">
        <v>44175</v>
      </c>
      <c r="Y187" s="1">
        <v>44185</v>
      </c>
      <c r="Z187" s="1">
        <v>44194</v>
      </c>
      <c r="AB187">
        <v>2</v>
      </c>
      <c r="AC187" t="s">
        <v>1075</v>
      </c>
      <c r="AF187">
        <v>50</v>
      </c>
      <c r="AG187">
        <v>53</v>
      </c>
      <c r="AH187">
        <v>52</v>
      </c>
      <c r="AI187">
        <v>12</v>
      </c>
      <c r="AJ187">
        <v>12</v>
      </c>
      <c r="AK187">
        <v>12</v>
      </c>
      <c r="AL187">
        <v>2020</v>
      </c>
      <c r="AM187">
        <v>2020</v>
      </c>
      <c r="AN187">
        <v>2020</v>
      </c>
      <c r="AQ187" s="1">
        <v>44188</v>
      </c>
      <c r="AR187" t="s">
        <v>1126</v>
      </c>
      <c r="AT187">
        <v>842801</v>
      </c>
    </row>
    <row r="188" spans="1:46" x14ac:dyDescent="0.35">
      <c r="A188" t="s">
        <v>1242</v>
      </c>
      <c r="B188" t="s">
        <v>1084</v>
      </c>
      <c r="D188" t="s">
        <v>1197</v>
      </c>
      <c r="E188" t="s">
        <v>1681</v>
      </c>
      <c r="F188" t="s">
        <v>701</v>
      </c>
      <c r="G188">
        <v>85382</v>
      </c>
      <c r="H188" t="s">
        <v>1273</v>
      </c>
      <c r="I188" t="s">
        <v>61</v>
      </c>
      <c r="L188" s="1">
        <v>44207</v>
      </c>
      <c r="M188" t="s">
        <v>1070</v>
      </c>
      <c r="N188" t="s">
        <v>701</v>
      </c>
      <c r="P188" t="s">
        <v>702</v>
      </c>
      <c r="Q188" t="s">
        <v>701</v>
      </c>
      <c r="S188" t="s">
        <v>1239</v>
      </c>
      <c r="T188" t="s">
        <v>1069</v>
      </c>
      <c r="U188" s="3">
        <v>399</v>
      </c>
      <c r="V188">
        <v>10</v>
      </c>
      <c r="W188" t="s">
        <v>1077</v>
      </c>
      <c r="X188" s="1">
        <v>44175</v>
      </c>
      <c r="Y188" s="1">
        <v>44181</v>
      </c>
      <c r="AB188">
        <v>3</v>
      </c>
      <c r="AC188" t="s">
        <v>1075</v>
      </c>
      <c r="AD188" s="1">
        <v>44206</v>
      </c>
      <c r="AF188">
        <v>50</v>
      </c>
      <c r="AI188">
        <v>12</v>
      </c>
      <c r="AL188">
        <v>2020</v>
      </c>
      <c r="AT188">
        <v>896401</v>
      </c>
    </row>
    <row r="189" spans="1:46" x14ac:dyDescent="0.35">
      <c r="A189" t="s">
        <v>1272</v>
      </c>
      <c r="B189" t="s">
        <v>1086</v>
      </c>
      <c r="C189" t="s">
        <v>1680</v>
      </c>
      <c r="D189" t="s">
        <v>1129</v>
      </c>
      <c r="E189" t="s">
        <v>1679</v>
      </c>
      <c r="F189" t="s">
        <v>703</v>
      </c>
      <c r="G189">
        <v>92647</v>
      </c>
      <c r="H189" t="s">
        <v>1287</v>
      </c>
      <c r="I189" t="s">
        <v>168</v>
      </c>
      <c r="K189">
        <v>10</v>
      </c>
      <c r="L189" s="1">
        <v>44207</v>
      </c>
      <c r="M189" t="s">
        <v>1070</v>
      </c>
      <c r="N189" t="s">
        <v>703</v>
      </c>
      <c r="P189" t="s">
        <v>704</v>
      </c>
      <c r="Q189" t="s">
        <v>703</v>
      </c>
      <c r="S189" t="s">
        <v>1239</v>
      </c>
      <c r="T189" t="s">
        <v>1069</v>
      </c>
      <c r="U189" s="3">
        <v>399</v>
      </c>
      <c r="V189">
        <v>10</v>
      </c>
      <c r="W189" t="s">
        <v>1077</v>
      </c>
      <c r="X189" s="1">
        <v>44175</v>
      </c>
      <c r="Y189" s="1">
        <v>44181</v>
      </c>
      <c r="AB189">
        <v>3</v>
      </c>
      <c r="AC189" t="s">
        <v>1075</v>
      </c>
      <c r="AD189" s="1">
        <v>44206</v>
      </c>
      <c r="AF189">
        <v>50</v>
      </c>
      <c r="AI189">
        <v>12</v>
      </c>
      <c r="AL189">
        <v>2020</v>
      </c>
      <c r="AP189">
        <v>10</v>
      </c>
      <c r="AT189">
        <v>847751</v>
      </c>
    </row>
    <row r="190" spans="1:46" x14ac:dyDescent="0.35">
      <c r="A190" t="s">
        <v>1272</v>
      </c>
      <c r="B190" t="s">
        <v>1248</v>
      </c>
      <c r="C190" t="s">
        <v>1678</v>
      </c>
      <c r="D190" t="s">
        <v>1181</v>
      </c>
      <c r="E190" t="s">
        <v>1677</v>
      </c>
      <c r="F190" t="s">
        <v>705</v>
      </c>
      <c r="G190">
        <v>30041</v>
      </c>
      <c r="H190" t="s">
        <v>1259</v>
      </c>
      <c r="I190" t="s">
        <v>194</v>
      </c>
      <c r="K190">
        <v>10</v>
      </c>
      <c r="L190" s="1">
        <v>44209</v>
      </c>
      <c r="M190" t="s">
        <v>1070</v>
      </c>
      <c r="N190" t="s">
        <v>705</v>
      </c>
      <c r="P190" t="s">
        <v>706</v>
      </c>
      <c r="Q190" t="s">
        <v>705</v>
      </c>
      <c r="S190" t="s">
        <v>1239</v>
      </c>
      <c r="T190" t="s">
        <v>1069</v>
      </c>
      <c r="U190" s="3">
        <v>399</v>
      </c>
      <c r="V190">
        <v>10</v>
      </c>
      <c r="W190" t="s">
        <v>1077</v>
      </c>
      <c r="X190" s="1">
        <v>44175</v>
      </c>
      <c r="Y190" s="1">
        <v>44181</v>
      </c>
      <c r="AB190">
        <v>3</v>
      </c>
      <c r="AC190" t="s">
        <v>1075</v>
      </c>
      <c r="AD190" s="1">
        <v>44206</v>
      </c>
      <c r="AF190">
        <v>50</v>
      </c>
      <c r="AI190">
        <v>12</v>
      </c>
      <c r="AL190">
        <v>2020</v>
      </c>
      <c r="AP190">
        <v>10</v>
      </c>
      <c r="AT190">
        <v>868651</v>
      </c>
    </row>
    <row r="191" spans="1:46" x14ac:dyDescent="0.35">
      <c r="A191" t="s">
        <v>1116</v>
      </c>
      <c r="B191" t="s">
        <v>1247</v>
      </c>
      <c r="C191" t="s">
        <v>1676</v>
      </c>
      <c r="D191" t="s">
        <v>1675</v>
      </c>
      <c r="E191" t="s">
        <v>1674</v>
      </c>
      <c r="F191" t="s">
        <v>707</v>
      </c>
      <c r="G191">
        <v>37363</v>
      </c>
      <c r="H191" t="s">
        <v>1449</v>
      </c>
      <c r="I191" t="s">
        <v>315</v>
      </c>
      <c r="M191" t="s">
        <v>1070</v>
      </c>
      <c r="N191" t="s">
        <v>707</v>
      </c>
      <c r="P191" t="s">
        <v>708</v>
      </c>
      <c r="Q191" t="s">
        <v>707</v>
      </c>
      <c r="S191" t="s">
        <v>1239</v>
      </c>
      <c r="T191" t="s">
        <v>1069</v>
      </c>
      <c r="U191" s="3">
        <v>399</v>
      </c>
      <c r="V191">
        <v>10</v>
      </c>
      <c r="W191" t="s">
        <v>1077</v>
      </c>
      <c r="X191" s="1">
        <v>44175</v>
      </c>
      <c r="Y191" s="1">
        <v>44181</v>
      </c>
      <c r="AB191">
        <v>3</v>
      </c>
      <c r="AC191" t="s">
        <v>1075</v>
      </c>
      <c r="AD191" s="1">
        <v>44206</v>
      </c>
      <c r="AF191">
        <v>50</v>
      </c>
      <c r="AI191">
        <v>12</v>
      </c>
      <c r="AL191">
        <v>2020</v>
      </c>
      <c r="AT191">
        <v>765801</v>
      </c>
    </row>
    <row r="192" spans="1:46" x14ac:dyDescent="0.35">
      <c r="A192" t="s">
        <v>1079</v>
      </c>
      <c r="B192" t="s">
        <v>1086</v>
      </c>
      <c r="C192" t="s">
        <v>1673</v>
      </c>
      <c r="D192" t="s">
        <v>1195</v>
      </c>
      <c r="E192" t="s">
        <v>1672</v>
      </c>
      <c r="F192" t="s">
        <v>709</v>
      </c>
      <c r="G192">
        <v>37067</v>
      </c>
      <c r="H192" t="s">
        <v>1449</v>
      </c>
      <c r="I192" t="s">
        <v>1671</v>
      </c>
      <c r="M192" t="s">
        <v>1090</v>
      </c>
      <c r="N192" t="s">
        <v>709</v>
      </c>
      <c r="P192" t="s">
        <v>710</v>
      </c>
      <c r="Q192" t="s">
        <v>709</v>
      </c>
      <c r="S192" t="s">
        <v>1239</v>
      </c>
      <c r="T192" t="s">
        <v>1069</v>
      </c>
      <c r="U192">
        <v>499</v>
      </c>
      <c r="V192">
        <v>10</v>
      </c>
      <c r="W192" t="s">
        <v>1077</v>
      </c>
      <c r="X192" s="1">
        <v>44175</v>
      </c>
      <c r="Y192" s="1">
        <v>44182</v>
      </c>
      <c r="Z192" s="1">
        <v>44182</v>
      </c>
      <c r="AB192">
        <v>2</v>
      </c>
      <c r="AC192" t="s">
        <v>1075</v>
      </c>
      <c r="AE192" t="s">
        <v>1127</v>
      </c>
      <c r="AF192">
        <v>50</v>
      </c>
      <c r="AG192">
        <v>51</v>
      </c>
      <c r="AH192">
        <v>51</v>
      </c>
      <c r="AI192">
        <v>12</v>
      </c>
      <c r="AJ192">
        <v>12</v>
      </c>
      <c r="AK192">
        <v>12</v>
      </c>
      <c r="AL192">
        <v>2020</v>
      </c>
      <c r="AM192">
        <v>2020</v>
      </c>
      <c r="AN192">
        <v>2020</v>
      </c>
      <c r="AQ192" s="1">
        <v>44182</v>
      </c>
      <c r="AR192" t="s">
        <v>1111</v>
      </c>
      <c r="AT192">
        <v>895401</v>
      </c>
    </row>
    <row r="193" spans="1:46" x14ac:dyDescent="0.35">
      <c r="A193" t="s">
        <v>1272</v>
      </c>
      <c r="B193" t="s">
        <v>1318</v>
      </c>
      <c r="C193" t="s">
        <v>1670</v>
      </c>
      <c r="D193" t="s">
        <v>1669</v>
      </c>
      <c r="E193" t="s">
        <v>1668</v>
      </c>
      <c r="F193" t="s">
        <v>711</v>
      </c>
      <c r="G193">
        <v>92618</v>
      </c>
      <c r="H193" t="s">
        <v>1287</v>
      </c>
      <c r="I193" t="s">
        <v>1667</v>
      </c>
      <c r="M193" t="s">
        <v>1090</v>
      </c>
      <c r="N193" t="s">
        <v>711</v>
      </c>
      <c r="P193" t="s">
        <v>712</v>
      </c>
      <c r="Q193" t="s">
        <v>711</v>
      </c>
      <c r="S193" t="s">
        <v>1239</v>
      </c>
      <c r="T193" t="s">
        <v>1069</v>
      </c>
      <c r="U193">
        <v>499</v>
      </c>
      <c r="V193">
        <v>10</v>
      </c>
      <c r="W193" t="s">
        <v>1077</v>
      </c>
      <c r="X193" s="1">
        <v>44175</v>
      </c>
      <c r="Y193" s="1">
        <v>44181</v>
      </c>
      <c r="Z193" s="1">
        <v>44206</v>
      </c>
      <c r="AB193">
        <v>2</v>
      </c>
      <c r="AC193" t="s">
        <v>1075</v>
      </c>
      <c r="AF193">
        <v>50</v>
      </c>
      <c r="AG193">
        <v>2</v>
      </c>
      <c r="AH193">
        <v>2</v>
      </c>
      <c r="AI193">
        <v>12</v>
      </c>
      <c r="AJ193">
        <v>1</v>
      </c>
      <c r="AK193">
        <v>1</v>
      </c>
      <c r="AL193">
        <v>2020</v>
      </c>
      <c r="AM193">
        <v>2021</v>
      </c>
      <c r="AN193">
        <v>2021</v>
      </c>
      <c r="AQ193" s="1">
        <v>44204</v>
      </c>
      <c r="AR193" t="s">
        <v>1111</v>
      </c>
      <c r="AT193">
        <v>802851</v>
      </c>
    </row>
    <row r="194" spans="1:46" x14ac:dyDescent="0.35">
      <c r="A194" t="s">
        <v>1272</v>
      </c>
      <c r="B194" t="s">
        <v>1084</v>
      </c>
      <c r="C194" t="s">
        <v>1666</v>
      </c>
      <c r="D194" t="s">
        <v>1665</v>
      </c>
      <c r="E194" t="s">
        <v>1664</v>
      </c>
      <c r="F194" t="s">
        <v>713</v>
      </c>
      <c r="G194">
        <v>91107</v>
      </c>
      <c r="H194" t="s">
        <v>1287</v>
      </c>
      <c r="I194" t="s">
        <v>210</v>
      </c>
      <c r="M194" t="s">
        <v>1070</v>
      </c>
      <c r="N194" t="s">
        <v>713</v>
      </c>
      <c r="P194" t="s">
        <v>714</v>
      </c>
      <c r="Q194" t="s">
        <v>713</v>
      </c>
      <c r="S194" t="s">
        <v>1239</v>
      </c>
      <c r="T194" t="s">
        <v>1069</v>
      </c>
      <c r="U194" s="3">
        <v>399</v>
      </c>
      <c r="V194">
        <v>10</v>
      </c>
      <c r="W194" t="s">
        <v>1077</v>
      </c>
      <c r="X194" s="1">
        <v>44175</v>
      </c>
      <c r="Y194" s="1">
        <v>44181</v>
      </c>
      <c r="AB194">
        <v>3</v>
      </c>
      <c r="AC194" t="s">
        <v>1075</v>
      </c>
      <c r="AD194" s="1">
        <v>44206</v>
      </c>
      <c r="AF194">
        <v>50</v>
      </c>
      <c r="AI194">
        <v>12</v>
      </c>
      <c r="AL194">
        <v>2020</v>
      </c>
      <c r="AT194">
        <v>867401</v>
      </c>
    </row>
    <row r="195" spans="1:46" x14ac:dyDescent="0.35">
      <c r="A195" t="s">
        <v>1272</v>
      </c>
      <c r="B195" t="s">
        <v>1076</v>
      </c>
      <c r="C195" t="s">
        <v>1663</v>
      </c>
      <c r="D195" t="s">
        <v>1135</v>
      </c>
      <c r="E195" t="s">
        <v>1662</v>
      </c>
      <c r="F195" t="s">
        <v>715</v>
      </c>
      <c r="G195">
        <v>95825</v>
      </c>
      <c r="H195" t="s">
        <v>1287</v>
      </c>
      <c r="I195" t="s">
        <v>105</v>
      </c>
      <c r="K195">
        <v>10</v>
      </c>
      <c r="L195" s="1">
        <v>44209</v>
      </c>
      <c r="M195" t="s">
        <v>1070</v>
      </c>
      <c r="N195" t="s">
        <v>715</v>
      </c>
      <c r="P195" t="s">
        <v>716</v>
      </c>
      <c r="Q195" t="s">
        <v>715</v>
      </c>
      <c r="S195" t="s">
        <v>1239</v>
      </c>
      <c r="T195" t="s">
        <v>1069</v>
      </c>
      <c r="U195" s="3">
        <v>399</v>
      </c>
      <c r="V195">
        <v>10</v>
      </c>
      <c r="W195" t="s">
        <v>1077</v>
      </c>
      <c r="X195" s="1">
        <v>44175</v>
      </c>
      <c r="Y195" s="1">
        <v>44181</v>
      </c>
      <c r="AB195">
        <v>3</v>
      </c>
      <c r="AC195" t="s">
        <v>1075</v>
      </c>
      <c r="AD195" s="1">
        <v>44206</v>
      </c>
      <c r="AF195">
        <v>50</v>
      </c>
      <c r="AI195">
        <v>12</v>
      </c>
      <c r="AL195">
        <v>2020</v>
      </c>
      <c r="AP195">
        <v>10</v>
      </c>
      <c r="AT195">
        <v>858251</v>
      </c>
    </row>
    <row r="196" spans="1:46" x14ac:dyDescent="0.35">
      <c r="A196" t="s">
        <v>1116</v>
      </c>
      <c r="B196" t="s">
        <v>1184</v>
      </c>
      <c r="C196" t="s">
        <v>1661</v>
      </c>
      <c r="D196" t="s">
        <v>1091</v>
      </c>
      <c r="E196" t="s">
        <v>1660</v>
      </c>
      <c r="F196" t="s">
        <v>717</v>
      </c>
      <c r="G196">
        <v>70112</v>
      </c>
      <c r="H196" t="s">
        <v>1315</v>
      </c>
      <c r="I196" t="s">
        <v>131</v>
      </c>
      <c r="M196" t="s">
        <v>1070</v>
      </c>
      <c r="N196" t="s">
        <v>717</v>
      </c>
      <c r="P196" t="s">
        <v>718</v>
      </c>
      <c r="Q196" t="s">
        <v>717</v>
      </c>
      <c r="S196" t="s">
        <v>1239</v>
      </c>
      <c r="T196" t="s">
        <v>1069</v>
      </c>
      <c r="U196" s="3">
        <v>399</v>
      </c>
      <c r="V196">
        <v>10</v>
      </c>
      <c r="W196" t="s">
        <v>1077</v>
      </c>
      <c r="X196" s="1">
        <v>44175</v>
      </c>
      <c r="Y196" s="1">
        <v>44181</v>
      </c>
      <c r="AB196">
        <v>3</v>
      </c>
      <c r="AC196" t="s">
        <v>1075</v>
      </c>
      <c r="AD196" s="1">
        <v>44206</v>
      </c>
      <c r="AF196">
        <v>50</v>
      </c>
      <c r="AI196">
        <v>12</v>
      </c>
      <c r="AL196">
        <v>2020</v>
      </c>
      <c r="AT196">
        <v>897901</v>
      </c>
    </row>
    <row r="197" spans="1:46" x14ac:dyDescent="0.35">
      <c r="A197" t="s">
        <v>1659</v>
      </c>
      <c r="B197" t="s">
        <v>1078</v>
      </c>
      <c r="C197" t="s">
        <v>1658</v>
      </c>
      <c r="D197" t="s">
        <v>1657</v>
      </c>
      <c r="E197" t="s">
        <v>1656</v>
      </c>
      <c r="F197" t="s">
        <v>719</v>
      </c>
      <c r="G197">
        <v>37801</v>
      </c>
      <c r="H197" t="s">
        <v>1449</v>
      </c>
      <c r="I197" t="s">
        <v>277</v>
      </c>
      <c r="K197">
        <v>10</v>
      </c>
      <c r="L197" s="1">
        <v>44209</v>
      </c>
      <c r="M197" t="s">
        <v>1070</v>
      </c>
      <c r="N197" t="s">
        <v>719</v>
      </c>
      <c r="P197" t="s">
        <v>720</v>
      </c>
      <c r="Q197" t="s">
        <v>719</v>
      </c>
      <c r="S197" t="s">
        <v>1239</v>
      </c>
      <c r="T197" t="s">
        <v>1069</v>
      </c>
      <c r="U197" s="3">
        <v>399</v>
      </c>
      <c r="V197">
        <v>10</v>
      </c>
      <c r="W197" t="s">
        <v>1077</v>
      </c>
      <c r="X197" s="1">
        <v>44175</v>
      </c>
      <c r="Y197" s="1">
        <v>44181</v>
      </c>
      <c r="AB197">
        <v>3</v>
      </c>
      <c r="AC197" t="s">
        <v>1075</v>
      </c>
      <c r="AD197" s="1">
        <v>44206</v>
      </c>
      <c r="AF197">
        <v>50</v>
      </c>
      <c r="AI197">
        <v>12</v>
      </c>
      <c r="AL197">
        <v>2020</v>
      </c>
      <c r="AP197">
        <v>10</v>
      </c>
      <c r="AT197">
        <v>839805</v>
      </c>
    </row>
    <row r="198" spans="1:46" x14ac:dyDescent="0.35">
      <c r="A198" t="s">
        <v>1116</v>
      </c>
      <c r="B198" t="s">
        <v>1081</v>
      </c>
      <c r="C198" t="s">
        <v>1655</v>
      </c>
      <c r="D198" t="s">
        <v>1135</v>
      </c>
      <c r="E198" t="s">
        <v>1654</v>
      </c>
      <c r="F198" t="s">
        <v>721</v>
      </c>
      <c r="G198">
        <v>7054</v>
      </c>
      <c r="H198" t="s">
        <v>1326</v>
      </c>
      <c r="I198" t="s">
        <v>107</v>
      </c>
      <c r="M198" t="s">
        <v>1070</v>
      </c>
      <c r="N198" t="s">
        <v>721</v>
      </c>
      <c r="P198" t="s">
        <v>722</v>
      </c>
      <c r="Q198" t="s">
        <v>721</v>
      </c>
      <c r="S198" t="s">
        <v>1239</v>
      </c>
      <c r="T198" t="s">
        <v>1069</v>
      </c>
      <c r="U198" s="3">
        <v>399</v>
      </c>
      <c r="V198">
        <v>10</v>
      </c>
      <c r="W198" t="s">
        <v>1077</v>
      </c>
      <c r="X198" s="1">
        <v>44176</v>
      </c>
      <c r="Y198" s="1">
        <v>44182</v>
      </c>
      <c r="AB198">
        <v>3</v>
      </c>
      <c r="AC198" t="s">
        <v>1075</v>
      </c>
      <c r="AD198" s="1">
        <v>44207</v>
      </c>
      <c r="AF198">
        <v>50</v>
      </c>
      <c r="AI198">
        <v>12</v>
      </c>
      <c r="AL198">
        <v>2020</v>
      </c>
      <c r="AT198">
        <v>898751</v>
      </c>
    </row>
    <row r="199" spans="1:46" x14ac:dyDescent="0.35">
      <c r="A199" t="s">
        <v>1272</v>
      </c>
      <c r="B199" t="s">
        <v>1074</v>
      </c>
      <c r="C199" t="s">
        <v>1653</v>
      </c>
      <c r="D199" t="s">
        <v>1167</v>
      </c>
      <c r="E199" t="s">
        <v>1652</v>
      </c>
      <c r="F199" t="s">
        <v>723</v>
      </c>
      <c r="G199">
        <v>7039</v>
      </c>
      <c r="H199" t="s">
        <v>1326</v>
      </c>
      <c r="I199" t="s">
        <v>55</v>
      </c>
      <c r="M199" t="s">
        <v>1070</v>
      </c>
      <c r="N199" t="s">
        <v>723</v>
      </c>
      <c r="P199" t="s">
        <v>724</v>
      </c>
      <c r="Q199" t="s">
        <v>723</v>
      </c>
      <c r="S199" t="s">
        <v>1239</v>
      </c>
      <c r="T199" t="s">
        <v>1069</v>
      </c>
      <c r="U199" s="3">
        <v>399</v>
      </c>
      <c r="V199">
        <v>10</v>
      </c>
      <c r="W199" t="s">
        <v>1077</v>
      </c>
      <c r="X199" s="1">
        <v>44176</v>
      </c>
      <c r="Y199" s="1">
        <v>44182</v>
      </c>
      <c r="AB199">
        <v>3</v>
      </c>
      <c r="AC199" t="s">
        <v>1075</v>
      </c>
      <c r="AD199" s="1">
        <v>44207</v>
      </c>
      <c r="AF199">
        <v>50</v>
      </c>
      <c r="AI199">
        <v>12</v>
      </c>
      <c r="AL199">
        <v>2020</v>
      </c>
      <c r="AT199">
        <v>800101</v>
      </c>
    </row>
    <row r="200" spans="1:46" x14ac:dyDescent="0.35">
      <c r="A200" t="s">
        <v>1107</v>
      </c>
      <c r="B200" t="s">
        <v>1318</v>
      </c>
      <c r="C200" t="s">
        <v>1651</v>
      </c>
      <c r="D200" t="s">
        <v>1106</v>
      </c>
      <c r="E200" t="s">
        <v>1650</v>
      </c>
      <c r="F200" t="s">
        <v>725</v>
      </c>
      <c r="G200">
        <v>44113</v>
      </c>
      <c r="H200" t="s">
        <v>1304</v>
      </c>
      <c r="I200" t="s">
        <v>37</v>
      </c>
      <c r="M200" t="s">
        <v>1070</v>
      </c>
      <c r="N200" t="s">
        <v>725</v>
      </c>
      <c r="P200" t="s">
        <v>726</v>
      </c>
      <c r="Q200" t="s">
        <v>725</v>
      </c>
      <c r="S200" t="s">
        <v>1239</v>
      </c>
      <c r="T200" t="s">
        <v>1069</v>
      </c>
      <c r="U200" s="3">
        <v>399</v>
      </c>
      <c r="V200">
        <v>10</v>
      </c>
      <c r="W200" t="s">
        <v>1077</v>
      </c>
      <c r="X200" s="1">
        <v>44176</v>
      </c>
      <c r="Y200" s="1">
        <v>44182</v>
      </c>
      <c r="AB200">
        <v>3</v>
      </c>
      <c r="AC200" t="s">
        <v>1075</v>
      </c>
      <c r="AD200" s="1">
        <v>44207</v>
      </c>
      <c r="AF200">
        <v>50</v>
      </c>
      <c r="AI200">
        <v>12</v>
      </c>
      <c r="AL200">
        <v>2020</v>
      </c>
      <c r="AT200">
        <v>899451</v>
      </c>
    </row>
    <row r="201" spans="1:46" x14ac:dyDescent="0.35">
      <c r="A201" t="s">
        <v>1116</v>
      </c>
      <c r="B201" t="s">
        <v>1248</v>
      </c>
      <c r="C201" t="s">
        <v>1649</v>
      </c>
      <c r="D201" t="s">
        <v>1123</v>
      </c>
      <c r="E201" t="s">
        <v>1648</v>
      </c>
      <c r="F201" t="s">
        <v>727</v>
      </c>
      <c r="G201">
        <v>98004</v>
      </c>
      <c r="H201" t="s">
        <v>1394</v>
      </c>
      <c r="I201" t="s">
        <v>26</v>
      </c>
      <c r="K201">
        <v>10</v>
      </c>
      <c r="L201" s="1">
        <v>44209</v>
      </c>
      <c r="M201" t="s">
        <v>1070</v>
      </c>
      <c r="N201" t="s">
        <v>727</v>
      </c>
      <c r="P201" t="s">
        <v>728</v>
      </c>
      <c r="Q201" t="s">
        <v>727</v>
      </c>
      <c r="S201" t="s">
        <v>1239</v>
      </c>
      <c r="T201" t="s">
        <v>1069</v>
      </c>
      <c r="U201" s="3">
        <v>399</v>
      </c>
      <c r="V201">
        <v>10</v>
      </c>
      <c r="W201" t="s">
        <v>1077</v>
      </c>
      <c r="X201" s="1">
        <v>44176</v>
      </c>
      <c r="Y201" s="1">
        <v>44182</v>
      </c>
      <c r="AB201">
        <v>3</v>
      </c>
      <c r="AC201" t="s">
        <v>1075</v>
      </c>
      <c r="AD201" s="1">
        <v>44207</v>
      </c>
      <c r="AF201">
        <v>50</v>
      </c>
      <c r="AI201">
        <v>12</v>
      </c>
      <c r="AL201">
        <v>2020</v>
      </c>
      <c r="AP201">
        <v>10</v>
      </c>
      <c r="AT201">
        <v>876801</v>
      </c>
    </row>
    <row r="202" spans="1:46" x14ac:dyDescent="0.35">
      <c r="A202" t="s">
        <v>1085</v>
      </c>
      <c r="B202" t="s">
        <v>1076</v>
      </c>
      <c r="C202" t="s">
        <v>1647</v>
      </c>
      <c r="D202" t="s">
        <v>1646</v>
      </c>
      <c r="E202" t="s">
        <v>1645</v>
      </c>
      <c r="F202" t="s">
        <v>729</v>
      </c>
      <c r="G202">
        <v>54143</v>
      </c>
      <c r="H202" t="s">
        <v>1644</v>
      </c>
      <c r="I202" t="s">
        <v>81</v>
      </c>
      <c r="K202">
        <v>10</v>
      </c>
      <c r="L202" s="1">
        <v>44208</v>
      </c>
      <c r="M202" t="s">
        <v>1070</v>
      </c>
      <c r="N202" t="s">
        <v>729</v>
      </c>
      <c r="P202" t="s">
        <v>730</v>
      </c>
      <c r="Q202" t="s">
        <v>729</v>
      </c>
      <c r="S202" t="s">
        <v>1239</v>
      </c>
      <c r="T202" t="s">
        <v>1069</v>
      </c>
      <c r="U202" s="3">
        <v>399</v>
      </c>
      <c r="V202">
        <v>10</v>
      </c>
      <c r="W202" t="s">
        <v>1077</v>
      </c>
      <c r="X202" s="1">
        <v>44176</v>
      </c>
      <c r="Y202" s="1">
        <v>44182</v>
      </c>
      <c r="AB202">
        <v>3</v>
      </c>
      <c r="AC202" t="s">
        <v>1075</v>
      </c>
      <c r="AD202" s="1">
        <v>44207</v>
      </c>
      <c r="AF202">
        <v>50</v>
      </c>
      <c r="AI202">
        <v>12</v>
      </c>
      <c r="AL202">
        <v>2020</v>
      </c>
      <c r="AP202">
        <v>10</v>
      </c>
      <c r="AT202">
        <v>826201</v>
      </c>
    </row>
    <row r="203" spans="1:46" x14ac:dyDescent="0.35">
      <c r="A203" t="s">
        <v>1085</v>
      </c>
      <c r="B203" t="s">
        <v>1147</v>
      </c>
      <c r="C203" t="s">
        <v>1643</v>
      </c>
      <c r="D203" t="s">
        <v>1086</v>
      </c>
      <c r="E203" t="s">
        <v>1642</v>
      </c>
      <c r="F203" t="s">
        <v>731</v>
      </c>
      <c r="G203">
        <v>33445</v>
      </c>
      <c r="H203" t="s">
        <v>1253</v>
      </c>
      <c r="I203" t="s">
        <v>281</v>
      </c>
      <c r="K203">
        <v>10</v>
      </c>
      <c r="L203" s="1">
        <v>44208</v>
      </c>
      <c r="M203" t="s">
        <v>1070</v>
      </c>
      <c r="N203" t="s">
        <v>731</v>
      </c>
      <c r="P203" t="s">
        <v>732</v>
      </c>
      <c r="Q203" t="s">
        <v>731</v>
      </c>
      <c r="S203" t="s">
        <v>1452</v>
      </c>
      <c r="T203" t="s">
        <v>1146</v>
      </c>
      <c r="U203" s="3">
        <v>3897</v>
      </c>
      <c r="V203">
        <v>150</v>
      </c>
      <c r="W203" t="s">
        <v>1077</v>
      </c>
      <c r="X203" s="1">
        <v>44176</v>
      </c>
      <c r="Y203" s="1">
        <v>44182</v>
      </c>
      <c r="AB203">
        <v>3</v>
      </c>
      <c r="AC203" t="s">
        <v>1075</v>
      </c>
      <c r="AD203" s="1">
        <v>44207</v>
      </c>
      <c r="AF203">
        <v>50</v>
      </c>
      <c r="AI203">
        <v>12</v>
      </c>
      <c r="AL203">
        <v>2020</v>
      </c>
      <c r="AP203">
        <v>50</v>
      </c>
      <c r="AT203">
        <v>168751</v>
      </c>
    </row>
    <row r="204" spans="1:46" x14ac:dyDescent="0.35">
      <c r="A204" t="s">
        <v>1079</v>
      </c>
      <c r="B204" t="s">
        <v>1248</v>
      </c>
      <c r="C204" t="s">
        <v>1641</v>
      </c>
      <c r="D204" t="s">
        <v>1640</v>
      </c>
      <c r="E204" t="s">
        <v>1639</v>
      </c>
      <c r="F204" t="s">
        <v>733</v>
      </c>
      <c r="G204">
        <v>78132</v>
      </c>
      <c r="H204" t="s">
        <v>1340</v>
      </c>
      <c r="I204" t="s">
        <v>108</v>
      </c>
      <c r="M204" t="s">
        <v>1070</v>
      </c>
      <c r="N204" t="s">
        <v>733</v>
      </c>
      <c r="P204" t="s">
        <v>734</v>
      </c>
      <c r="Q204" t="s">
        <v>733</v>
      </c>
      <c r="S204" t="s">
        <v>1239</v>
      </c>
      <c r="T204" t="s">
        <v>1069</v>
      </c>
      <c r="U204" s="3">
        <v>399</v>
      </c>
      <c r="V204">
        <v>10</v>
      </c>
      <c r="W204" t="s">
        <v>1077</v>
      </c>
      <c r="X204" s="1">
        <v>44176</v>
      </c>
      <c r="Y204" s="1">
        <v>44182</v>
      </c>
      <c r="AB204">
        <v>3</v>
      </c>
      <c r="AC204" t="s">
        <v>1075</v>
      </c>
      <c r="AD204" s="1">
        <v>44207</v>
      </c>
      <c r="AF204">
        <v>50</v>
      </c>
      <c r="AI204">
        <v>12</v>
      </c>
      <c r="AL204">
        <v>2020</v>
      </c>
      <c r="AT204">
        <v>907501</v>
      </c>
    </row>
    <row r="205" spans="1:46" x14ac:dyDescent="0.35">
      <c r="A205" t="s">
        <v>1242</v>
      </c>
      <c r="B205" t="s">
        <v>1248</v>
      </c>
      <c r="C205" t="s">
        <v>1638</v>
      </c>
      <c r="D205" t="s">
        <v>1106</v>
      </c>
      <c r="E205" t="s">
        <v>1637</v>
      </c>
      <c r="F205" t="s">
        <v>735</v>
      </c>
      <c r="G205">
        <v>75071</v>
      </c>
      <c r="H205" t="s">
        <v>1340</v>
      </c>
      <c r="I205" t="s">
        <v>87</v>
      </c>
      <c r="K205">
        <v>10</v>
      </c>
      <c r="L205" s="1">
        <v>44210</v>
      </c>
      <c r="M205" t="s">
        <v>1070</v>
      </c>
      <c r="N205" t="s">
        <v>735</v>
      </c>
      <c r="P205" t="s">
        <v>736</v>
      </c>
      <c r="Q205" t="s">
        <v>735</v>
      </c>
      <c r="S205" t="s">
        <v>1239</v>
      </c>
      <c r="T205" t="s">
        <v>1069</v>
      </c>
      <c r="U205" s="3">
        <v>399</v>
      </c>
      <c r="V205">
        <v>10</v>
      </c>
      <c r="W205" t="s">
        <v>1077</v>
      </c>
      <c r="X205" s="1">
        <v>44176</v>
      </c>
      <c r="Y205" s="1">
        <v>44182</v>
      </c>
      <c r="AB205">
        <v>3</v>
      </c>
      <c r="AC205" t="s">
        <v>1075</v>
      </c>
      <c r="AD205" s="1">
        <v>44207</v>
      </c>
      <c r="AF205">
        <v>50</v>
      </c>
      <c r="AI205">
        <v>12</v>
      </c>
      <c r="AL205">
        <v>2020</v>
      </c>
      <c r="AP205">
        <v>10</v>
      </c>
      <c r="AT205">
        <v>905351</v>
      </c>
    </row>
    <row r="206" spans="1:46" x14ac:dyDescent="0.35">
      <c r="A206" t="s">
        <v>1079</v>
      </c>
      <c r="B206" t="s">
        <v>1247</v>
      </c>
      <c r="C206" t="s">
        <v>1636</v>
      </c>
      <c r="D206" t="s">
        <v>1150</v>
      </c>
      <c r="E206" t="s">
        <v>1635</v>
      </c>
      <c r="F206" t="s">
        <v>737</v>
      </c>
      <c r="G206">
        <v>75252</v>
      </c>
      <c r="H206" t="s">
        <v>1340</v>
      </c>
      <c r="I206" t="s">
        <v>273</v>
      </c>
      <c r="M206" t="s">
        <v>1070</v>
      </c>
      <c r="N206" t="s">
        <v>737</v>
      </c>
      <c r="P206" t="s">
        <v>738</v>
      </c>
      <c r="Q206" t="s">
        <v>737</v>
      </c>
      <c r="S206" t="s">
        <v>1239</v>
      </c>
      <c r="T206" t="s">
        <v>1069</v>
      </c>
      <c r="U206" s="3">
        <v>399</v>
      </c>
      <c r="V206">
        <v>10</v>
      </c>
      <c r="W206" t="s">
        <v>1077</v>
      </c>
      <c r="X206" s="1">
        <v>44176</v>
      </c>
      <c r="Y206" s="1">
        <v>44200</v>
      </c>
      <c r="AB206">
        <v>3</v>
      </c>
      <c r="AC206" t="s">
        <v>1075</v>
      </c>
      <c r="AD206" s="1">
        <v>44207</v>
      </c>
      <c r="AF206">
        <v>50</v>
      </c>
      <c r="AI206">
        <v>12</v>
      </c>
      <c r="AL206">
        <v>2020</v>
      </c>
      <c r="AT206">
        <v>908651</v>
      </c>
    </row>
    <row r="207" spans="1:46" x14ac:dyDescent="0.35">
      <c r="A207" t="s">
        <v>1116</v>
      </c>
      <c r="B207" t="s">
        <v>1318</v>
      </c>
      <c r="C207" t="s">
        <v>1634</v>
      </c>
      <c r="D207" t="s">
        <v>1124</v>
      </c>
      <c r="E207" t="s">
        <v>1633</v>
      </c>
      <c r="F207" t="s">
        <v>739</v>
      </c>
      <c r="G207">
        <v>7960</v>
      </c>
      <c r="H207" t="s">
        <v>1326</v>
      </c>
      <c r="I207" t="s">
        <v>174</v>
      </c>
      <c r="M207" t="s">
        <v>1070</v>
      </c>
      <c r="N207" t="s">
        <v>739</v>
      </c>
      <c r="P207" t="s">
        <v>740</v>
      </c>
      <c r="Q207" t="s">
        <v>739</v>
      </c>
      <c r="S207" t="s">
        <v>1239</v>
      </c>
      <c r="T207" t="s">
        <v>1069</v>
      </c>
      <c r="U207" s="3">
        <v>399</v>
      </c>
      <c r="V207">
        <v>10</v>
      </c>
      <c r="W207" t="s">
        <v>1077</v>
      </c>
      <c r="X207" s="1">
        <v>44176</v>
      </c>
      <c r="Y207" s="1">
        <v>44182</v>
      </c>
      <c r="AB207">
        <v>3</v>
      </c>
      <c r="AC207" t="s">
        <v>1075</v>
      </c>
      <c r="AD207" s="1">
        <v>44207</v>
      </c>
      <c r="AF207">
        <v>50</v>
      </c>
      <c r="AI207">
        <v>12</v>
      </c>
      <c r="AL207">
        <v>2020</v>
      </c>
      <c r="AT207">
        <v>898701</v>
      </c>
    </row>
    <row r="208" spans="1:46" x14ac:dyDescent="0.35">
      <c r="A208" t="s">
        <v>1079</v>
      </c>
      <c r="B208" t="s">
        <v>1248</v>
      </c>
      <c r="C208" t="s">
        <v>1632</v>
      </c>
      <c r="D208" t="s">
        <v>1158</v>
      </c>
      <c r="E208" t="s">
        <v>1631</v>
      </c>
      <c r="F208" t="s">
        <v>741</v>
      </c>
      <c r="G208">
        <v>37203</v>
      </c>
      <c r="H208" t="s">
        <v>1449</v>
      </c>
      <c r="I208" t="s">
        <v>141</v>
      </c>
      <c r="K208">
        <v>10</v>
      </c>
      <c r="L208" s="1">
        <v>44209</v>
      </c>
      <c r="M208" t="s">
        <v>1070</v>
      </c>
      <c r="N208" t="s">
        <v>741</v>
      </c>
      <c r="P208" t="s">
        <v>742</v>
      </c>
      <c r="Q208" t="s">
        <v>741</v>
      </c>
      <c r="S208" t="s">
        <v>1239</v>
      </c>
      <c r="T208" t="s">
        <v>1069</v>
      </c>
      <c r="U208" s="3">
        <v>399</v>
      </c>
      <c r="V208">
        <v>10</v>
      </c>
      <c r="W208" t="s">
        <v>1077</v>
      </c>
      <c r="X208" s="1">
        <v>44176</v>
      </c>
      <c r="Y208" s="1">
        <v>44182</v>
      </c>
      <c r="AB208">
        <v>3</v>
      </c>
      <c r="AC208" t="s">
        <v>1075</v>
      </c>
      <c r="AD208" s="1">
        <v>44207</v>
      </c>
      <c r="AF208">
        <v>50</v>
      </c>
      <c r="AI208">
        <v>12</v>
      </c>
      <c r="AL208">
        <v>2020</v>
      </c>
      <c r="AP208">
        <v>10</v>
      </c>
      <c r="AT208">
        <v>909351</v>
      </c>
    </row>
    <row r="209" spans="1:46" x14ac:dyDescent="0.35">
      <c r="A209" t="s">
        <v>1079</v>
      </c>
      <c r="B209" t="s">
        <v>1318</v>
      </c>
      <c r="C209" t="s">
        <v>1630</v>
      </c>
      <c r="D209" t="s">
        <v>1629</v>
      </c>
      <c r="E209" t="s">
        <v>1628</v>
      </c>
      <c r="F209" t="s">
        <v>743</v>
      </c>
      <c r="G209">
        <v>33496</v>
      </c>
      <c r="H209" t="s">
        <v>1253</v>
      </c>
      <c r="I209" t="s">
        <v>185</v>
      </c>
      <c r="K209">
        <v>15</v>
      </c>
      <c r="L209" s="1">
        <v>44208</v>
      </c>
      <c r="M209" t="s">
        <v>1070</v>
      </c>
      <c r="N209" t="s">
        <v>743</v>
      </c>
      <c r="P209" t="s">
        <v>744</v>
      </c>
      <c r="Q209" t="s">
        <v>743</v>
      </c>
      <c r="S209" t="s">
        <v>1239</v>
      </c>
      <c r="T209" t="s">
        <v>1069</v>
      </c>
      <c r="U209" s="3">
        <v>399</v>
      </c>
      <c r="V209">
        <v>10</v>
      </c>
      <c r="W209" t="s">
        <v>1077</v>
      </c>
      <c r="X209" s="1">
        <v>44176</v>
      </c>
      <c r="Y209" s="1">
        <v>44182</v>
      </c>
      <c r="AB209">
        <v>3</v>
      </c>
      <c r="AC209" t="s">
        <v>1075</v>
      </c>
      <c r="AD209" s="1">
        <v>44207</v>
      </c>
      <c r="AF209">
        <v>50</v>
      </c>
      <c r="AI209">
        <v>12</v>
      </c>
      <c r="AL209">
        <v>2020</v>
      </c>
      <c r="AT209">
        <v>631101</v>
      </c>
    </row>
    <row r="210" spans="1:46" x14ac:dyDescent="0.35">
      <c r="A210" t="s">
        <v>1116</v>
      </c>
      <c r="B210" t="s">
        <v>1081</v>
      </c>
      <c r="C210" t="s">
        <v>1627</v>
      </c>
      <c r="D210" t="s">
        <v>1626</v>
      </c>
      <c r="E210" t="s">
        <v>1625</v>
      </c>
      <c r="F210" t="s">
        <v>745</v>
      </c>
      <c r="G210">
        <v>19312</v>
      </c>
      <c r="H210" t="s">
        <v>1363</v>
      </c>
      <c r="I210" t="s">
        <v>217</v>
      </c>
      <c r="M210" t="s">
        <v>1070</v>
      </c>
      <c r="N210" t="s">
        <v>745</v>
      </c>
      <c r="P210" t="s">
        <v>746</v>
      </c>
      <c r="Q210" t="s">
        <v>745</v>
      </c>
      <c r="S210" t="s">
        <v>1239</v>
      </c>
      <c r="T210" t="s">
        <v>1069</v>
      </c>
      <c r="U210" s="3">
        <v>399</v>
      </c>
      <c r="V210">
        <v>10</v>
      </c>
      <c r="W210" t="s">
        <v>1077</v>
      </c>
      <c r="X210" s="1">
        <v>44176</v>
      </c>
      <c r="Y210" s="1">
        <v>44182</v>
      </c>
      <c r="AB210">
        <v>3</v>
      </c>
      <c r="AC210" t="s">
        <v>1075</v>
      </c>
      <c r="AD210" s="1">
        <v>44207</v>
      </c>
      <c r="AF210">
        <v>50</v>
      </c>
      <c r="AI210">
        <v>12</v>
      </c>
      <c r="AL210">
        <v>2020</v>
      </c>
      <c r="AT210">
        <v>846301</v>
      </c>
    </row>
    <row r="211" spans="1:46" x14ac:dyDescent="0.35">
      <c r="A211" t="s">
        <v>1079</v>
      </c>
      <c r="B211" t="s">
        <v>1248</v>
      </c>
      <c r="C211" t="s">
        <v>1624</v>
      </c>
      <c r="D211" t="s">
        <v>1158</v>
      </c>
      <c r="E211" t="s">
        <v>1623</v>
      </c>
      <c r="F211" t="s">
        <v>747</v>
      </c>
      <c r="G211">
        <v>37934</v>
      </c>
      <c r="H211" t="e">
        <v>#N/A</v>
      </c>
      <c r="I211" t="s">
        <v>142</v>
      </c>
      <c r="K211">
        <v>10</v>
      </c>
      <c r="L211" s="1">
        <v>44209</v>
      </c>
      <c r="M211" t="s">
        <v>1070</v>
      </c>
      <c r="N211" t="s">
        <v>747</v>
      </c>
      <c r="P211" t="s">
        <v>748</v>
      </c>
      <c r="Q211" t="s">
        <v>747</v>
      </c>
      <c r="S211" t="s">
        <v>1239</v>
      </c>
      <c r="T211" t="s">
        <v>1069</v>
      </c>
      <c r="U211" s="3">
        <v>399</v>
      </c>
      <c r="V211">
        <v>10</v>
      </c>
      <c r="W211" t="s">
        <v>1077</v>
      </c>
      <c r="X211" s="1">
        <v>44176</v>
      </c>
      <c r="Y211" s="1">
        <v>44182</v>
      </c>
      <c r="AB211">
        <v>3</v>
      </c>
      <c r="AC211" t="s">
        <v>1075</v>
      </c>
      <c r="AD211" s="1">
        <v>44207</v>
      </c>
      <c r="AF211">
        <v>50</v>
      </c>
      <c r="AI211">
        <v>12</v>
      </c>
      <c r="AL211">
        <v>2020</v>
      </c>
      <c r="AP211">
        <v>10</v>
      </c>
      <c r="AT211">
        <v>833147</v>
      </c>
    </row>
    <row r="212" spans="1:46" x14ac:dyDescent="0.35">
      <c r="A212" t="s">
        <v>1272</v>
      </c>
      <c r="B212" t="s">
        <v>1248</v>
      </c>
      <c r="C212" t="s">
        <v>1622</v>
      </c>
      <c r="D212" t="s">
        <v>1158</v>
      </c>
      <c r="E212" t="s">
        <v>1621</v>
      </c>
      <c r="F212" t="s">
        <v>749</v>
      </c>
      <c r="G212">
        <v>6461</v>
      </c>
      <c r="H212" t="e">
        <v>#N/A</v>
      </c>
      <c r="I212" t="s">
        <v>154</v>
      </c>
      <c r="K212">
        <v>10</v>
      </c>
      <c r="L212" s="1">
        <v>44209</v>
      </c>
      <c r="M212" t="s">
        <v>1070</v>
      </c>
      <c r="N212" t="s">
        <v>749</v>
      </c>
      <c r="P212" t="s">
        <v>750</v>
      </c>
      <c r="Q212" t="s">
        <v>749</v>
      </c>
      <c r="S212" t="s">
        <v>1239</v>
      </c>
      <c r="T212" t="s">
        <v>1069</v>
      </c>
      <c r="U212" s="3">
        <v>399</v>
      </c>
      <c r="V212">
        <v>10</v>
      </c>
      <c r="W212" t="s">
        <v>1077</v>
      </c>
      <c r="X212" s="1">
        <v>44176</v>
      </c>
      <c r="Y212" s="1">
        <v>44182</v>
      </c>
      <c r="AB212">
        <v>3</v>
      </c>
      <c r="AC212" t="s">
        <v>1075</v>
      </c>
      <c r="AD212" s="1">
        <v>44207</v>
      </c>
      <c r="AF212">
        <v>50</v>
      </c>
      <c r="AI212">
        <v>12</v>
      </c>
      <c r="AL212">
        <v>2020</v>
      </c>
      <c r="AP212">
        <v>10</v>
      </c>
      <c r="AT212">
        <v>848101</v>
      </c>
    </row>
    <row r="213" spans="1:46" x14ac:dyDescent="0.35">
      <c r="A213" t="s">
        <v>1079</v>
      </c>
      <c r="B213" t="s">
        <v>1184</v>
      </c>
      <c r="C213" t="s">
        <v>1620</v>
      </c>
      <c r="D213" t="s">
        <v>1129</v>
      </c>
      <c r="E213" t="s">
        <v>1619</v>
      </c>
      <c r="F213" t="s">
        <v>751</v>
      </c>
      <c r="G213">
        <v>16023</v>
      </c>
      <c r="H213" t="s">
        <v>1363</v>
      </c>
      <c r="I213" t="s">
        <v>169</v>
      </c>
      <c r="M213" t="s">
        <v>1070</v>
      </c>
      <c r="N213" t="s">
        <v>751</v>
      </c>
      <c r="P213" t="s">
        <v>752</v>
      </c>
      <c r="Q213" t="s">
        <v>751</v>
      </c>
      <c r="S213" t="s">
        <v>1239</v>
      </c>
      <c r="T213" t="s">
        <v>1069</v>
      </c>
      <c r="U213" s="3">
        <v>399</v>
      </c>
      <c r="V213">
        <v>10</v>
      </c>
      <c r="W213" t="s">
        <v>1077</v>
      </c>
      <c r="X213" s="1">
        <v>44176</v>
      </c>
      <c r="Y213" s="1">
        <v>44185</v>
      </c>
      <c r="AB213">
        <v>3</v>
      </c>
      <c r="AC213" t="s">
        <v>1075</v>
      </c>
      <c r="AD213" s="1">
        <v>44207</v>
      </c>
      <c r="AF213">
        <v>50</v>
      </c>
      <c r="AI213">
        <v>12</v>
      </c>
      <c r="AL213">
        <v>2020</v>
      </c>
      <c r="AT213">
        <v>540101</v>
      </c>
    </row>
    <row r="214" spans="1:46" x14ac:dyDescent="0.35">
      <c r="A214" t="s">
        <v>1079</v>
      </c>
      <c r="B214" t="s">
        <v>1076</v>
      </c>
      <c r="C214" t="s">
        <v>1618</v>
      </c>
      <c r="D214" t="s">
        <v>1617</v>
      </c>
      <c r="E214" t="s">
        <v>1616</v>
      </c>
      <c r="F214" t="s">
        <v>753</v>
      </c>
      <c r="G214">
        <v>30152</v>
      </c>
      <c r="H214" t="s">
        <v>1259</v>
      </c>
      <c r="I214" t="s">
        <v>72</v>
      </c>
      <c r="K214">
        <v>10</v>
      </c>
      <c r="L214" s="1">
        <v>44209</v>
      </c>
      <c r="M214" t="s">
        <v>1070</v>
      </c>
      <c r="N214" t="s">
        <v>753</v>
      </c>
      <c r="P214" t="s">
        <v>754</v>
      </c>
      <c r="Q214" t="s">
        <v>753</v>
      </c>
      <c r="S214" t="s">
        <v>1239</v>
      </c>
      <c r="T214" t="s">
        <v>1069</v>
      </c>
      <c r="U214" s="3">
        <v>399</v>
      </c>
      <c r="V214">
        <v>10</v>
      </c>
      <c r="W214" t="s">
        <v>1077</v>
      </c>
      <c r="X214" s="1">
        <v>44176</v>
      </c>
      <c r="Y214" s="1">
        <v>44182</v>
      </c>
      <c r="AB214">
        <v>3</v>
      </c>
      <c r="AC214" t="s">
        <v>1075</v>
      </c>
      <c r="AD214" s="1">
        <v>44207</v>
      </c>
      <c r="AF214">
        <v>50</v>
      </c>
      <c r="AI214">
        <v>12</v>
      </c>
      <c r="AL214">
        <v>2020</v>
      </c>
      <c r="AP214">
        <v>10</v>
      </c>
      <c r="AT214">
        <v>911751</v>
      </c>
    </row>
    <row r="215" spans="1:46" x14ac:dyDescent="0.35">
      <c r="A215" t="s">
        <v>1092</v>
      </c>
      <c r="B215" t="s">
        <v>1074</v>
      </c>
      <c r="C215" t="s">
        <v>1615</v>
      </c>
      <c r="D215" t="s">
        <v>1108</v>
      </c>
      <c r="E215" t="s">
        <v>1614</v>
      </c>
      <c r="F215" t="s">
        <v>756</v>
      </c>
      <c r="G215">
        <v>60561</v>
      </c>
      <c r="H215" t="s">
        <v>1262</v>
      </c>
      <c r="I215" t="s">
        <v>221</v>
      </c>
      <c r="M215" t="s">
        <v>1070</v>
      </c>
      <c r="N215" t="s">
        <v>756</v>
      </c>
      <c r="P215" t="s">
        <v>757</v>
      </c>
      <c r="Q215" t="s">
        <v>756</v>
      </c>
      <c r="S215" t="s">
        <v>1239</v>
      </c>
      <c r="T215" t="s">
        <v>1069</v>
      </c>
      <c r="U215">
        <v>499</v>
      </c>
      <c r="V215">
        <v>10</v>
      </c>
      <c r="W215" t="s">
        <v>1077</v>
      </c>
      <c r="X215" s="1">
        <v>44179</v>
      </c>
      <c r="Y215" s="1">
        <v>44192</v>
      </c>
      <c r="AB215">
        <v>2</v>
      </c>
      <c r="AC215" t="s">
        <v>1075</v>
      </c>
      <c r="AF215">
        <v>51</v>
      </c>
      <c r="AI215">
        <v>12</v>
      </c>
      <c r="AL215">
        <v>2020</v>
      </c>
      <c r="AT215">
        <v>890101</v>
      </c>
    </row>
    <row r="216" spans="1:46" x14ac:dyDescent="0.35">
      <c r="A216" t="s">
        <v>1116</v>
      </c>
      <c r="B216" t="s">
        <v>1318</v>
      </c>
      <c r="C216" t="s">
        <v>1613</v>
      </c>
      <c r="D216" t="s">
        <v>1086</v>
      </c>
      <c r="E216" t="s">
        <v>1612</v>
      </c>
      <c r="F216" t="s">
        <v>758</v>
      </c>
      <c r="G216">
        <v>47715</v>
      </c>
      <c r="H216" t="s">
        <v>1611</v>
      </c>
      <c r="I216" t="s">
        <v>282</v>
      </c>
      <c r="M216" t="s">
        <v>1070</v>
      </c>
      <c r="N216" t="s">
        <v>758</v>
      </c>
      <c r="P216" t="s">
        <v>759</v>
      </c>
      <c r="Q216" t="s">
        <v>758</v>
      </c>
      <c r="S216" t="s">
        <v>1239</v>
      </c>
      <c r="T216" t="s">
        <v>1069</v>
      </c>
      <c r="U216">
        <v>499</v>
      </c>
      <c r="V216">
        <v>10</v>
      </c>
      <c r="W216" t="s">
        <v>1077</v>
      </c>
      <c r="X216" s="1">
        <v>44179</v>
      </c>
      <c r="Y216" s="1">
        <v>44185</v>
      </c>
      <c r="AB216">
        <v>2</v>
      </c>
      <c r="AC216" t="s">
        <v>1075</v>
      </c>
      <c r="AF216">
        <v>51</v>
      </c>
      <c r="AI216">
        <v>12</v>
      </c>
      <c r="AL216">
        <v>2020</v>
      </c>
      <c r="AT216">
        <v>880501</v>
      </c>
    </row>
    <row r="217" spans="1:46" x14ac:dyDescent="0.35">
      <c r="A217" t="s">
        <v>1116</v>
      </c>
      <c r="B217" t="s">
        <v>1336</v>
      </c>
      <c r="C217" t="s">
        <v>1610</v>
      </c>
      <c r="D217" t="s">
        <v>1609</v>
      </c>
      <c r="E217" t="s">
        <v>1608</v>
      </c>
      <c r="F217" t="s">
        <v>760</v>
      </c>
      <c r="G217">
        <v>3874</v>
      </c>
      <c r="H217" t="s">
        <v>1569</v>
      </c>
      <c r="I217" t="s">
        <v>29</v>
      </c>
      <c r="J217">
        <v>10</v>
      </c>
      <c r="K217">
        <v>10</v>
      </c>
      <c r="L217" s="1">
        <v>44211</v>
      </c>
      <c r="M217" t="s">
        <v>1070</v>
      </c>
      <c r="N217" t="s">
        <v>760</v>
      </c>
      <c r="P217" t="s">
        <v>761</v>
      </c>
      <c r="Q217" t="s">
        <v>760</v>
      </c>
      <c r="S217" t="s">
        <v>1239</v>
      </c>
      <c r="T217" t="s">
        <v>1069</v>
      </c>
      <c r="U217">
        <v>499</v>
      </c>
      <c r="V217">
        <v>10</v>
      </c>
      <c r="W217" t="s">
        <v>1077</v>
      </c>
      <c r="X217" s="1">
        <v>44179</v>
      </c>
      <c r="Y217" s="1">
        <v>44185</v>
      </c>
      <c r="AB217">
        <v>2</v>
      </c>
      <c r="AC217" t="s">
        <v>1075</v>
      </c>
      <c r="AF217">
        <v>51</v>
      </c>
      <c r="AI217">
        <v>12</v>
      </c>
      <c r="AL217">
        <v>2020</v>
      </c>
      <c r="AP217">
        <v>10</v>
      </c>
      <c r="AT217">
        <v>921701</v>
      </c>
    </row>
    <row r="218" spans="1:46" x14ac:dyDescent="0.35">
      <c r="A218" t="s">
        <v>1116</v>
      </c>
      <c r="B218" t="s">
        <v>1147</v>
      </c>
      <c r="C218" t="s">
        <v>1607</v>
      </c>
      <c r="D218" t="s">
        <v>1606</v>
      </c>
      <c r="E218" t="s">
        <v>1605</v>
      </c>
      <c r="F218" t="s">
        <v>762</v>
      </c>
      <c r="G218">
        <v>75034</v>
      </c>
      <c r="H218" t="s">
        <v>1340</v>
      </c>
      <c r="I218" t="s">
        <v>51</v>
      </c>
      <c r="M218" t="s">
        <v>1070</v>
      </c>
      <c r="N218" t="s">
        <v>762</v>
      </c>
      <c r="P218" t="s">
        <v>763</v>
      </c>
      <c r="Q218" t="s">
        <v>762</v>
      </c>
      <c r="S218" t="s">
        <v>1239</v>
      </c>
      <c r="T218" t="s">
        <v>1069</v>
      </c>
      <c r="U218">
        <v>499</v>
      </c>
      <c r="V218">
        <v>10</v>
      </c>
      <c r="W218" t="s">
        <v>1077</v>
      </c>
      <c r="X218" s="1">
        <v>44179</v>
      </c>
      <c r="Y218" s="1">
        <v>44192</v>
      </c>
      <c r="AB218">
        <v>2</v>
      </c>
      <c r="AC218" t="s">
        <v>1075</v>
      </c>
      <c r="AF218">
        <v>51</v>
      </c>
      <c r="AI218">
        <v>12</v>
      </c>
      <c r="AL218">
        <v>2020</v>
      </c>
      <c r="AT218">
        <v>213265</v>
      </c>
    </row>
    <row r="219" spans="1:46" x14ac:dyDescent="0.35">
      <c r="A219" t="s">
        <v>1272</v>
      </c>
      <c r="B219" t="s">
        <v>1081</v>
      </c>
      <c r="D219" t="s">
        <v>1151</v>
      </c>
      <c r="E219" t="s">
        <v>1604</v>
      </c>
      <c r="F219" t="s">
        <v>764</v>
      </c>
      <c r="G219">
        <v>17055</v>
      </c>
      <c r="H219" t="s">
        <v>1363</v>
      </c>
      <c r="I219" t="s">
        <v>297</v>
      </c>
      <c r="M219" t="s">
        <v>1070</v>
      </c>
      <c r="N219" t="s">
        <v>764</v>
      </c>
      <c r="P219" t="s">
        <v>765</v>
      </c>
      <c r="Q219" t="s">
        <v>764</v>
      </c>
      <c r="S219" t="s">
        <v>1239</v>
      </c>
      <c r="T219" t="s">
        <v>1069</v>
      </c>
      <c r="U219">
        <v>499</v>
      </c>
      <c r="V219">
        <v>10</v>
      </c>
      <c r="W219" t="s">
        <v>1077</v>
      </c>
      <c r="X219" s="1">
        <v>44179</v>
      </c>
      <c r="Y219" s="1">
        <v>44185</v>
      </c>
      <c r="AB219">
        <v>2</v>
      </c>
      <c r="AC219" t="s">
        <v>1075</v>
      </c>
      <c r="AF219">
        <v>51</v>
      </c>
      <c r="AI219">
        <v>12</v>
      </c>
      <c r="AL219">
        <v>2020</v>
      </c>
      <c r="AT219">
        <v>853751</v>
      </c>
    </row>
    <row r="220" spans="1:46" x14ac:dyDescent="0.35">
      <c r="A220" t="s">
        <v>1272</v>
      </c>
      <c r="B220" t="s">
        <v>1084</v>
      </c>
      <c r="D220" t="s">
        <v>1169</v>
      </c>
      <c r="E220" t="s">
        <v>1603</v>
      </c>
      <c r="F220" t="s">
        <v>766</v>
      </c>
      <c r="G220">
        <v>28277</v>
      </c>
      <c r="H220" t="s">
        <v>1279</v>
      </c>
      <c r="I220" t="s">
        <v>130</v>
      </c>
      <c r="K220">
        <v>10</v>
      </c>
      <c r="L220" s="1">
        <v>44211</v>
      </c>
      <c r="M220" t="s">
        <v>1070</v>
      </c>
      <c r="N220" t="s">
        <v>766</v>
      </c>
      <c r="P220" t="s">
        <v>767</v>
      </c>
      <c r="Q220" t="s">
        <v>766</v>
      </c>
      <c r="S220" t="s">
        <v>1314</v>
      </c>
      <c r="T220" t="s">
        <v>1141</v>
      </c>
      <c r="U220">
        <v>999</v>
      </c>
      <c r="V220">
        <v>25</v>
      </c>
      <c r="W220" t="s">
        <v>1077</v>
      </c>
      <c r="X220" s="1">
        <v>44179</v>
      </c>
      <c r="Y220" s="1">
        <v>44185</v>
      </c>
      <c r="AB220">
        <v>2</v>
      </c>
      <c r="AC220" t="s">
        <v>1075</v>
      </c>
      <c r="AF220">
        <v>51</v>
      </c>
      <c r="AI220">
        <v>12</v>
      </c>
      <c r="AL220">
        <v>2020</v>
      </c>
      <c r="AP220">
        <v>25</v>
      </c>
      <c r="AT220">
        <v>847201</v>
      </c>
    </row>
    <row r="221" spans="1:46" x14ac:dyDescent="0.35">
      <c r="A221" t="s">
        <v>1272</v>
      </c>
      <c r="B221" t="s">
        <v>1086</v>
      </c>
      <c r="C221" t="s">
        <v>1602</v>
      </c>
      <c r="D221" t="s">
        <v>1353</v>
      </c>
      <c r="E221" t="s">
        <v>1601</v>
      </c>
      <c r="F221" t="s">
        <v>768</v>
      </c>
      <c r="G221">
        <v>29486</v>
      </c>
      <c r="H221" t="e">
        <v>#N/A</v>
      </c>
      <c r="I221" t="s">
        <v>136</v>
      </c>
      <c r="M221" t="s">
        <v>1070</v>
      </c>
      <c r="N221" t="s">
        <v>768</v>
      </c>
      <c r="P221" t="s">
        <v>769</v>
      </c>
      <c r="Q221" t="s">
        <v>768</v>
      </c>
      <c r="S221" t="s">
        <v>1239</v>
      </c>
      <c r="T221" t="s">
        <v>1069</v>
      </c>
      <c r="U221">
        <v>499</v>
      </c>
      <c r="V221">
        <v>10</v>
      </c>
      <c r="W221" t="s">
        <v>1077</v>
      </c>
      <c r="X221" s="1">
        <v>44179</v>
      </c>
      <c r="Y221" s="1">
        <v>44185</v>
      </c>
      <c r="Z221" s="1">
        <v>44210</v>
      </c>
      <c r="AB221">
        <v>2</v>
      </c>
      <c r="AC221" t="s">
        <v>1075</v>
      </c>
      <c r="AF221">
        <v>51</v>
      </c>
      <c r="AG221">
        <v>3</v>
      </c>
      <c r="AH221">
        <v>53</v>
      </c>
      <c r="AI221">
        <v>12</v>
      </c>
      <c r="AJ221">
        <v>1</v>
      </c>
      <c r="AK221">
        <v>12</v>
      </c>
      <c r="AL221">
        <v>2020</v>
      </c>
      <c r="AM221">
        <v>2021</v>
      </c>
      <c r="AN221">
        <v>2020</v>
      </c>
      <c r="AQ221" s="1">
        <v>44194</v>
      </c>
      <c r="AR221" t="s">
        <v>1144</v>
      </c>
      <c r="AT221">
        <v>925451</v>
      </c>
    </row>
    <row r="222" spans="1:46" x14ac:dyDescent="0.35">
      <c r="A222" t="s">
        <v>1079</v>
      </c>
      <c r="B222" t="s">
        <v>1247</v>
      </c>
      <c r="C222" t="s">
        <v>1600</v>
      </c>
      <c r="D222" t="s">
        <v>1599</v>
      </c>
      <c r="E222" t="s">
        <v>1598</v>
      </c>
      <c r="F222" t="s">
        <v>770</v>
      </c>
      <c r="G222">
        <v>91604</v>
      </c>
      <c r="H222" t="s">
        <v>1287</v>
      </c>
      <c r="I222" t="s">
        <v>84</v>
      </c>
      <c r="M222" t="s">
        <v>1070</v>
      </c>
      <c r="N222" t="s">
        <v>770</v>
      </c>
      <c r="P222" t="s">
        <v>771</v>
      </c>
      <c r="Q222" t="s">
        <v>770</v>
      </c>
      <c r="S222" t="s">
        <v>1239</v>
      </c>
      <c r="T222" t="s">
        <v>1069</v>
      </c>
      <c r="U222">
        <v>499</v>
      </c>
      <c r="V222">
        <v>10</v>
      </c>
      <c r="W222" t="s">
        <v>1077</v>
      </c>
      <c r="X222" s="1">
        <v>44179</v>
      </c>
      <c r="Y222" s="1">
        <v>44185</v>
      </c>
      <c r="AB222">
        <v>2</v>
      </c>
      <c r="AC222" t="s">
        <v>1075</v>
      </c>
      <c r="AF222">
        <v>51</v>
      </c>
      <c r="AI222">
        <v>12</v>
      </c>
      <c r="AL222">
        <v>2020</v>
      </c>
      <c r="AT222">
        <v>606701</v>
      </c>
    </row>
    <row r="223" spans="1:46" x14ac:dyDescent="0.35">
      <c r="A223" t="s">
        <v>1085</v>
      </c>
      <c r="B223" t="s">
        <v>1078</v>
      </c>
      <c r="C223" t="s">
        <v>1597</v>
      </c>
      <c r="D223" t="s">
        <v>1086</v>
      </c>
      <c r="E223" t="s">
        <v>1596</v>
      </c>
      <c r="F223" t="s">
        <v>772</v>
      </c>
      <c r="G223">
        <v>14127</v>
      </c>
      <c r="H223" t="s">
        <v>1276</v>
      </c>
      <c r="I223" t="s">
        <v>292</v>
      </c>
      <c r="K223">
        <v>10</v>
      </c>
      <c r="L223" s="1">
        <v>44211</v>
      </c>
      <c r="M223" t="s">
        <v>1070</v>
      </c>
      <c r="N223" t="s">
        <v>772</v>
      </c>
      <c r="P223" t="s">
        <v>773</v>
      </c>
      <c r="Q223" t="s">
        <v>772</v>
      </c>
      <c r="S223" t="s">
        <v>1239</v>
      </c>
      <c r="T223" t="s">
        <v>1069</v>
      </c>
      <c r="U223">
        <v>499</v>
      </c>
      <c r="V223">
        <v>10</v>
      </c>
      <c r="W223" t="s">
        <v>1077</v>
      </c>
      <c r="X223" s="1">
        <v>44179</v>
      </c>
      <c r="Y223" s="1">
        <v>44185</v>
      </c>
      <c r="AB223">
        <v>2</v>
      </c>
      <c r="AC223" t="s">
        <v>1075</v>
      </c>
      <c r="AF223">
        <v>51</v>
      </c>
      <c r="AI223">
        <v>12</v>
      </c>
      <c r="AL223">
        <v>2020</v>
      </c>
      <c r="AP223">
        <v>10</v>
      </c>
      <c r="AT223">
        <v>900051</v>
      </c>
    </row>
    <row r="224" spans="1:46" x14ac:dyDescent="0.35">
      <c r="A224" t="s">
        <v>1116</v>
      </c>
      <c r="B224" t="s">
        <v>1247</v>
      </c>
      <c r="C224" t="s">
        <v>1595</v>
      </c>
      <c r="D224" t="s">
        <v>1318</v>
      </c>
      <c r="E224" t="s">
        <v>1594</v>
      </c>
      <c r="F224" t="s">
        <v>774</v>
      </c>
      <c r="G224">
        <v>35242</v>
      </c>
      <c r="H224" t="s">
        <v>1565</v>
      </c>
      <c r="I224" t="s">
        <v>163</v>
      </c>
      <c r="M224" t="s">
        <v>1070</v>
      </c>
      <c r="N224" t="s">
        <v>774</v>
      </c>
      <c r="P224" t="s">
        <v>775</v>
      </c>
      <c r="Q224" t="s">
        <v>774</v>
      </c>
      <c r="S224" t="s">
        <v>1239</v>
      </c>
      <c r="T224" t="s">
        <v>1069</v>
      </c>
      <c r="U224">
        <v>499</v>
      </c>
      <c r="V224">
        <v>10</v>
      </c>
      <c r="W224" t="s">
        <v>1077</v>
      </c>
      <c r="X224" s="1">
        <v>44180</v>
      </c>
      <c r="Y224" s="1">
        <v>44186</v>
      </c>
      <c r="AB224">
        <v>2</v>
      </c>
      <c r="AC224" t="s">
        <v>1075</v>
      </c>
      <c r="AF224">
        <v>51</v>
      </c>
      <c r="AI224">
        <v>12</v>
      </c>
      <c r="AL224">
        <v>2020</v>
      </c>
      <c r="AT224">
        <v>775151</v>
      </c>
    </row>
    <row r="225" spans="1:46" x14ac:dyDescent="0.35">
      <c r="A225" t="s">
        <v>1242</v>
      </c>
      <c r="B225" t="s">
        <v>1078</v>
      </c>
      <c r="C225" t="s">
        <v>1593</v>
      </c>
      <c r="D225" t="s">
        <v>1264</v>
      </c>
      <c r="E225" t="s">
        <v>1592</v>
      </c>
      <c r="F225" t="s">
        <v>776</v>
      </c>
      <c r="G225">
        <v>22193</v>
      </c>
      <c r="H225" t="s">
        <v>1294</v>
      </c>
      <c r="I225" t="s">
        <v>113</v>
      </c>
      <c r="L225" s="1">
        <v>44194</v>
      </c>
      <c r="M225" t="s">
        <v>1070</v>
      </c>
      <c r="N225" t="s">
        <v>776</v>
      </c>
      <c r="P225" t="s">
        <v>777</v>
      </c>
      <c r="Q225" t="s">
        <v>776</v>
      </c>
      <c r="S225" t="s">
        <v>1239</v>
      </c>
      <c r="T225" t="s">
        <v>1069</v>
      </c>
      <c r="U225">
        <v>499</v>
      </c>
      <c r="V225">
        <v>10</v>
      </c>
      <c r="W225" t="s">
        <v>1077</v>
      </c>
      <c r="X225" s="1">
        <v>44180</v>
      </c>
      <c r="Y225" s="1">
        <v>44193</v>
      </c>
      <c r="AB225">
        <v>2</v>
      </c>
      <c r="AC225" t="s">
        <v>1075</v>
      </c>
      <c r="AF225">
        <v>51</v>
      </c>
      <c r="AI225">
        <v>12</v>
      </c>
      <c r="AL225">
        <v>2020</v>
      </c>
      <c r="AT225">
        <v>616351</v>
      </c>
    </row>
    <row r="226" spans="1:46" x14ac:dyDescent="0.35">
      <c r="A226" t="s">
        <v>1079</v>
      </c>
      <c r="B226" t="s">
        <v>1084</v>
      </c>
      <c r="C226" t="s">
        <v>1591</v>
      </c>
      <c r="D226" t="s">
        <v>1590</v>
      </c>
      <c r="E226" t="s">
        <v>1589</v>
      </c>
      <c r="F226" t="s">
        <v>778</v>
      </c>
      <c r="G226">
        <v>32824</v>
      </c>
      <c r="H226" t="s">
        <v>1253</v>
      </c>
      <c r="I226" t="s">
        <v>128</v>
      </c>
      <c r="M226" t="s">
        <v>1070</v>
      </c>
      <c r="N226" t="s">
        <v>778</v>
      </c>
      <c r="P226" t="s">
        <v>779</v>
      </c>
      <c r="Q226" t="s">
        <v>778</v>
      </c>
      <c r="S226" t="s">
        <v>1239</v>
      </c>
      <c r="T226" t="s">
        <v>1069</v>
      </c>
      <c r="U226">
        <v>499</v>
      </c>
      <c r="V226">
        <v>10</v>
      </c>
      <c r="W226" t="s">
        <v>1077</v>
      </c>
      <c r="X226" s="1">
        <v>44180</v>
      </c>
      <c r="Y226" s="1">
        <v>44186</v>
      </c>
      <c r="AB226">
        <v>2</v>
      </c>
      <c r="AC226" t="s">
        <v>1075</v>
      </c>
      <c r="AF226">
        <v>51</v>
      </c>
      <c r="AI226">
        <v>12</v>
      </c>
      <c r="AL226">
        <v>2020</v>
      </c>
      <c r="AT226">
        <v>929501</v>
      </c>
    </row>
    <row r="227" spans="1:46" x14ac:dyDescent="0.35">
      <c r="A227" t="s">
        <v>1079</v>
      </c>
      <c r="B227" t="s">
        <v>1248</v>
      </c>
      <c r="C227" t="s">
        <v>1588</v>
      </c>
      <c r="D227" t="s">
        <v>1185</v>
      </c>
      <c r="E227" t="s">
        <v>1587</v>
      </c>
      <c r="F227" t="s">
        <v>780</v>
      </c>
      <c r="G227">
        <v>35209</v>
      </c>
      <c r="H227" t="s">
        <v>1565</v>
      </c>
      <c r="I227" t="s">
        <v>153</v>
      </c>
      <c r="K227">
        <v>10</v>
      </c>
      <c r="L227" s="1">
        <v>44215</v>
      </c>
      <c r="M227" t="s">
        <v>1070</v>
      </c>
      <c r="N227" t="s">
        <v>780</v>
      </c>
      <c r="P227" t="s">
        <v>781</v>
      </c>
      <c r="Q227" t="s">
        <v>780</v>
      </c>
      <c r="S227" t="s">
        <v>1239</v>
      </c>
      <c r="T227" t="s">
        <v>1069</v>
      </c>
      <c r="U227">
        <v>499</v>
      </c>
      <c r="V227">
        <v>10</v>
      </c>
      <c r="W227" t="s">
        <v>1077</v>
      </c>
      <c r="X227" s="1">
        <v>44180</v>
      </c>
      <c r="Y227" s="1">
        <v>44186</v>
      </c>
      <c r="AB227">
        <v>2</v>
      </c>
      <c r="AC227" t="s">
        <v>1075</v>
      </c>
      <c r="AF227">
        <v>51</v>
      </c>
      <c r="AI227">
        <v>12</v>
      </c>
      <c r="AL227">
        <v>2020</v>
      </c>
      <c r="AP227">
        <v>10</v>
      </c>
      <c r="AT227">
        <v>929951</v>
      </c>
    </row>
    <row r="228" spans="1:46" x14ac:dyDescent="0.35">
      <c r="A228" t="s">
        <v>1092</v>
      </c>
      <c r="B228" t="s">
        <v>1095</v>
      </c>
      <c r="C228" t="s">
        <v>1586</v>
      </c>
      <c r="D228" t="s">
        <v>1163</v>
      </c>
      <c r="E228" t="s">
        <v>1585</v>
      </c>
      <c r="F228" t="s">
        <v>782</v>
      </c>
      <c r="G228">
        <v>95035</v>
      </c>
      <c r="H228" t="s">
        <v>1287</v>
      </c>
      <c r="I228" t="s">
        <v>242</v>
      </c>
      <c r="M228" t="s">
        <v>1070</v>
      </c>
      <c r="N228" t="s">
        <v>782</v>
      </c>
      <c r="P228" t="s">
        <v>783</v>
      </c>
      <c r="Q228" t="s">
        <v>782</v>
      </c>
      <c r="S228" t="s">
        <v>1239</v>
      </c>
      <c r="T228" t="s">
        <v>1069</v>
      </c>
      <c r="U228">
        <v>499</v>
      </c>
      <c r="V228">
        <v>10</v>
      </c>
      <c r="W228" t="s">
        <v>1077</v>
      </c>
      <c r="X228" s="1">
        <v>44180</v>
      </c>
      <c r="Y228" s="1">
        <v>44186</v>
      </c>
      <c r="AB228">
        <v>2</v>
      </c>
      <c r="AC228" t="s">
        <v>1075</v>
      </c>
      <c r="AF228">
        <v>51</v>
      </c>
      <c r="AI228">
        <v>12</v>
      </c>
      <c r="AL228">
        <v>2020</v>
      </c>
      <c r="AT228">
        <v>930751</v>
      </c>
    </row>
    <row r="229" spans="1:46" x14ac:dyDescent="0.35">
      <c r="A229" t="s">
        <v>1092</v>
      </c>
      <c r="B229" t="s">
        <v>1074</v>
      </c>
      <c r="C229" t="s">
        <v>1584</v>
      </c>
      <c r="D229" t="s">
        <v>1140</v>
      </c>
      <c r="E229" t="s">
        <v>1583</v>
      </c>
      <c r="F229" t="s">
        <v>784</v>
      </c>
      <c r="G229">
        <v>60657</v>
      </c>
      <c r="H229" t="s">
        <v>1262</v>
      </c>
      <c r="I229" t="s">
        <v>301</v>
      </c>
      <c r="M229" t="s">
        <v>1070</v>
      </c>
      <c r="N229" t="s">
        <v>784</v>
      </c>
      <c r="P229" t="s">
        <v>785</v>
      </c>
      <c r="Q229" t="s">
        <v>784</v>
      </c>
      <c r="S229" t="s">
        <v>1239</v>
      </c>
      <c r="T229" t="s">
        <v>1069</v>
      </c>
      <c r="U229">
        <v>499</v>
      </c>
      <c r="V229">
        <v>10</v>
      </c>
      <c r="W229" t="s">
        <v>1077</v>
      </c>
      <c r="X229" s="1">
        <v>44180</v>
      </c>
      <c r="Y229" s="1">
        <v>44193</v>
      </c>
      <c r="AB229">
        <v>2</v>
      </c>
      <c r="AC229" t="s">
        <v>1075</v>
      </c>
      <c r="AF229">
        <v>51</v>
      </c>
      <c r="AI229">
        <v>12</v>
      </c>
      <c r="AL229">
        <v>2020</v>
      </c>
      <c r="AT229">
        <v>916651</v>
      </c>
    </row>
    <row r="230" spans="1:46" x14ac:dyDescent="0.35">
      <c r="A230" t="s">
        <v>1242</v>
      </c>
      <c r="B230" t="s">
        <v>1078</v>
      </c>
      <c r="C230" t="s">
        <v>1582</v>
      </c>
      <c r="D230" t="s">
        <v>1581</v>
      </c>
      <c r="E230" t="s">
        <v>1580</v>
      </c>
      <c r="F230" t="s">
        <v>786</v>
      </c>
      <c r="G230">
        <v>33805</v>
      </c>
      <c r="H230" t="s">
        <v>1253</v>
      </c>
      <c r="I230" t="s">
        <v>94</v>
      </c>
      <c r="M230" t="s">
        <v>1070</v>
      </c>
      <c r="N230" t="s">
        <v>786</v>
      </c>
      <c r="P230" t="s">
        <v>787</v>
      </c>
      <c r="Q230" t="s">
        <v>786</v>
      </c>
      <c r="S230" t="s">
        <v>1239</v>
      </c>
      <c r="T230" t="s">
        <v>1069</v>
      </c>
      <c r="U230">
        <v>499</v>
      </c>
      <c r="V230">
        <v>10</v>
      </c>
      <c r="W230" t="s">
        <v>1077</v>
      </c>
      <c r="X230" s="1">
        <v>44180</v>
      </c>
      <c r="Y230" s="1">
        <v>44193</v>
      </c>
      <c r="AB230">
        <v>2</v>
      </c>
      <c r="AC230" t="s">
        <v>1075</v>
      </c>
      <c r="AF230">
        <v>51</v>
      </c>
      <c r="AI230">
        <v>12</v>
      </c>
      <c r="AL230">
        <v>2020</v>
      </c>
      <c r="AT230">
        <v>401251</v>
      </c>
    </row>
    <row r="231" spans="1:46" x14ac:dyDescent="0.35">
      <c r="A231" t="s">
        <v>1079</v>
      </c>
      <c r="B231" t="s">
        <v>1336</v>
      </c>
      <c r="C231" t="s">
        <v>1579</v>
      </c>
      <c r="D231" t="s">
        <v>1096</v>
      </c>
      <c r="E231" t="s">
        <v>1578</v>
      </c>
      <c r="F231" t="s">
        <v>788</v>
      </c>
      <c r="G231">
        <v>43016</v>
      </c>
      <c r="H231" t="s">
        <v>1304</v>
      </c>
      <c r="I231" t="s">
        <v>104</v>
      </c>
      <c r="K231">
        <v>10</v>
      </c>
      <c r="L231" s="1">
        <v>44187</v>
      </c>
      <c r="M231" t="s">
        <v>1070</v>
      </c>
      <c r="N231" t="s">
        <v>788</v>
      </c>
      <c r="P231" t="s">
        <v>789</v>
      </c>
      <c r="Q231" t="s">
        <v>788</v>
      </c>
      <c r="S231" t="s">
        <v>1239</v>
      </c>
      <c r="T231" t="s">
        <v>1069</v>
      </c>
      <c r="U231">
        <v>499</v>
      </c>
      <c r="V231">
        <v>10</v>
      </c>
      <c r="W231" t="s">
        <v>1077</v>
      </c>
      <c r="X231" s="1">
        <v>44180</v>
      </c>
      <c r="Y231" s="1">
        <v>44186</v>
      </c>
      <c r="AB231">
        <v>2</v>
      </c>
      <c r="AC231" t="s">
        <v>1075</v>
      </c>
      <c r="AF231">
        <v>51</v>
      </c>
      <c r="AI231">
        <v>12</v>
      </c>
      <c r="AL231">
        <v>2020</v>
      </c>
      <c r="AT231">
        <v>908001</v>
      </c>
    </row>
    <row r="232" spans="1:46" x14ac:dyDescent="0.35">
      <c r="A232" t="s">
        <v>1085</v>
      </c>
      <c r="B232" t="s">
        <v>1147</v>
      </c>
      <c r="C232" t="s">
        <v>1577</v>
      </c>
      <c r="D232" t="s">
        <v>1576</v>
      </c>
      <c r="E232" t="s">
        <v>1575</v>
      </c>
      <c r="F232" t="s">
        <v>790</v>
      </c>
      <c r="G232">
        <v>89148</v>
      </c>
      <c r="H232" t="s">
        <v>1574</v>
      </c>
      <c r="I232" t="s">
        <v>117</v>
      </c>
      <c r="M232" t="s">
        <v>1070</v>
      </c>
      <c r="N232" t="s">
        <v>790</v>
      </c>
      <c r="P232" t="s">
        <v>791</v>
      </c>
      <c r="Q232" t="s">
        <v>790</v>
      </c>
      <c r="S232" t="s">
        <v>1239</v>
      </c>
      <c r="T232" t="s">
        <v>1069</v>
      </c>
      <c r="U232">
        <v>499</v>
      </c>
      <c r="V232">
        <v>10</v>
      </c>
      <c r="W232" t="s">
        <v>1077</v>
      </c>
      <c r="X232" s="1">
        <v>44180</v>
      </c>
      <c r="Y232" s="1">
        <v>44186</v>
      </c>
      <c r="AB232">
        <v>2</v>
      </c>
      <c r="AC232" t="s">
        <v>1075</v>
      </c>
      <c r="AF232">
        <v>51</v>
      </c>
      <c r="AI232">
        <v>12</v>
      </c>
      <c r="AL232">
        <v>2020</v>
      </c>
      <c r="AT232">
        <v>923301</v>
      </c>
    </row>
    <row r="233" spans="1:46" x14ac:dyDescent="0.35">
      <c r="A233" t="s">
        <v>1079</v>
      </c>
      <c r="B233" t="s">
        <v>1247</v>
      </c>
      <c r="C233" t="s">
        <v>1573</v>
      </c>
      <c r="D233" t="s">
        <v>1129</v>
      </c>
      <c r="E233" t="s">
        <v>1572</v>
      </c>
      <c r="F233" t="s">
        <v>792</v>
      </c>
      <c r="G233">
        <v>30143</v>
      </c>
      <c r="H233" t="s">
        <v>1259</v>
      </c>
      <c r="I233" t="s">
        <v>170</v>
      </c>
      <c r="K233">
        <v>10</v>
      </c>
      <c r="L233" s="1">
        <v>44214</v>
      </c>
      <c r="M233" t="s">
        <v>1070</v>
      </c>
      <c r="N233" t="s">
        <v>792</v>
      </c>
      <c r="P233" t="s">
        <v>793</v>
      </c>
      <c r="Q233" t="s">
        <v>792</v>
      </c>
      <c r="S233" t="s">
        <v>1239</v>
      </c>
      <c r="T233" t="s">
        <v>1069</v>
      </c>
      <c r="U233">
        <v>499</v>
      </c>
      <c r="V233">
        <v>10</v>
      </c>
      <c r="W233" t="s">
        <v>1077</v>
      </c>
      <c r="X233" s="1">
        <v>44180</v>
      </c>
      <c r="Y233" s="1">
        <v>44186</v>
      </c>
      <c r="AB233">
        <v>2</v>
      </c>
      <c r="AC233" t="s">
        <v>1075</v>
      </c>
      <c r="AF233">
        <v>51</v>
      </c>
      <c r="AI233">
        <v>12</v>
      </c>
      <c r="AL233">
        <v>2020</v>
      </c>
      <c r="AP233">
        <v>10</v>
      </c>
      <c r="AT233">
        <v>939201</v>
      </c>
    </row>
    <row r="234" spans="1:46" x14ac:dyDescent="0.35">
      <c r="A234" t="s">
        <v>1272</v>
      </c>
      <c r="B234" t="s">
        <v>1086</v>
      </c>
      <c r="C234" t="s">
        <v>1571</v>
      </c>
      <c r="D234" t="s">
        <v>1170</v>
      </c>
      <c r="E234" t="s">
        <v>1570</v>
      </c>
      <c r="F234" t="s">
        <v>794</v>
      </c>
      <c r="G234">
        <v>3462</v>
      </c>
      <c r="H234" t="s">
        <v>1569</v>
      </c>
      <c r="I234" t="s">
        <v>42</v>
      </c>
      <c r="K234">
        <v>10</v>
      </c>
      <c r="L234" s="1">
        <v>44224</v>
      </c>
      <c r="M234" t="s">
        <v>1070</v>
      </c>
      <c r="N234" t="s">
        <v>794</v>
      </c>
      <c r="P234" t="s">
        <v>795</v>
      </c>
      <c r="Q234" t="s">
        <v>794</v>
      </c>
      <c r="S234" t="s">
        <v>1239</v>
      </c>
      <c r="T234" t="s">
        <v>1069</v>
      </c>
      <c r="U234">
        <v>499</v>
      </c>
      <c r="V234">
        <v>10</v>
      </c>
      <c r="W234" t="s">
        <v>1077</v>
      </c>
      <c r="X234" s="1">
        <v>44180</v>
      </c>
      <c r="Y234" s="1">
        <v>44186</v>
      </c>
      <c r="AB234">
        <v>2</v>
      </c>
      <c r="AC234" t="s">
        <v>1075</v>
      </c>
      <c r="AF234">
        <v>51</v>
      </c>
      <c r="AI234">
        <v>12</v>
      </c>
      <c r="AL234">
        <v>2020</v>
      </c>
      <c r="AP234">
        <v>10</v>
      </c>
      <c r="AT234">
        <v>857001</v>
      </c>
    </row>
    <row r="235" spans="1:46" x14ac:dyDescent="0.35">
      <c r="A235" t="s">
        <v>1079</v>
      </c>
      <c r="B235" t="s">
        <v>1248</v>
      </c>
      <c r="C235" t="s">
        <v>1568</v>
      </c>
      <c r="D235" t="s">
        <v>1567</v>
      </c>
      <c r="E235" t="s">
        <v>1566</v>
      </c>
      <c r="F235" t="s">
        <v>796</v>
      </c>
      <c r="G235">
        <v>35209</v>
      </c>
      <c r="H235" t="s">
        <v>1565</v>
      </c>
      <c r="I235" t="s">
        <v>323</v>
      </c>
      <c r="K235">
        <v>10</v>
      </c>
      <c r="L235" s="1">
        <v>44214</v>
      </c>
      <c r="M235" t="s">
        <v>1070</v>
      </c>
      <c r="N235" t="s">
        <v>796</v>
      </c>
      <c r="P235" t="s">
        <v>797</v>
      </c>
      <c r="Q235" t="s">
        <v>796</v>
      </c>
      <c r="S235" t="s">
        <v>1239</v>
      </c>
      <c r="T235" t="s">
        <v>1069</v>
      </c>
      <c r="U235">
        <v>499</v>
      </c>
      <c r="V235">
        <v>10</v>
      </c>
      <c r="W235" t="s">
        <v>1077</v>
      </c>
      <c r="X235" s="1">
        <v>44181</v>
      </c>
      <c r="Y235" s="1">
        <v>44187</v>
      </c>
      <c r="AB235">
        <v>2</v>
      </c>
      <c r="AC235" t="s">
        <v>1075</v>
      </c>
      <c r="AF235">
        <v>51</v>
      </c>
      <c r="AI235">
        <v>12</v>
      </c>
      <c r="AL235">
        <v>2020</v>
      </c>
      <c r="AP235">
        <v>10</v>
      </c>
      <c r="AT235">
        <v>930101</v>
      </c>
    </row>
    <row r="236" spans="1:46" x14ac:dyDescent="0.35">
      <c r="A236" t="s">
        <v>1085</v>
      </c>
      <c r="B236" t="s">
        <v>1084</v>
      </c>
      <c r="C236" t="s">
        <v>1564</v>
      </c>
      <c r="D236" t="s">
        <v>1091</v>
      </c>
      <c r="E236" t="s">
        <v>1563</v>
      </c>
      <c r="F236" t="s">
        <v>798</v>
      </c>
      <c r="G236">
        <v>6355</v>
      </c>
      <c r="H236" t="s">
        <v>1346</v>
      </c>
      <c r="I236" t="s">
        <v>197</v>
      </c>
      <c r="M236" t="s">
        <v>1070</v>
      </c>
      <c r="N236" t="s">
        <v>798</v>
      </c>
      <c r="P236" t="s">
        <v>799</v>
      </c>
      <c r="Q236" t="s">
        <v>798</v>
      </c>
      <c r="S236" t="s">
        <v>1239</v>
      </c>
      <c r="T236" t="s">
        <v>1069</v>
      </c>
      <c r="U236">
        <v>499</v>
      </c>
      <c r="V236">
        <v>10</v>
      </c>
      <c r="W236" t="s">
        <v>1077</v>
      </c>
      <c r="X236" s="1">
        <v>44181</v>
      </c>
      <c r="Y236" s="1">
        <v>44187</v>
      </c>
      <c r="AB236">
        <v>2</v>
      </c>
      <c r="AC236" t="s">
        <v>1075</v>
      </c>
      <c r="AF236">
        <v>51</v>
      </c>
      <c r="AI236">
        <v>12</v>
      </c>
      <c r="AL236">
        <v>2020</v>
      </c>
      <c r="AT236">
        <v>852351</v>
      </c>
    </row>
    <row r="237" spans="1:46" x14ac:dyDescent="0.35">
      <c r="A237" t="s">
        <v>1272</v>
      </c>
      <c r="B237" t="s">
        <v>1084</v>
      </c>
      <c r="C237" t="s">
        <v>1562</v>
      </c>
      <c r="D237" t="s">
        <v>1080</v>
      </c>
      <c r="E237" t="s">
        <v>1561</v>
      </c>
      <c r="F237" t="s">
        <v>800</v>
      </c>
      <c r="G237">
        <v>92025</v>
      </c>
      <c r="H237" t="s">
        <v>1287</v>
      </c>
      <c r="I237" t="s">
        <v>95</v>
      </c>
      <c r="K237">
        <v>10</v>
      </c>
      <c r="L237" s="1">
        <v>44214</v>
      </c>
      <c r="M237" t="s">
        <v>1070</v>
      </c>
      <c r="N237" t="s">
        <v>800</v>
      </c>
      <c r="P237" t="s">
        <v>801</v>
      </c>
      <c r="Q237" t="s">
        <v>800</v>
      </c>
      <c r="S237" t="s">
        <v>1239</v>
      </c>
      <c r="T237" t="s">
        <v>1069</v>
      </c>
      <c r="U237">
        <v>499</v>
      </c>
      <c r="V237">
        <v>10</v>
      </c>
      <c r="W237" t="s">
        <v>1077</v>
      </c>
      <c r="X237" s="1">
        <v>44181</v>
      </c>
      <c r="Y237" s="1">
        <v>44187</v>
      </c>
      <c r="AB237">
        <v>2</v>
      </c>
      <c r="AC237" t="s">
        <v>1075</v>
      </c>
      <c r="AF237">
        <v>51</v>
      </c>
      <c r="AI237">
        <v>12</v>
      </c>
      <c r="AL237">
        <v>2020</v>
      </c>
      <c r="AP237">
        <v>10</v>
      </c>
      <c r="AT237">
        <v>947551</v>
      </c>
    </row>
    <row r="238" spans="1:46" x14ac:dyDescent="0.35">
      <c r="A238" t="s">
        <v>1079</v>
      </c>
      <c r="B238" t="s">
        <v>1184</v>
      </c>
      <c r="C238" t="s">
        <v>1560</v>
      </c>
      <c r="D238" t="s">
        <v>1148</v>
      </c>
      <c r="E238" t="s">
        <v>1559</v>
      </c>
      <c r="F238" t="s">
        <v>802</v>
      </c>
      <c r="G238">
        <v>37415</v>
      </c>
      <c r="H238" t="s">
        <v>1449</v>
      </c>
      <c r="I238" t="s">
        <v>205</v>
      </c>
      <c r="M238" t="s">
        <v>1070</v>
      </c>
      <c r="N238" t="s">
        <v>802</v>
      </c>
      <c r="P238" t="s">
        <v>803</v>
      </c>
      <c r="Q238" t="s">
        <v>802</v>
      </c>
      <c r="S238" t="s">
        <v>1239</v>
      </c>
      <c r="T238" t="s">
        <v>1069</v>
      </c>
      <c r="U238">
        <v>499</v>
      </c>
      <c r="V238">
        <v>10</v>
      </c>
      <c r="W238" t="s">
        <v>1077</v>
      </c>
      <c r="X238" s="1">
        <v>44181</v>
      </c>
      <c r="Y238" s="1">
        <v>44194</v>
      </c>
      <c r="AB238">
        <v>2</v>
      </c>
      <c r="AC238" t="s">
        <v>1075</v>
      </c>
      <c r="AF238">
        <v>51</v>
      </c>
      <c r="AI238">
        <v>12</v>
      </c>
      <c r="AL238">
        <v>2020</v>
      </c>
      <c r="AT238">
        <v>841252</v>
      </c>
    </row>
    <row r="239" spans="1:46" x14ac:dyDescent="0.35">
      <c r="A239" t="s">
        <v>1092</v>
      </c>
      <c r="B239" t="s">
        <v>1074</v>
      </c>
      <c r="C239" t="s">
        <v>1558</v>
      </c>
      <c r="D239" t="s">
        <v>1161</v>
      </c>
      <c r="E239" t="s">
        <v>1557</v>
      </c>
      <c r="F239" t="s">
        <v>804</v>
      </c>
      <c r="G239">
        <v>60614</v>
      </c>
      <c r="H239" t="s">
        <v>1262</v>
      </c>
      <c r="I239" t="s">
        <v>35</v>
      </c>
      <c r="K239">
        <v>10</v>
      </c>
      <c r="M239" t="s">
        <v>1070</v>
      </c>
      <c r="N239" t="s">
        <v>804</v>
      </c>
      <c r="P239" t="s">
        <v>805</v>
      </c>
      <c r="Q239" t="s">
        <v>804</v>
      </c>
      <c r="S239" t="s">
        <v>1239</v>
      </c>
      <c r="T239" t="s">
        <v>1069</v>
      </c>
      <c r="U239">
        <v>499</v>
      </c>
      <c r="V239">
        <v>10</v>
      </c>
      <c r="W239" t="s">
        <v>1077</v>
      </c>
      <c r="X239" s="1">
        <v>44181</v>
      </c>
      <c r="Y239" s="1">
        <v>44194</v>
      </c>
      <c r="AB239">
        <v>2</v>
      </c>
      <c r="AC239" t="s">
        <v>1075</v>
      </c>
      <c r="AF239">
        <v>51</v>
      </c>
      <c r="AI239">
        <v>12</v>
      </c>
      <c r="AL239">
        <v>2020</v>
      </c>
      <c r="AT239">
        <v>947601</v>
      </c>
    </row>
    <row r="240" spans="1:46" x14ac:dyDescent="0.35">
      <c r="A240" t="s">
        <v>1116</v>
      </c>
      <c r="B240" t="s">
        <v>1084</v>
      </c>
      <c r="C240" t="s">
        <v>1556</v>
      </c>
      <c r="D240" t="s">
        <v>1178</v>
      </c>
      <c r="E240" t="s">
        <v>1555</v>
      </c>
      <c r="F240" t="s">
        <v>806</v>
      </c>
      <c r="G240">
        <v>14226</v>
      </c>
      <c r="H240" t="s">
        <v>1276</v>
      </c>
      <c r="I240" t="s">
        <v>313</v>
      </c>
      <c r="K240">
        <v>10</v>
      </c>
      <c r="L240" s="1">
        <v>44202</v>
      </c>
      <c r="M240" t="s">
        <v>1070</v>
      </c>
      <c r="N240" t="s">
        <v>806</v>
      </c>
      <c r="P240" t="s">
        <v>807</v>
      </c>
      <c r="Q240" t="s">
        <v>806</v>
      </c>
      <c r="S240" t="s">
        <v>1239</v>
      </c>
      <c r="T240" t="s">
        <v>1069</v>
      </c>
      <c r="U240">
        <v>499</v>
      </c>
      <c r="V240">
        <v>10</v>
      </c>
      <c r="W240" t="s">
        <v>1077</v>
      </c>
      <c r="X240" s="1">
        <v>44181</v>
      </c>
      <c r="Y240" s="1">
        <v>44187</v>
      </c>
      <c r="AB240">
        <v>2</v>
      </c>
      <c r="AC240" t="s">
        <v>1075</v>
      </c>
      <c r="AF240">
        <v>51</v>
      </c>
      <c r="AI240">
        <v>12</v>
      </c>
      <c r="AL240">
        <v>2020</v>
      </c>
      <c r="AT240">
        <v>896751</v>
      </c>
    </row>
    <row r="241" spans="1:46" x14ac:dyDescent="0.35">
      <c r="A241" t="s">
        <v>1092</v>
      </c>
      <c r="B241" t="s">
        <v>1076</v>
      </c>
      <c r="C241" t="s">
        <v>1554</v>
      </c>
      <c r="D241" t="s">
        <v>1072</v>
      </c>
      <c r="E241" t="s">
        <v>1553</v>
      </c>
      <c r="F241" t="s">
        <v>808</v>
      </c>
      <c r="G241">
        <v>48044</v>
      </c>
      <c r="H241" t="s">
        <v>1266</v>
      </c>
      <c r="I241" t="s">
        <v>189</v>
      </c>
      <c r="K241">
        <v>5</v>
      </c>
      <c r="M241" t="s">
        <v>1090</v>
      </c>
      <c r="N241" t="s">
        <v>808</v>
      </c>
      <c r="P241" t="s">
        <v>809</v>
      </c>
      <c r="Q241" t="s">
        <v>808</v>
      </c>
      <c r="S241" t="s">
        <v>1239</v>
      </c>
      <c r="T241" t="s">
        <v>1069</v>
      </c>
      <c r="U241">
        <v>499</v>
      </c>
      <c r="V241">
        <v>10</v>
      </c>
      <c r="W241" t="s">
        <v>1077</v>
      </c>
      <c r="X241" s="1">
        <v>44181</v>
      </c>
      <c r="Y241" s="1">
        <v>44186</v>
      </c>
      <c r="Z241" s="1">
        <v>44186</v>
      </c>
      <c r="AB241">
        <v>2</v>
      </c>
      <c r="AC241" t="s">
        <v>1075</v>
      </c>
      <c r="AE241" t="s">
        <v>1127</v>
      </c>
      <c r="AF241">
        <v>51</v>
      </c>
      <c r="AG241">
        <v>52</v>
      </c>
      <c r="AH241">
        <v>52</v>
      </c>
      <c r="AI241">
        <v>12</v>
      </c>
      <c r="AJ241">
        <v>12</v>
      </c>
      <c r="AK241">
        <v>12</v>
      </c>
      <c r="AL241">
        <v>2020</v>
      </c>
      <c r="AM241">
        <v>2020</v>
      </c>
      <c r="AN241">
        <v>2020</v>
      </c>
      <c r="AQ241" s="1">
        <v>44186</v>
      </c>
      <c r="AR241" t="s">
        <v>1126</v>
      </c>
      <c r="AT241">
        <v>945101</v>
      </c>
    </row>
    <row r="242" spans="1:46" x14ac:dyDescent="0.35">
      <c r="A242" t="s">
        <v>1092</v>
      </c>
      <c r="B242" t="s">
        <v>1248</v>
      </c>
      <c r="C242" t="s">
        <v>1552</v>
      </c>
      <c r="D242" t="s">
        <v>1160</v>
      </c>
      <c r="E242" t="s">
        <v>1551</v>
      </c>
      <c r="F242" t="s">
        <v>811</v>
      </c>
      <c r="G242">
        <v>85032</v>
      </c>
      <c r="H242" t="s">
        <v>1273</v>
      </c>
      <c r="I242" t="s">
        <v>287</v>
      </c>
      <c r="M242" t="s">
        <v>1070</v>
      </c>
      <c r="N242" t="s">
        <v>811</v>
      </c>
      <c r="P242" t="s">
        <v>812</v>
      </c>
      <c r="Q242" t="s">
        <v>811</v>
      </c>
      <c r="S242" t="s">
        <v>1239</v>
      </c>
      <c r="T242" t="s">
        <v>1069</v>
      </c>
      <c r="U242">
        <v>499</v>
      </c>
      <c r="V242">
        <v>10</v>
      </c>
      <c r="W242" t="s">
        <v>1077</v>
      </c>
      <c r="X242" s="1">
        <v>44182</v>
      </c>
      <c r="Y242" s="1">
        <v>44188</v>
      </c>
      <c r="AB242">
        <v>2</v>
      </c>
      <c r="AC242" t="s">
        <v>1075</v>
      </c>
      <c r="AF242">
        <v>51</v>
      </c>
      <c r="AI242">
        <v>12</v>
      </c>
      <c r="AL242">
        <v>2020</v>
      </c>
      <c r="AT242">
        <v>917951</v>
      </c>
    </row>
    <row r="243" spans="1:46" x14ac:dyDescent="0.35">
      <c r="A243" t="s">
        <v>1085</v>
      </c>
      <c r="B243" t="s">
        <v>1076</v>
      </c>
      <c r="C243" t="s">
        <v>1550</v>
      </c>
      <c r="D243" t="s">
        <v>1549</v>
      </c>
      <c r="E243" t="s">
        <v>1548</v>
      </c>
      <c r="F243" t="s">
        <v>813</v>
      </c>
      <c r="G243">
        <v>38017</v>
      </c>
      <c r="H243" t="s">
        <v>1449</v>
      </c>
      <c r="I243" t="s">
        <v>288</v>
      </c>
      <c r="K243">
        <v>10</v>
      </c>
      <c r="L243" s="1">
        <v>44214</v>
      </c>
      <c r="M243" t="s">
        <v>1070</v>
      </c>
      <c r="N243" t="s">
        <v>813</v>
      </c>
      <c r="P243" t="s">
        <v>814</v>
      </c>
      <c r="Q243" t="s">
        <v>813</v>
      </c>
      <c r="S243" t="s">
        <v>1239</v>
      </c>
      <c r="T243" t="s">
        <v>1069</v>
      </c>
      <c r="U243">
        <v>499</v>
      </c>
      <c r="V243">
        <v>10</v>
      </c>
      <c r="W243" t="s">
        <v>1077</v>
      </c>
      <c r="X243" s="1">
        <v>44182</v>
      </c>
      <c r="Y243" s="1">
        <v>44188</v>
      </c>
      <c r="AB243">
        <v>2</v>
      </c>
      <c r="AC243" t="s">
        <v>1075</v>
      </c>
      <c r="AF243">
        <v>51</v>
      </c>
      <c r="AI243">
        <v>12</v>
      </c>
      <c r="AL243">
        <v>2020</v>
      </c>
      <c r="AP243">
        <v>10</v>
      </c>
      <c r="AT243">
        <v>948601</v>
      </c>
    </row>
    <row r="244" spans="1:46" x14ac:dyDescent="0.35">
      <c r="A244" t="s">
        <v>1092</v>
      </c>
      <c r="B244" t="s">
        <v>1076</v>
      </c>
      <c r="C244" t="s">
        <v>1547</v>
      </c>
      <c r="D244" t="s">
        <v>1143</v>
      </c>
      <c r="E244" t="s">
        <v>1546</v>
      </c>
      <c r="F244" t="s">
        <v>815</v>
      </c>
      <c r="G244">
        <v>48073</v>
      </c>
      <c r="H244" t="s">
        <v>1266</v>
      </c>
      <c r="I244" t="s">
        <v>30</v>
      </c>
      <c r="K244">
        <v>10</v>
      </c>
      <c r="L244" s="1">
        <v>44214</v>
      </c>
      <c r="M244" t="s">
        <v>1070</v>
      </c>
      <c r="N244" t="s">
        <v>815</v>
      </c>
      <c r="P244" t="s">
        <v>816</v>
      </c>
      <c r="Q244" t="s">
        <v>815</v>
      </c>
      <c r="S244" t="s">
        <v>1239</v>
      </c>
      <c r="T244" t="s">
        <v>1069</v>
      </c>
      <c r="U244">
        <v>499</v>
      </c>
      <c r="V244">
        <v>10</v>
      </c>
      <c r="W244" t="s">
        <v>1077</v>
      </c>
      <c r="X244" s="1">
        <v>44182</v>
      </c>
      <c r="Y244" s="1">
        <v>44188</v>
      </c>
      <c r="AB244">
        <v>2</v>
      </c>
      <c r="AC244" t="s">
        <v>1075</v>
      </c>
      <c r="AF244">
        <v>51</v>
      </c>
      <c r="AI244">
        <v>12</v>
      </c>
      <c r="AL244">
        <v>2020</v>
      </c>
      <c r="AP244">
        <v>10</v>
      </c>
      <c r="AT244">
        <v>950901</v>
      </c>
    </row>
    <row r="245" spans="1:46" x14ac:dyDescent="0.35">
      <c r="A245" t="s">
        <v>1374</v>
      </c>
      <c r="B245" t="s">
        <v>1147</v>
      </c>
      <c r="C245" t="s">
        <v>1545</v>
      </c>
      <c r="D245" t="s">
        <v>1544</v>
      </c>
      <c r="E245" t="s">
        <v>1543</v>
      </c>
      <c r="F245" t="s">
        <v>817</v>
      </c>
      <c r="G245">
        <v>65802</v>
      </c>
      <c r="H245" t="s">
        <v>1323</v>
      </c>
      <c r="I245" t="s">
        <v>291</v>
      </c>
      <c r="M245" t="s">
        <v>1070</v>
      </c>
      <c r="N245" t="s">
        <v>817</v>
      </c>
      <c r="P245" t="s">
        <v>818</v>
      </c>
      <c r="Q245" t="s">
        <v>817</v>
      </c>
      <c r="S245" t="s">
        <v>1239</v>
      </c>
      <c r="T245" t="s">
        <v>1069</v>
      </c>
      <c r="U245">
        <v>499</v>
      </c>
      <c r="V245">
        <v>10</v>
      </c>
      <c r="W245" t="s">
        <v>1077</v>
      </c>
      <c r="X245" s="1">
        <v>44182</v>
      </c>
      <c r="Y245" s="1">
        <v>44188</v>
      </c>
      <c r="AB245">
        <v>2</v>
      </c>
      <c r="AC245" t="s">
        <v>1075</v>
      </c>
      <c r="AF245">
        <v>51</v>
      </c>
      <c r="AI245">
        <v>12</v>
      </c>
      <c r="AL245">
        <v>2020</v>
      </c>
      <c r="AT245">
        <v>952551</v>
      </c>
    </row>
    <row r="246" spans="1:46" x14ac:dyDescent="0.35">
      <c r="A246" t="s">
        <v>1085</v>
      </c>
      <c r="B246" t="s">
        <v>1086</v>
      </c>
      <c r="C246" t="s">
        <v>1542</v>
      </c>
      <c r="D246" t="s">
        <v>1541</v>
      </c>
      <c r="E246" t="s">
        <v>1540</v>
      </c>
      <c r="F246" t="s">
        <v>819</v>
      </c>
      <c r="G246">
        <v>8033</v>
      </c>
      <c r="H246" t="s">
        <v>1326</v>
      </c>
      <c r="I246" t="s">
        <v>226</v>
      </c>
      <c r="K246">
        <v>5</v>
      </c>
      <c r="L246" s="1">
        <v>44214</v>
      </c>
      <c r="M246" t="s">
        <v>1070</v>
      </c>
      <c r="N246" t="s">
        <v>819</v>
      </c>
      <c r="P246" t="s">
        <v>820</v>
      </c>
      <c r="Q246" t="s">
        <v>819</v>
      </c>
      <c r="S246" t="s">
        <v>1239</v>
      </c>
      <c r="T246" t="s">
        <v>1069</v>
      </c>
      <c r="U246">
        <v>499</v>
      </c>
      <c r="V246">
        <v>10</v>
      </c>
      <c r="W246" t="s">
        <v>1077</v>
      </c>
      <c r="X246" s="1">
        <v>44182</v>
      </c>
      <c r="Y246" s="1">
        <v>44188</v>
      </c>
      <c r="AB246">
        <v>2</v>
      </c>
      <c r="AC246" t="s">
        <v>1075</v>
      </c>
      <c r="AF246">
        <v>51</v>
      </c>
      <c r="AI246">
        <v>12</v>
      </c>
      <c r="AL246">
        <v>2020</v>
      </c>
      <c r="AP246">
        <v>10</v>
      </c>
      <c r="AT246">
        <v>940301</v>
      </c>
    </row>
    <row r="247" spans="1:46" x14ac:dyDescent="0.35">
      <c r="A247" t="s">
        <v>1092</v>
      </c>
      <c r="B247" t="s">
        <v>1095</v>
      </c>
      <c r="C247" t="s">
        <v>1539</v>
      </c>
      <c r="D247" t="s">
        <v>1106</v>
      </c>
      <c r="E247" t="s">
        <v>1538</v>
      </c>
      <c r="F247" t="s">
        <v>823</v>
      </c>
      <c r="G247">
        <v>6109</v>
      </c>
      <c r="H247" t="s">
        <v>1346</v>
      </c>
      <c r="I247" t="s">
        <v>39</v>
      </c>
      <c r="M247" t="s">
        <v>1070</v>
      </c>
      <c r="N247" t="s">
        <v>823</v>
      </c>
      <c r="P247" t="s">
        <v>824</v>
      </c>
      <c r="Q247" t="s">
        <v>823</v>
      </c>
      <c r="S247" t="s">
        <v>1239</v>
      </c>
      <c r="T247" t="s">
        <v>1069</v>
      </c>
      <c r="U247">
        <v>499</v>
      </c>
      <c r="V247">
        <v>10</v>
      </c>
      <c r="W247" t="s">
        <v>1077</v>
      </c>
      <c r="X247" s="1">
        <v>44182</v>
      </c>
      <c r="Y247" s="1">
        <v>44188</v>
      </c>
      <c r="AB247">
        <v>2</v>
      </c>
      <c r="AC247" t="s">
        <v>1075</v>
      </c>
      <c r="AF247">
        <v>51</v>
      </c>
      <c r="AI247">
        <v>12</v>
      </c>
      <c r="AL247">
        <v>2020</v>
      </c>
      <c r="AT247">
        <v>547101</v>
      </c>
    </row>
    <row r="248" spans="1:46" x14ac:dyDescent="0.35">
      <c r="A248" t="s">
        <v>1374</v>
      </c>
      <c r="B248" t="s">
        <v>1084</v>
      </c>
      <c r="C248" t="s">
        <v>1537</v>
      </c>
      <c r="D248" t="s">
        <v>1536</v>
      </c>
      <c r="E248" t="s">
        <v>1535</v>
      </c>
      <c r="F248" t="s">
        <v>825</v>
      </c>
      <c r="G248">
        <v>32795</v>
      </c>
      <c r="H248" t="s">
        <v>1253</v>
      </c>
      <c r="I248" t="s">
        <v>68</v>
      </c>
      <c r="M248" t="s">
        <v>1070</v>
      </c>
      <c r="N248" t="s">
        <v>825</v>
      </c>
      <c r="P248" t="s">
        <v>826</v>
      </c>
      <c r="Q248" t="s">
        <v>825</v>
      </c>
      <c r="S248" t="s">
        <v>1239</v>
      </c>
      <c r="T248" t="s">
        <v>1069</v>
      </c>
      <c r="U248">
        <v>499</v>
      </c>
      <c r="V248">
        <v>10</v>
      </c>
      <c r="W248" t="s">
        <v>1077</v>
      </c>
      <c r="X248" s="1">
        <v>44182</v>
      </c>
      <c r="Y248" s="1">
        <v>44200</v>
      </c>
      <c r="AB248">
        <v>2</v>
      </c>
      <c r="AC248" t="s">
        <v>1075</v>
      </c>
      <c r="AF248">
        <v>51</v>
      </c>
      <c r="AI248">
        <v>12</v>
      </c>
      <c r="AL248">
        <v>2020</v>
      </c>
      <c r="AT248">
        <v>406451</v>
      </c>
    </row>
    <row r="249" spans="1:46" x14ac:dyDescent="0.35">
      <c r="A249" t="s">
        <v>1092</v>
      </c>
      <c r="B249" t="s">
        <v>1084</v>
      </c>
      <c r="C249" t="s">
        <v>1534</v>
      </c>
      <c r="D249" t="s">
        <v>1533</v>
      </c>
      <c r="E249" t="s">
        <v>1532</v>
      </c>
      <c r="F249" t="s">
        <v>827</v>
      </c>
      <c r="G249">
        <v>33065</v>
      </c>
      <c r="H249" t="s">
        <v>1253</v>
      </c>
      <c r="I249" t="s">
        <v>216</v>
      </c>
      <c r="K249">
        <v>10</v>
      </c>
      <c r="L249" s="1">
        <v>44207</v>
      </c>
      <c r="M249" t="s">
        <v>1070</v>
      </c>
      <c r="N249" t="s">
        <v>827</v>
      </c>
      <c r="P249" t="s">
        <v>828</v>
      </c>
      <c r="Q249" t="s">
        <v>827</v>
      </c>
      <c r="S249" t="s">
        <v>1239</v>
      </c>
      <c r="T249" t="s">
        <v>1069</v>
      </c>
      <c r="U249">
        <v>499</v>
      </c>
      <c r="V249">
        <v>10</v>
      </c>
      <c r="W249" t="s">
        <v>1077</v>
      </c>
      <c r="X249" s="1">
        <v>44183</v>
      </c>
      <c r="Y249" s="1">
        <v>44196</v>
      </c>
      <c r="AB249">
        <v>2</v>
      </c>
      <c r="AC249" t="s">
        <v>1075</v>
      </c>
      <c r="AF249">
        <v>51</v>
      </c>
      <c r="AI249">
        <v>12</v>
      </c>
      <c r="AL249">
        <v>2020</v>
      </c>
      <c r="AT249">
        <v>926301</v>
      </c>
    </row>
    <row r="250" spans="1:46" x14ac:dyDescent="0.35">
      <c r="A250" t="s">
        <v>1272</v>
      </c>
      <c r="B250" t="s">
        <v>1074</v>
      </c>
      <c r="C250" t="s">
        <v>1531</v>
      </c>
      <c r="D250" t="s">
        <v>1130</v>
      </c>
      <c r="E250" t="s">
        <v>1530</v>
      </c>
      <c r="F250" t="s">
        <v>829</v>
      </c>
      <c r="G250">
        <v>94568</v>
      </c>
      <c r="H250" t="s">
        <v>1287</v>
      </c>
      <c r="I250" t="s">
        <v>160</v>
      </c>
      <c r="M250" t="s">
        <v>1070</v>
      </c>
      <c r="N250" t="s">
        <v>829</v>
      </c>
      <c r="P250" t="s">
        <v>830</v>
      </c>
      <c r="Q250" t="s">
        <v>829</v>
      </c>
      <c r="S250" t="s">
        <v>1239</v>
      </c>
      <c r="T250" t="s">
        <v>1069</v>
      </c>
      <c r="U250">
        <v>499</v>
      </c>
      <c r="V250">
        <v>10</v>
      </c>
      <c r="W250" t="s">
        <v>1077</v>
      </c>
      <c r="X250" s="1">
        <v>44183</v>
      </c>
      <c r="Y250" s="1">
        <v>44196</v>
      </c>
      <c r="AB250">
        <v>2</v>
      </c>
      <c r="AC250" t="s">
        <v>1075</v>
      </c>
      <c r="AF250">
        <v>51</v>
      </c>
      <c r="AI250">
        <v>12</v>
      </c>
      <c r="AL250">
        <v>2020</v>
      </c>
      <c r="AT250">
        <v>952701</v>
      </c>
    </row>
    <row r="251" spans="1:46" x14ac:dyDescent="0.35">
      <c r="A251" t="s">
        <v>1079</v>
      </c>
      <c r="B251" t="s">
        <v>1081</v>
      </c>
      <c r="C251" t="s">
        <v>1529</v>
      </c>
      <c r="D251" t="s">
        <v>1139</v>
      </c>
      <c r="E251" t="s">
        <v>1528</v>
      </c>
      <c r="F251" t="s">
        <v>831</v>
      </c>
      <c r="G251">
        <v>33351</v>
      </c>
      <c r="H251" t="s">
        <v>1253</v>
      </c>
      <c r="I251" t="s">
        <v>156</v>
      </c>
      <c r="M251" t="s">
        <v>1070</v>
      </c>
      <c r="N251" t="s">
        <v>831</v>
      </c>
      <c r="P251" t="s">
        <v>832</v>
      </c>
      <c r="Q251" t="s">
        <v>831</v>
      </c>
      <c r="S251" t="s">
        <v>1239</v>
      </c>
      <c r="T251" t="s">
        <v>1069</v>
      </c>
      <c r="U251">
        <v>499</v>
      </c>
      <c r="V251">
        <v>10</v>
      </c>
      <c r="W251" t="s">
        <v>1077</v>
      </c>
      <c r="X251" s="1">
        <v>44183</v>
      </c>
      <c r="Y251" s="1">
        <v>44189</v>
      </c>
      <c r="AB251">
        <v>2</v>
      </c>
      <c r="AC251" t="s">
        <v>1075</v>
      </c>
      <c r="AF251">
        <v>51</v>
      </c>
      <c r="AI251">
        <v>12</v>
      </c>
      <c r="AL251">
        <v>2020</v>
      </c>
      <c r="AT251">
        <v>335443</v>
      </c>
    </row>
    <row r="252" spans="1:46" x14ac:dyDescent="0.35">
      <c r="A252" t="s">
        <v>1085</v>
      </c>
      <c r="B252" t="s">
        <v>1147</v>
      </c>
      <c r="C252" t="s">
        <v>1527</v>
      </c>
      <c r="D252" t="s">
        <v>1162</v>
      </c>
      <c r="E252" t="s">
        <v>1526</v>
      </c>
      <c r="F252" t="s">
        <v>833</v>
      </c>
      <c r="G252">
        <v>77377</v>
      </c>
      <c r="H252" t="s">
        <v>1340</v>
      </c>
      <c r="I252" t="s">
        <v>295</v>
      </c>
      <c r="M252" t="s">
        <v>1070</v>
      </c>
      <c r="N252" t="s">
        <v>833</v>
      </c>
      <c r="P252" t="s">
        <v>834</v>
      </c>
      <c r="Q252" t="s">
        <v>833</v>
      </c>
      <c r="S252" t="s">
        <v>1239</v>
      </c>
      <c r="T252" t="s">
        <v>1069</v>
      </c>
      <c r="U252">
        <v>499</v>
      </c>
      <c r="V252">
        <v>10</v>
      </c>
      <c r="W252" t="s">
        <v>1077</v>
      </c>
      <c r="X252" s="1">
        <v>44183</v>
      </c>
      <c r="Y252" s="1">
        <v>44196</v>
      </c>
      <c r="AB252">
        <v>2</v>
      </c>
      <c r="AC252" t="s">
        <v>1075</v>
      </c>
      <c r="AF252">
        <v>51</v>
      </c>
      <c r="AI252">
        <v>12</v>
      </c>
      <c r="AL252">
        <v>2020</v>
      </c>
      <c r="AT252">
        <v>849901</v>
      </c>
    </row>
    <row r="253" spans="1:46" x14ac:dyDescent="0.35">
      <c r="A253" t="s">
        <v>1082</v>
      </c>
      <c r="B253" t="s">
        <v>1147</v>
      </c>
      <c r="C253" t="s">
        <v>1525</v>
      </c>
      <c r="D253" t="s">
        <v>1202</v>
      </c>
      <c r="E253" t="s">
        <v>1524</v>
      </c>
      <c r="F253" t="s">
        <v>835</v>
      </c>
      <c r="G253">
        <v>37854</v>
      </c>
      <c r="H253" t="s">
        <v>1449</v>
      </c>
      <c r="I253" t="s">
        <v>203</v>
      </c>
      <c r="L253" s="1">
        <v>44197</v>
      </c>
      <c r="M253" t="s">
        <v>1070</v>
      </c>
      <c r="N253" t="s">
        <v>835</v>
      </c>
      <c r="P253" t="s">
        <v>836</v>
      </c>
      <c r="Q253" t="s">
        <v>835</v>
      </c>
      <c r="S253" t="s">
        <v>1314</v>
      </c>
      <c r="T253" t="s">
        <v>1141</v>
      </c>
      <c r="U253">
        <v>999</v>
      </c>
      <c r="V253">
        <v>25</v>
      </c>
      <c r="W253" t="s">
        <v>1077</v>
      </c>
      <c r="X253" s="1">
        <v>44183</v>
      </c>
      <c r="Y253" s="1">
        <v>44196</v>
      </c>
      <c r="AB253">
        <v>2</v>
      </c>
      <c r="AC253" t="s">
        <v>1075</v>
      </c>
      <c r="AF253">
        <v>51</v>
      </c>
      <c r="AI253">
        <v>12</v>
      </c>
      <c r="AL253">
        <v>2020</v>
      </c>
      <c r="AT253">
        <v>866901</v>
      </c>
    </row>
    <row r="254" spans="1:46" x14ac:dyDescent="0.35">
      <c r="A254" t="s">
        <v>1092</v>
      </c>
      <c r="B254" t="s">
        <v>1084</v>
      </c>
      <c r="C254" t="s">
        <v>1523</v>
      </c>
      <c r="D254" t="s">
        <v>1123</v>
      </c>
      <c r="E254" t="s">
        <v>1522</v>
      </c>
      <c r="F254" t="s">
        <v>837</v>
      </c>
      <c r="G254">
        <v>14625</v>
      </c>
      <c r="H254" t="s">
        <v>1276</v>
      </c>
      <c r="I254" t="s">
        <v>246</v>
      </c>
      <c r="M254" t="s">
        <v>1070</v>
      </c>
      <c r="N254" t="s">
        <v>837</v>
      </c>
      <c r="P254" t="s">
        <v>838</v>
      </c>
      <c r="Q254" t="s">
        <v>837</v>
      </c>
      <c r="S254" t="s">
        <v>1239</v>
      </c>
      <c r="T254" t="s">
        <v>1069</v>
      </c>
      <c r="U254">
        <v>499</v>
      </c>
      <c r="V254">
        <v>10</v>
      </c>
      <c r="W254" t="s">
        <v>1077</v>
      </c>
      <c r="X254" s="1">
        <v>44183</v>
      </c>
      <c r="Y254" s="1">
        <v>44189</v>
      </c>
      <c r="AB254">
        <v>2</v>
      </c>
      <c r="AC254" t="s">
        <v>1075</v>
      </c>
      <c r="AF254">
        <v>51</v>
      </c>
      <c r="AI254">
        <v>12</v>
      </c>
      <c r="AL254">
        <v>2020</v>
      </c>
      <c r="AT254">
        <v>631732</v>
      </c>
    </row>
    <row r="255" spans="1:46" x14ac:dyDescent="0.35">
      <c r="A255" t="s">
        <v>1082</v>
      </c>
      <c r="B255" t="s">
        <v>1318</v>
      </c>
      <c r="C255" t="s">
        <v>1521</v>
      </c>
      <c r="D255" t="s">
        <v>1520</v>
      </c>
      <c r="E255" t="s">
        <v>1519</v>
      </c>
      <c r="F255" t="s">
        <v>839</v>
      </c>
      <c r="G255">
        <v>19008</v>
      </c>
      <c r="H255" t="s">
        <v>1363</v>
      </c>
      <c r="I255" t="s">
        <v>275</v>
      </c>
      <c r="K255">
        <v>10</v>
      </c>
      <c r="L255" s="1">
        <v>44204</v>
      </c>
      <c r="M255" t="s">
        <v>1070</v>
      </c>
      <c r="N255" t="s">
        <v>839</v>
      </c>
      <c r="P255" t="s">
        <v>840</v>
      </c>
      <c r="Q255" t="s">
        <v>839</v>
      </c>
      <c r="S255" t="s">
        <v>1239</v>
      </c>
      <c r="T255" t="s">
        <v>1069</v>
      </c>
      <c r="U255">
        <v>499</v>
      </c>
      <c r="V255">
        <v>10</v>
      </c>
      <c r="W255" t="s">
        <v>1077</v>
      </c>
      <c r="X255" s="1">
        <v>44183</v>
      </c>
      <c r="Y255" s="1">
        <v>44196</v>
      </c>
      <c r="AB255">
        <v>2</v>
      </c>
      <c r="AC255" t="s">
        <v>1075</v>
      </c>
      <c r="AF255">
        <v>51</v>
      </c>
      <c r="AI255">
        <v>12</v>
      </c>
      <c r="AL255">
        <v>2020</v>
      </c>
      <c r="AT255">
        <v>959501</v>
      </c>
    </row>
    <row r="256" spans="1:46" x14ac:dyDescent="0.35">
      <c r="A256" t="s">
        <v>1092</v>
      </c>
      <c r="B256" t="s">
        <v>1084</v>
      </c>
      <c r="D256" t="s">
        <v>1106</v>
      </c>
      <c r="E256" t="s">
        <v>1518</v>
      </c>
      <c r="F256" t="s">
        <v>841</v>
      </c>
      <c r="G256">
        <v>14482</v>
      </c>
      <c r="H256" t="s">
        <v>1276</v>
      </c>
      <c r="I256" t="s">
        <v>38</v>
      </c>
      <c r="K256">
        <v>10</v>
      </c>
      <c r="L256" s="1">
        <v>44202</v>
      </c>
      <c r="M256" t="s">
        <v>1070</v>
      </c>
      <c r="N256" t="s">
        <v>841</v>
      </c>
      <c r="P256" t="s">
        <v>842</v>
      </c>
      <c r="Q256" t="s">
        <v>841</v>
      </c>
      <c r="S256" t="s">
        <v>1239</v>
      </c>
      <c r="T256" t="s">
        <v>1069</v>
      </c>
      <c r="U256">
        <v>499</v>
      </c>
      <c r="V256">
        <v>10</v>
      </c>
      <c r="W256" t="s">
        <v>1077</v>
      </c>
      <c r="X256" s="1">
        <v>44183</v>
      </c>
      <c r="Y256" s="1">
        <v>44196</v>
      </c>
      <c r="AB256">
        <v>2</v>
      </c>
      <c r="AC256" t="s">
        <v>1075</v>
      </c>
      <c r="AF256">
        <v>51</v>
      </c>
      <c r="AI256">
        <v>12</v>
      </c>
      <c r="AL256">
        <v>2020</v>
      </c>
      <c r="AT256">
        <v>960701</v>
      </c>
    </row>
    <row r="257" spans="1:46" x14ac:dyDescent="0.35">
      <c r="A257" t="s">
        <v>1092</v>
      </c>
      <c r="B257" t="s">
        <v>1248</v>
      </c>
      <c r="C257" t="s">
        <v>1517</v>
      </c>
      <c r="D257" t="s">
        <v>1159</v>
      </c>
      <c r="E257" t="s">
        <v>1516</v>
      </c>
      <c r="F257" t="s">
        <v>843</v>
      </c>
      <c r="G257">
        <v>2035</v>
      </c>
      <c r="H257" t="s">
        <v>1301</v>
      </c>
      <c r="I257" t="s">
        <v>307</v>
      </c>
      <c r="M257" t="s">
        <v>1070</v>
      </c>
      <c r="N257" t="s">
        <v>843</v>
      </c>
      <c r="P257" t="s">
        <v>844</v>
      </c>
      <c r="Q257" t="s">
        <v>843</v>
      </c>
      <c r="S257" t="s">
        <v>1239</v>
      </c>
      <c r="T257" t="s">
        <v>1069</v>
      </c>
      <c r="U257">
        <v>499</v>
      </c>
      <c r="V257">
        <v>10</v>
      </c>
      <c r="W257" t="s">
        <v>1077</v>
      </c>
      <c r="X257" s="1">
        <v>44183</v>
      </c>
      <c r="Y257" s="1">
        <v>44196</v>
      </c>
      <c r="AB257">
        <v>2</v>
      </c>
      <c r="AC257" t="s">
        <v>1075</v>
      </c>
      <c r="AF257">
        <v>51</v>
      </c>
      <c r="AI257">
        <v>12</v>
      </c>
      <c r="AL257">
        <v>2020</v>
      </c>
      <c r="AT257">
        <v>951801</v>
      </c>
    </row>
    <row r="258" spans="1:46" x14ac:dyDescent="0.35">
      <c r="A258" t="s">
        <v>1085</v>
      </c>
      <c r="B258" t="s">
        <v>1081</v>
      </c>
      <c r="C258" t="s">
        <v>1509</v>
      </c>
      <c r="D258" t="s">
        <v>1515</v>
      </c>
      <c r="E258" t="s">
        <v>1514</v>
      </c>
      <c r="F258" t="s">
        <v>845</v>
      </c>
      <c r="G258">
        <v>78232</v>
      </c>
      <c r="H258" t="s">
        <v>1340</v>
      </c>
      <c r="I258" t="s">
        <v>204</v>
      </c>
      <c r="K258">
        <v>10</v>
      </c>
      <c r="M258" t="s">
        <v>1090</v>
      </c>
      <c r="N258" t="s">
        <v>845</v>
      </c>
      <c r="P258" t="s">
        <v>846</v>
      </c>
      <c r="Q258" t="s">
        <v>845</v>
      </c>
      <c r="S258" t="s">
        <v>1239</v>
      </c>
      <c r="T258" t="s">
        <v>1069</v>
      </c>
      <c r="U258">
        <v>499</v>
      </c>
      <c r="V258">
        <v>10</v>
      </c>
      <c r="W258" t="s">
        <v>1077</v>
      </c>
      <c r="X258" s="1">
        <v>44183</v>
      </c>
      <c r="Y258" s="1">
        <v>44204</v>
      </c>
      <c r="Z258" s="1">
        <v>44204</v>
      </c>
      <c r="AB258">
        <v>2</v>
      </c>
      <c r="AC258" t="s">
        <v>1075</v>
      </c>
      <c r="AE258" t="s">
        <v>1127</v>
      </c>
      <c r="AF258">
        <v>51</v>
      </c>
      <c r="AG258">
        <v>2</v>
      </c>
      <c r="AH258">
        <v>2</v>
      </c>
      <c r="AI258">
        <v>12</v>
      </c>
      <c r="AJ258">
        <v>1</v>
      </c>
      <c r="AK258">
        <v>1</v>
      </c>
      <c r="AL258">
        <v>2020</v>
      </c>
      <c r="AM258">
        <v>2021</v>
      </c>
      <c r="AN258">
        <v>2021</v>
      </c>
      <c r="AQ258" s="1">
        <v>44201</v>
      </c>
      <c r="AR258" t="s">
        <v>1111</v>
      </c>
      <c r="AT258">
        <v>898301</v>
      </c>
    </row>
    <row r="259" spans="1:46" x14ac:dyDescent="0.35">
      <c r="A259" t="s">
        <v>1242</v>
      </c>
      <c r="B259" t="s">
        <v>1076</v>
      </c>
      <c r="D259" t="s">
        <v>1080</v>
      </c>
      <c r="E259" t="s">
        <v>1513</v>
      </c>
      <c r="F259" t="s">
        <v>847</v>
      </c>
      <c r="G259">
        <v>60462</v>
      </c>
      <c r="H259" t="s">
        <v>1262</v>
      </c>
      <c r="I259" t="s">
        <v>96</v>
      </c>
      <c r="K259">
        <v>10</v>
      </c>
      <c r="L259" s="1">
        <v>44215</v>
      </c>
      <c r="M259" t="s">
        <v>1070</v>
      </c>
      <c r="N259" t="s">
        <v>847</v>
      </c>
      <c r="P259" t="s">
        <v>848</v>
      </c>
      <c r="Q259" t="s">
        <v>847</v>
      </c>
      <c r="S259" t="s">
        <v>1239</v>
      </c>
      <c r="T259" t="s">
        <v>1069</v>
      </c>
      <c r="U259">
        <v>499</v>
      </c>
      <c r="V259">
        <v>10</v>
      </c>
      <c r="W259" t="s">
        <v>1077</v>
      </c>
      <c r="X259" s="1">
        <v>44183</v>
      </c>
      <c r="Y259" s="1">
        <v>44189</v>
      </c>
      <c r="AB259">
        <v>2</v>
      </c>
      <c r="AC259" t="s">
        <v>1075</v>
      </c>
      <c r="AF259">
        <v>51</v>
      </c>
      <c r="AI259">
        <v>12</v>
      </c>
      <c r="AL259">
        <v>2020</v>
      </c>
      <c r="AP259">
        <v>10</v>
      </c>
      <c r="AT259">
        <v>948401</v>
      </c>
    </row>
    <row r="260" spans="1:46" x14ac:dyDescent="0.35">
      <c r="A260" t="s">
        <v>1242</v>
      </c>
      <c r="B260" t="s">
        <v>1084</v>
      </c>
      <c r="C260" t="s">
        <v>1512</v>
      </c>
      <c r="D260" t="s">
        <v>1511</v>
      </c>
      <c r="E260" t="s">
        <v>1510</v>
      </c>
      <c r="F260" t="s">
        <v>849</v>
      </c>
      <c r="G260">
        <v>34715</v>
      </c>
      <c r="H260" t="e">
        <v>#N/A</v>
      </c>
      <c r="I260" t="s">
        <v>103</v>
      </c>
      <c r="M260" t="s">
        <v>1070</v>
      </c>
      <c r="N260" t="s">
        <v>849</v>
      </c>
      <c r="P260" t="s">
        <v>850</v>
      </c>
      <c r="Q260" t="s">
        <v>849</v>
      </c>
      <c r="S260" t="s">
        <v>1239</v>
      </c>
      <c r="T260" t="s">
        <v>1069</v>
      </c>
      <c r="U260">
        <v>499</v>
      </c>
      <c r="V260">
        <v>10</v>
      </c>
      <c r="W260" t="s">
        <v>1077</v>
      </c>
      <c r="X260" s="1">
        <v>44183</v>
      </c>
      <c r="Y260" s="1">
        <v>44196</v>
      </c>
      <c r="AB260">
        <v>2</v>
      </c>
      <c r="AC260" t="s">
        <v>1075</v>
      </c>
      <c r="AF260">
        <v>51</v>
      </c>
      <c r="AI260">
        <v>12</v>
      </c>
      <c r="AL260">
        <v>2020</v>
      </c>
      <c r="AT260">
        <v>390681</v>
      </c>
    </row>
    <row r="261" spans="1:46" x14ac:dyDescent="0.35">
      <c r="A261" t="s">
        <v>1082</v>
      </c>
      <c r="B261" t="s">
        <v>1081</v>
      </c>
      <c r="C261" t="s">
        <v>1509</v>
      </c>
      <c r="D261" t="s">
        <v>1508</v>
      </c>
      <c r="E261" t="s">
        <v>1507</v>
      </c>
      <c r="F261" t="s">
        <v>851</v>
      </c>
      <c r="G261">
        <v>78233</v>
      </c>
      <c r="H261" t="s">
        <v>1340</v>
      </c>
      <c r="I261" t="s">
        <v>298</v>
      </c>
      <c r="M261" t="s">
        <v>1070</v>
      </c>
      <c r="N261" t="s">
        <v>851</v>
      </c>
      <c r="P261" t="s">
        <v>852</v>
      </c>
      <c r="Q261" t="s">
        <v>851</v>
      </c>
      <c r="S261" t="s">
        <v>1239</v>
      </c>
      <c r="T261" t="s">
        <v>1069</v>
      </c>
      <c r="U261">
        <v>499</v>
      </c>
      <c r="V261">
        <v>10</v>
      </c>
      <c r="W261" t="s">
        <v>1077</v>
      </c>
      <c r="X261" s="1">
        <v>44183</v>
      </c>
      <c r="Y261" s="1">
        <v>44189</v>
      </c>
      <c r="AB261">
        <v>2</v>
      </c>
      <c r="AC261" t="s">
        <v>1075</v>
      </c>
      <c r="AF261">
        <v>51</v>
      </c>
      <c r="AI261">
        <v>12</v>
      </c>
      <c r="AL261">
        <v>2020</v>
      </c>
      <c r="AT261">
        <v>918051</v>
      </c>
    </row>
    <row r="262" spans="1:46" x14ac:dyDescent="0.35">
      <c r="A262" t="s">
        <v>1374</v>
      </c>
      <c r="B262" t="s">
        <v>1078</v>
      </c>
      <c r="C262" t="s">
        <v>1506</v>
      </c>
      <c r="D262" t="s">
        <v>1097</v>
      </c>
      <c r="E262" t="s">
        <v>1505</v>
      </c>
      <c r="F262" t="s">
        <v>853</v>
      </c>
      <c r="G262">
        <v>84096</v>
      </c>
      <c r="H262" t="e">
        <v>#N/A</v>
      </c>
      <c r="I262" t="s">
        <v>311</v>
      </c>
      <c r="M262" t="s">
        <v>1070</v>
      </c>
      <c r="N262" t="s">
        <v>853</v>
      </c>
      <c r="P262" t="s">
        <v>854</v>
      </c>
      <c r="Q262" t="s">
        <v>853</v>
      </c>
      <c r="S262" t="s">
        <v>1239</v>
      </c>
      <c r="T262" t="s">
        <v>1069</v>
      </c>
      <c r="U262" s="3">
        <v>399</v>
      </c>
      <c r="V262">
        <v>10</v>
      </c>
      <c r="W262" t="s">
        <v>1077</v>
      </c>
      <c r="X262" s="1">
        <v>44186</v>
      </c>
      <c r="Y262" s="1">
        <v>44199</v>
      </c>
      <c r="AB262">
        <v>2</v>
      </c>
      <c r="AC262" t="s">
        <v>1075</v>
      </c>
      <c r="AF262">
        <v>52</v>
      </c>
      <c r="AI262">
        <v>12</v>
      </c>
      <c r="AL262">
        <v>2020</v>
      </c>
      <c r="AT262">
        <v>923501</v>
      </c>
    </row>
    <row r="263" spans="1:46" x14ac:dyDescent="0.35">
      <c r="A263" t="s">
        <v>1079</v>
      </c>
      <c r="B263" t="s">
        <v>1073</v>
      </c>
      <c r="C263" t="s">
        <v>1504</v>
      </c>
      <c r="D263" t="s">
        <v>1503</v>
      </c>
      <c r="E263" t="s">
        <v>1502</v>
      </c>
      <c r="F263" t="s">
        <v>855</v>
      </c>
      <c r="G263">
        <v>1845</v>
      </c>
      <c r="H263" t="s">
        <v>1301</v>
      </c>
      <c r="I263" t="s">
        <v>199</v>
      </c>
      <c r="M263" t="s">
        <v>1070</v>
      </c>
      <c r="N263" t="s">
        <v>855</v>
      </c>
      <c r="P263" t="s">
        <v>856</v>
      </c>
      <c r="Q263" t="s">
        <v>855</v>
      </c>
      <c r="S263" t="s">
        <v>1239</v>
      </c>
      <c r="T263" t="s">
        <v>1069</v>
      </c>
      <c r="U263" s="3">
        <v>399</v>
      </c>
      <c r="V263">
        <v>10</v>
      </c>
      <c r="W263" t="s">
        <v>1077</v>
      </c>
      <c r="X263" s="1">
        <v>44186</v>
      </c>
      <c r="Y263" s="1">
        <v>44199</v>
      </c>
      <c r="AB263">
        <v>2</v>
      </c>
      <c r="AC263" t="s">
        <v>1075</v>
      </c>
      <c r="AF263">
        <v>52</v>
      </c>
      <c r="AI263">
        <v>12</v>
      </c>
      <c r="AL263">
        <v>2020</v>
      </c>
      <c r="AT263">
        <v>965601</v>
      </c>
    </row>
    <row r="264" spans="1:46" x14ac:dyDescent="0.35">
      <c r="A264" t="s">
        <v>1242</v>
      </c>
      <c r="B264" t="s">
        <v>1081</v>
      </c>
      <c r="C264" t="s">
        <v>1501</v>
      </c>
      <c r="D264" t="s">
        <v>1500</v>
      </c>
      <c r="E264" t="s">
        <v>1499</v>
      </c>
      <c r="F264" t="s">
        <v>857</v>
      </c>
      <c r="G264">
        <v>33761</v>
      </c>
      <c r="H264" t="s">
        <v>1253</v>
      </c>
      <c r="I264" t="s">
        <v>186</v>
      </c>
      <c r="M264" t="s">
        <v>1070</v>
      </c>
      <c r="N264" t="s">
        <v>857</v>
      </c>
      <c r="P264" t="s">
        <v>858</v>
      </c>
      <c r="Q264" t="s">
        <v>857</v>
      </c>
      <c r="S264" t="s">
        <v>1239</v>
      </c>
      <c r="T264" t="s">
        <v>1069</v>
      </c>
      <c r="U264" s="3">
        <v>399</v>
      </c>
      <c r="V264">
        <v>10</v>
      </c>
      <c r="W264" t="s">
        <v>1077</v>
      </c>
      <c r="X264" s="1">
        <v>44186</v>
      </c>
      <c r="Y264" s="1">
        <v>44199</v>
      </c>
      <c r="AB264">
        <v>2</v>
      </c>
      <c r="AC264" t="s">
        <v>1075</v>
      </c>
      <c r="AF264">
        <v>52</v>
      </c>
      <c r="AI264">
        <v>12</v>
      </c>
      <c r="AL264">
        <v>2020</v>
      </c>
      <c r="AT264">
        <v>335851</v>
      </c>
    </row>
    <row r="265" spans="1:46" x14ac:dyDescent="0.35">
      <c r="A265" t="s">
        <v>1116</v>
      </c>
      <c r="B265" t="s">
        <v>1084</v>
      </c>
      <c r="C265" t="s">
        <v>1498</v>
      </c>
      <c r="D265" t="s">
        <v>1497</v>
      </c>
      <c r="E265" t="s">
        <v>1496</v>
      </c>
      <c r="F265" t="s">
        <v>859</v>
      </c>
      <c r="G265">
        <v>84333</v>
      </c>
      <c r="H265" t="s">
        <v>1495</v>
      </c>
      <c r="I265" t="s">
        <v>36</v>
      </c>
      <c r="M265" t="s">
        <v>1070</v>
      </c>
      <c r="N265" t="s">
        <v>859</v>
      </c>
      <c r="P265" t="s">
        <v>860</v>
      </c>
      <c r="Q265" t="s">
        <v>859</v>
      </c>
      <c r="S265" t="s">
        <v>1239</v>
      </c>
      <c r="T265" t="s">
        <v>1069</v>
      </c>
      <c r="U265" s="3">
        <v>399</v>
      </c>
      <c r="V265">
        <v>10</v>
      </c>
      <c r="W265" t="s">
        <v>1077</v>
      </c>
      <c r="X265" s="1">
        <v>44186</v>
      </c>
      <c r="Y265" s="1">
        <v>44199</v>
      </c>
      <c r="AB265">
        <v>2</v>
      </c>
      <c r="AC265" t="s">
        <v>1075</v>
      </c>
      <c r="AF265">
        <v>52</v>
      </c>
      <c r="AI265">
        <v>12</v>
      </c>
      <c r="AL265">
        <v>2020</v>
      </c>
      <c r="AT265">
        <v>954851</v>
      </c>
    </row>
    <row r="266" spans="1:46" x14ac:dyDescent="0.35">
      <c r="A266" t="s">
        <v>1272</v>
      </c>
      <c r="B266" t="s">
        <v>1336</v>
      </c>
      <c r="C266" t="s">
        <v>1494</v>
      </c>
      <c r="D266" t="s">
        <v>1154</v>
      </c>
      <c r="E266" t="s">
        <v>1493</v>
      </c>
      <c r="F266" t="s">
        <v>861</v>
      </c>
      <c r="G266">
        <v>48359</v>
      </c>
      <c r="H266" t="s">
        <v>1266</v>
      </c>
      <c r="I266" t="s">
        <v>254</v>
      </c>
      <c r="M266" t="s">
        <v>1070</v>
      </c>
      <c r="N266" t="s">
        <v>861</v>
      </c>
      <c r="P266" t="s">
        <v>862</v>
      </c>
      <c r="Q266" t="s">
        <v>861</v>
      </c>
      <c r="S266" t="s">
        <v>1239</v>
      </c>
      <c r="T266" t="s">
        <v>1069</v>
      </c>
      <c r="U266" s="3">
        <v>399</v>
      </c>
      <c r="V266">
        <v>10</v>
      </c>
      <c r="W266" t="s">
        <v>1077</v>
      </c>
      <c r="X266" s="1">
        <v>44186</v>
      </c>
      <c r="Y266" s="1">
        <v>44199</v>
      </c>
      <c r="AB266">
        <v>2</v>
      </c>
      <c r="AC266" t="s">
        <v>1075</v>
      </c>
      <c r="AF266">
        <v>52</v>
      </c>
      <c r="AI266">
        <v>12</v>
      </c>
      <c r="AL266">
        <v>2020</v>
      </c>
      <c r="AT266">
        <v>965701</v>
      </c>
    </row>
    <row r="267" spans="1:46" x14ac:dyDescent="0.35">
      <c r="A267" t="s">
        <v>1092</v>
      </c>
      <c r="B267" t="s">
        <v>1084</v>
      </c>
      <c r="C267" t="s">
        <v>1492</v>
      </c>
      <c r="D267" t="s">
        <v>1174</v>
      </c>
      <c r="E267" t="s">
        <v>1491</v>
      </c>
      <c r="F267" t="s">
        <v>863</v>
      </c>
      <c r="G267">
        <v>12538</v>
      </c>
      <c r="H267" t="s">
        <v>1276</v>
      </c>
      <c r="I267" t="s">
        <v>299</v>
      </c>
      <c r="M267" t="s">
        <v>1070</v>
      </c>
      <c r="N267" t="s">
        <v>863</v>
      </c>
      <c r="P267" t="s">
        <v>864</v>
      </c>
      <c r="Q267" t="s">
        <v>863</v>
      </c>
      <c r="S267" t="s">
        <v>1239</v>
      </c>
      <c r="T267" t="s">
        <v>1069</v>
      </c>
      <c r="U267" s="3">
        <v>399</v>
      </c>
      <c r="V267">
        <v>10</v>
      </c>
      <c r="W267" t="s">
        <v>1077</v>
      </c>
      <c r="X267" s="1">
        <v>44186</v>
      </c>
      <c r="Y267" s="1">
        <v>44192</v>
      </c>
      <c r="AB267">
        <v>2</v>
      </c>
      <c r="AC267" t="s">
        <v>1075</v>
      </c>
      <c r="AF267">
        <v>52</v>
      </c>
      <c r="AI267">
        <v>12</v>
      </c>
      <c r="AL267">
        <v>2020</v>
      </c>
      <c r="AT267">
        <v>874951</v>
      </c>
    </row>
    <row r="268" spans="1:46" x14ac:dyDescent="0.35">
      <c r="A268" t="s">
        <v>1079</v>
      </c>
      <c r="B268" t="s">
        <v>1336</v>
      </c>
      <c r="C268" t="s">
        <v>1490</v>
      </c>
      <c r="D268" t="s">
        <v>1489</v>
      </c>
      <c r="E268" t="s">
        <v>1488</v>
      </c>
      <c r="F268" t="s">
        <v>865</v>
      </c>
      <c r="G268">
        <v>49307</v>
      </c>
      <c r="H268" t="s">
        <v>1266</v>
      </c>
      <c r="I268" t="s">
        <v>179</v>
      </c>
      <c r="M268" t="s">
        <v>1070</v>
      </c>
      <c r="N268" t="s">
        <v>865</v>
      </c>
      <c r="P268" t="s">
        <v>866</v>
      </c>
      <c r="Q268" t="s">
        <v>865</v>
      </c>
      <c r="S268" t="s">
        <v>1239</v>
      </c>
      <c r="T268" t="s">
        <v>1069</v>
      </c>
      <c r="U268" s="3">
        <v>399</v>
      </c>
      <c r="V268">
        <v>10</v>
      </c>
      <c r="W268" t="s">
        <v>1077</v>
      </c>
      <c r="X268" s="1">
        <v>44186</v>
      </c>
      <c r="Y268" s="1">
        <v>44192</v>
      </c>
      <c r="AB268">
        <v>2</v>
      </c>
      <c r="AC268" t="s">
        <v>1075</v>
      </c>
      <c r="AF268">
        <v>52</v>
      </c>
      <c r="AI268">
        <v>12</v>
      </c>
      <c r="AL268">
        <v>2020</v>
      </c>
      <c r="AT268">
        <v>969751</v>
      </c>
    </row>
    <row r="269" spans="1:46" x14ac:dyDescent="0.35">
      <c r="A269" t="s">
        <v>1092</v>
      </c>
      <c r="B269" t="s">
        <v>1086</v>
      </c>
      <c r="C269" t="s">
        <v>1487</v>
      </c>
      <c r="D269" t="s">
        <v>1088</v>
      </c>
      <c r="E269" t="s">
        <v>1486</v>
      </c>
      <c r="F269" t="s">
        <v>867</v>
      </c>
      <c r="G269">
        <v>19147</v>
      </c>
      <c r="H269" t="s">
        <v>1363</v>
      </c>
      <c r="I269" t="s">
        <v>309</v>
      </c>
      <c r="M269" t="s">
        <v>1070</v>
      </c>
      <c r="N269" t="s">
        <v>867</v>
      </c>
      <c r="P269" t="s">
        <v>868</v>
      </c>
      <c r="Q269" t="s">
        <v>867</v>
      </c>
      <c r="S269" t="s">
        <v>1239</v>
      </c>
      <c r="T269" t="s">
        <v>1069</v>
      </c>
      <c r="U269" s="3">
        <v>399</v>
      </c>
      <c r="V269">
        <v>10</v>
      </c>
      <c r="W269" t="s">
        <v>1077</v>
      </c>
      <c r="X269" s="1">
        <v>44186</v>
      </c>
      <c r="Y269" s="1">
        <v>44192</v>
      </c>
      <c r="AB269">
        <v>2</v>
      </c>
      <c r="AC269" t="s">
        <v>1075</v>
      </c>
      <c r="AF269">
        <v>52</v>
      </c>
      <c r="AI269">
        <v>12</v>
      </c>
      <c r="AL269">
        <v>2020</v>
      </c>
      <c r="AT269">
        <v>969851</v>
      </c>
    </row>
    <row r="270" spans="1:46" x14ac:dyDescent="0.35">
      <c r="A270" t="s">
        <v>1087</v>
      </c>
      <c r="B270" t="s">
        <v>1086</v>
      </c>
      <c r="C270" t="s">
        <v>1485</v>
      </c>
      <c r="D270" t="s">
        <v>1191</v>
      </c>
      <c r="E270" t="s">
        <v>1484</v>
      </c>
      <c r="F270" t="s">
        <v>869</v>
      </c>
      <c r="G270">
        <v>75904</v>
      </c>
      <c r="H270" t="s">
        <v>1340</v>
      </c>
      <c r="I270" t="s">
        <v>63</v>
      </c>
      <c r="M270" t="s">
        <v>1070</v>
      </c>
      <c r="N270" t="s">
        <v>869</v>
      </c>
      <c r="P270" t="s">
        <v>870</v>
      </c>
      <c r="Q270" t="s">
        <v>869</v>
      </c>
      <c r="S270" t="s">
        <v>1239</v>
      </c>
      <c r="T270" t="s">
        <v>1069</v>
      </c>
      <c r="U270" s="3">
        <v>399</v>
      </c>
      <c r="V270">
        <v>10</v>
      </c>
      <c r="W270" t="s">
        <v>1077</v>
      </c>
      <c r="X270" s="1">
        <v>44186</v>
      </c>
      <c r="Y270" s="1">
        <v>44199</v>
      </c>
      <c r="AB270">
        <v>2</v>
      </c>
      <c r="AC270" t="s">
        <v>1075</v>
      </c>
      <c r="AF270">
        <v>52</v>
      </c>
      <c r="AI270">
        <v>12</v>
      </c>
      <c r="AL270">
        <v>2020</v>
      </c>
      <c r="AT270">
        <v>234874</v>
      </c>
    </row>
    <row r="271" spans="1:46" x14ac:dyDescent="0.35">
      <c r="A271" t="s">
        <v>1085</v>
      </c>
      <c r="B271" t="s">
        <v>1078</v>
      </c>
      <c r="C271" t="s">
        <v>1483</v>
      </c>
      <c r="D271" t="s">
        <v>1482</v>
      </c>
      <c r="E271" t="s">
        <v>1481</v>
      </c>
      <c r="F271" t="s">
        <v>871</v>
      </c>
      <c r="G271">
        <v>28277</v>
      </c>
      <c r="H271" t="s">
        <v>1279</v>
      </c>
      <c r="I271" t="s">
        <v>66</v>
      </c>
      <c r="M271" t="s">
        <v>1070</v>
      </c>
      <c r="N271" t="s">
        <v>871</v>
      </c>
      <c r="P271" t="s">
        <v>872</v>
      </c>
      <c r="Q271" t="s">
        <v>871</v>
      </c>
      <c r="S271" t="s">
        <v>1239</v>
      </c>
      <c r="T271" t="s">
        <v>1069</v>
      </c>
      <c r="U271" s="3">
        <v>399</v>
      </c>
      <c r="V271">
        <v>10</v>
      </c>
      <c r="W271" t="s">
        <v>1077</v>
      </c>
      <c r="X271" s="1">
        <v>44186</v>
      </c>
      <c r="Y271" s="1">
        <v>44199</v>
      </c>
      <c r="AB271">
        <v>2</v>
      </c>
      <c r="AC271" t="s">
        <v>1075</v>
      </c>
      <c r="AF271">
        <v>52</v>
      </c>
      <c r="AI271">
        <v>12</v>
      </c>
      <c r="AL271">
        <v>2020</v>
      </c>
      <c r="AT271">
        <v>970451</v>
      </c>
    </row>
    <row r="272" spans="1:46" x14ac:dyDescent="0.35">
      <c r="A272" t="s">
        <v>1085</v>
      </c>
      <c r="B272" t="s">
        <v>1084</v>
      </c>
      <c r="C272" t="s">
        <v>1480</v>
      </c>
      <c r="D272" t="s">
        <v>1479</v>
      </c>
      <c r="E272" t="s">
        <v>1478</v>
      </c>
      <c r="F272" t="s">
        <v>873</v>
      </c>
      <c r="G272">
        <v>7620</v>
      </c>
      <c r="H272" t="s">
        <v>1326</v>
      </c>
      <c r="I272" t="s">
        <v>241</v>
      </c>
      <c r="K272">
        <v>10</v>
      </c>
      <c r="L272" s="1">
        <v>44202</v>
      </c>
      <c r="M272" t="s">
        <v>1070</v>
      </c>
      <c r="N272" t="s">
        <v>873</v>
      </c>
      <c r="P272" t="s">
        <v>874</v>
      </c>
      <c r="Q272" t="s">
        <v>873</v>
      </c>
      <c r="S272" t="s">
        <v>1314</v>
      </c>
      <c r="T272" t="s">
        <v>1141</v>
      </c>
      <c r="U272" s="3">
        <v>699</v>
      </c>
      <c r="V272">
        <v>25</v>
      </c>
      <c r="W272" t="s">
        <v>1077</v>
      </c>
      <c r="X272" s="1">
        <v>44186</v>
      </c>
      <c r="Y272" s="1">
        <v>44200</v>
      </c>
      <c r="AB272">
        <v>2</v>
      </c>
      <c r="AC272" t="s">
        <v>1075</v>
      </c>
      <c r="AF272">
        <v>52</v>
      </c>
      <c r="AI272">
        <v>12</v>
      </c>
      <c r="AL272">
        <v>2020</v>
      </c>
      <c r="AT272">
        <v>911851</v>
      </c>
    </row>
    <row r="273" spans="1:46" x14ac:dyDescent="0.35">
      <c r="A273" t="s">
        <v>1242</v>
      </c>
      <c r="B273" t="s">
        <v>1084</v>
      </c>
      <c r="D273" t="s">
        <v>1477</v>
      </c>
      <c r="E273" t="s">
        <v>1476</v>
      </c>
      <c r="F273" t="s">
        <v>875</v>
      </c>
      <c r="G273">
        <v>33178</v>
      </c>
      <c r="H273" t="s">
        <v>1253</v>
      </c>
      <c r="I273" t="s">
        <v>212</v>
      </c>
      <c r="K273">
        <v>5</v>
      </c>
      <c r="L273" s="1">
        <v>44202</v>
      </c>
      <c r="M273" t="s">
        <v>1070</v>
      </c>
      <c r="N273" t="s">
        <v>875</v>
      </c>
      <c r="P273" t="s">
        <v>876</v>
      </c>
      <c r="Q273" t="s">
        <v>875</v>
      </c>
      <c r="S273" t="s">
        <v>1239</v>
      </c>
      <c r="T273" t="s">
        <v>1069</v>
      </c>
      <c r="U273" s="3">
        <v>399</v>
      </c>
      <c r="V273">
        <v>10</v>
      </c>
      <c r="W273" t="s">
        <v>1077</v>
      </c>
      <c r="X273" s="1">
        <v>44186</v>
      </c>
      <c r="Y273" s="1">
        <v>44201</v>
      </c>
      <c r="AB273">
        <v>2</v>
      </c>
      <c r="AC273" t="s">
        <v>1075</v>
      </c>
      <c r="AF273">
        <v>52</v>
      </c>
      <c r="AI273">
        <v>12</v>
      </c>
      <c r="AL273">
        <v>2020</v>
      </c>
      <c r="AT273">
        <v>868551</v>
      </c>
    </row>
    <row r="274" spans="1:46" x14ac:dyDescent="0.35">
      <c r="A274" t="s">
        <v>1085</v>
      </c>
      <c r="B274" t="s">
        <v>1086</v>
      </c>
      <c r="C274" t="s">
        <v>1475</v>
      </c>
      <c r="D274" t="s">
        <v>1153</v>
      </c>
      <c r="E274" t="s">
        <v>1153</v>
      </c>
      <c r="F274" t="s">
        <v>877</v>
      </c>
      <c r="G274">
        <v>8053</v>
      </c>
      <c r="H274" t="s">
        <v>1326</v>
      </c>
      <c r="I274" t="s">
        <v>144</v>
      </c>
      <c r="M274" t="s">
        <v>1070</v>
      </c>
      <c r="N274" t="s">
        <v>877</v>
      </c>
      <c r="P274" t="s">
        <v>878</v>
      </c>
      <c r="Q274" t="s">
        <v>877</v>
      </c>
      <c r="S274" t="s">
        <v>1239</v>
      </c>
      <c r="T274" t="s">
        <v>1069</v>
      </c>
      <c r="U274" s="3">
        <v>399</v>
      </c>
      <c r="V274">
        <v>10</v>
      </c>
      <c r="W274" t="s">
        <v>1077</v>
      </c>
      <c r="X274" s="1">
        <v>44187</v>
      </c>
      <c r="Y274" s="1">
        <v>44200</v>
      </c>
      <c r="AB274">
        <v>2</v>
      </c>
      <c r="AC274" t="s">
        <v>1075</v>
      </c>
      <c r="AF274">
        <v>52</v>
      </c>
      <c r="AI274">
        <v>12</v>
      </c>
      <c r="AL274">
        <v>2020</v>
      </c>
      <c r="AT274">
        <v>970951</v>
      </c>
    </row>
    <row r="275" spans="1:46" x14ac:dyDescent="0.35">
      <c r="A275" t="s">
        <v>1092</v>
      </c>
      <c r="B275" t="s">
        <v>1247</v>
      </c>
      <c r="C275" t="s">
        <v>1474</v>
      </c>
      <c r="D275" t="s">
        <v>1178</v>
      </c>
      <c r="E275" t="s">
        <v>1473</v>
      </c>
      <c r="F275" t="s">
        <v>879</v>
      </c>
      <c r="G275">
        <v>62301</v>
      </c>
      <c r="H275" t="s">
        <v>1262</v>
      </c>
      <c r="I275" t="s">
        <v>314</v>
      </c>
      <c r="M275" t="s">
        <v>1070</v>
      </c>
      <c r="N275" t="s">
        <v>879</v>
      </c>
      <c r="P275" t="s">
        <v>880</v>
      </c>
      <c r="Q275" t="s">
        <v>879</v>
      </c>
      <c r="S275" t="s">
        <v>1239</v>
      </c>
      <c r="T275" t="s">
        <v>1069</v>
      </c>
      <c r="U275" s="3">
        <v>399</v>
      </c>
      <c r="V275">
        <v>10</v>
      </c>
      <c r="W275" t="s">
        <v>1077</v>
      </c>
      <c r="X275" s="1">
        <v>44187</v>
      </c>
      <c r="Y275" s="1">
        <v>44200</v>
      </c>
      <c r="AB275">
        <v>2</v>
      </c>
      <c r="AC275" t="s">
        <v>1075</v>
      </c>
      <c r="AF275">
        <v>52</v>
      </c>
      <c r="AI275">
        <v>12</v>
      </c>
      <c r="AL275">
        <v>2020</v>
      </c>
      <c r="AT275">
        <v>972651</v>
      </c>
    </row>
    <row r="276" spans="1:46" x14ac:dyDescent="0.35">
      <c r="A276" t="s">
        <v>1116</v>
      </c>
      <c r="B276" t="s">
        <v>1084</v>
      </c>
      <c r="C276" t="s">
        <v>1472</v>
      </c>
      <c r="D276" t="s">
        <v>1080</v>
      </c>
      <c r="E276" t="s">
        <v>1471</v>
      </c>
      <c r="F276" t="s">
        <v>881</v>
      </c>
      <c r="G276">
        <v>75062</v>
      </c>
      <c r="H276" t="s">
        <v>1340</v>
      </c>
      <c r="I276" t="s">
        <v>99</v>
      </c>
      <c r="M276" t="s">
        <v>1070</v>
      </c>
      <c r="N276" t="s">
        <v>881</v>
      </c>
      <c r="P276" t="s">
        <v>882</v>
      </c>
      <c r="Q276" t="s">
        <v>881</v>
      </c>
      <c r="S276" t="s">
        <v>1239</v>
      </c>
      <c r="T276" t="s">
        <v>1069</v>
      </c>
      <c r="U276" s="3">
        <v>399</v>
      </c>
      <c r="V276">
        <v>10</v>
      </c>
      <c r="W276" t="s">
        <v>1077</v>
      </c>
      <c r="X276" s="1">
        <v>44187</v>
      </c>
      <c r="Y276" s="1">
        <v>44193</v>
      </c>
      <c r="AB276">
        <v>2</v>
      </c>
      <c r="AC276" t="s">
        <v>1075</v>
      </c>
      <c r="AF276">
        <v>52</v>
      </c>
      <c r="AI276">
        <v>12</v>
      </c>
      <c r="AL276">
        <v>2020</v>
      </c>
      <c r="AT276">
        <v>969351</v>
      </c>
    </row>
    <row r="277" spans="1:46" x14ac:dyDescent="0.35">
      <c r="A277" t="s">
        <v>1116</v>
      </c>
      <c r="B277" t="s">
        <v>1184</v>
      </c>
      <c r="C277" t="s">
        <v>1470</v>
      </c>
      <c r="D277" t="s">
        <v>1125</v>
      </c>
      <c r="E277" t="s">
        <v>1469</v>
      </c>
      <c r="F277" t="s">
        <v>883</v>
      </c>
      <c r="G277">
        <v>6779</v>
      </c>
      <c r="H277" t="s">
        <v>1187</v>
      </c>
      <c r="I277" t="s">
        <v>262</v>
      </c>
      <c r="M277" t="s">
        <v>1070</v>
      </c>
      <c r="N277" t="s">
        <v>883</v>
      </c>
      <c r="P277" t="s">
        <v>884</v>
      </c>
      <c r="Q277" t="s">
        <v>883</v>
      </c>
      <c r="S277" t="s">
        <v>1239</v>
      </c>
      <c r="T277" t="s">
        <v>1069</v>
      </c>
      <c r="U277" s="3">
        <v>399</v>
      </c>
      <c r="V277">
        <v>10</v>
      </c>
      <c r="W277" t="s">
        <v>1077</v>
      </c>
      <c r="X277" s="1">
        <v>44187</v>
      </c>
      <c r="Y277" s="1">
        <v>44200</v>
      </c>
      <c r="AB277">
        <v>2</v>
      </c>
      <c r="AC277" t="s">
        <v>1075</v>
      </c>
      <c r="AF277">
        <v>52</v>
      </c>
      <c r="AI277">
        <v>12</v>
      </c>
      <c r="AL277">
        <v>2020</v>
      </c>
      <c r="AT277">
        <v>974751</v>
      </c>
    </row>
    <row r="278" spans="1:46" x14ac:dyDescent="0.35">
      <c r="A278" t="s">
        <v>1092</v>
      </c>
      <c r="B278" t="s">
        <v>1336</v>
      </c>
      <c r="C278" t="s">
        <v>1468</v>
      </c>
      <c r="D278" t="s">
        <v>1131</v>
      </c>
      <c r="E278" t="s">
        <v>1467</v>
      </c>
      <c r="F278" t="s">
        <v>885</v>
      </c>
      <c r="G278">
        <v>8873</v>
      </c>
      <c r="H278" t="s">
        <v>1326</v>
      </c>
      <c r="I278" t="s">
        <v>149</v>
      </c>
      <c r="M278" t="s">
        <v>1070</v>
      </c>
      <c r="N278" t="s">
        <v>885</v>
      </c>
      <c r="P278" t="s">
        <v>886</v>
      </c>
      <c r="Q278" t="s">
        <v>885</v>
      </c>
      <c r="S278" t="s">
        <v>1239</v>
      </c>
      <c r="T278" t="s">
        <v>1069</v>
      </c>
      <c r="U278" s="3">
        <v>399</v>
      </c>
      <c r="V278">
        <v>10</v>
      </c>
      <c r="W278" t="s">
        <v>1077</v>
      </c>
      <c r="X278" s="1">
        <v>44187</v>
      </c>
      <c r="Y278" s="1">
        <v>44193</v>
      </c>
      <c r="AB278">
        <v>2</v>
      </c>
      <c r="AC278" t="s">
        <v>1075</v>
      </c>
      <c r="AF278">
        <v>52</v>
      </c>
      <c r="AI278">
        <v>12</v>
      </c>
      <c r="AL278">
        <v>2020</v>
      </c>
      <c r="AT278">
        <v>971301</v>
      </c>
    </row>
    <row r="279" spans="1:46" x14ac:dyDescent="0.35">
      <c r="A279" t="s">
        <v>1272</v>
      </c>
      <c r="B279" t="s">
        <v>1095</v>
      </c>
      <c r="C279" t="s">
        <v>1466</v>
      </c>
      <c r="D279" t="s">
        <v>1165</v>
      </c>
      <c r="E279" t="s">
        <v>1465</v>
      </c>
      <c r="F279" t="s">
        <v>821</v>
      </c>
      <c r="G279">
        <v>80134</v>
      </c>
      <c r="H279" t="s">
        <v>1388</v>
      </c>
      <c r="I279" t="s">
        <v>58</v>
      </c>
      <c r="M279" t="s">
        <v>1070</v>
      </c>
      <c r="N279" t="s">
        <v>821</v>
      </c>
      <c r="P279" t="s">
        <v>822</v>
      </c>
      <c r="Q279" t="s">
        <v>821</v>
      </c>
      <c r="S279" t="s">
        <v>1239</v>
      </c>
      <c r="T279" t="s">
        <v>1069</v>
      </c>
      <c r="U279">
        <v>499</v>
      </c>
      <c r="V279">
        <v>10</v>
      </c>
      <c r="W279" t="s">
        <v>1077</v>
      </c>
      <c r="X279" s="1">
        <v>44182</v>
      </c>
      <c r="Y279" s="1">
        <v>44188</v>
      </c>
      <c r="AB279">
        <v>2</v>
      </c>
      <c r="AC279" t="s">
        <v>1075</v>
      </c>
      <c r="AF279">
        <v>51</v>
      </c>
      <c r="AI279">
        <v>12</v>
      </c>
      <c r="AL279">
        <v>2020</v>
      </c>
      <c r="AT279">
        <v>866551</v>
      </c>
    </row>
    <row r="280" spans="1:46" x14ac:dyDescent="0.35">
      <c r="A280" t="s">
        <v>1079</v>
      </c>
      <c r="B280" t="s">
        <v>1190</v>
      </c>
      <c r="C280" t="s">
        <v>1464</v>
      </c>
      <c r="D280" t="s">
        <v>1463</v>
      </c>
      <c r="E280" t="s">
        <v>1462</v>
      </c>
      <c r="F280" t="s">
        <v>887</v>
      </c>
      <c r="G280">
        <v>33021</v>
      </c>
      <c r="H280" t="s">
        <v>1253</v>
      </c>
      <c r="I280" t="s">
        <v>245</v>
      </c>
      <c r="M280" t="s">
        <v>1070</v>
      </c>
      <c r="N280" t="s">
        <v>887</v>
      </c>
      <c r="P280" t="s">
        <v>888</v>
      </c>
      <c r="Q280" t="s">
        <v>887</v>
      </c>
      <c r="S280" t="s">
        <v>1239</v>
      </c>
      <c r="T280" t="s">
        <v>1069</v>
      </c>
      <c r="U280" s="3">
        <v>399</v>
      </c>
      <c r="V280">
        <v>10</v>
      </c>
      <c r="W280" t="s">
        <v>1077</v>
      </c>
      <c r="X280" s="1">
        <v>44187</v>
      </c>
      <c r="Y280" s="1">
        <v>44193</v>
      </c>
      <c r="Z280" s="1">
        <v>44218</v>
      </c>
      <c r="AB280">
        <v>2</v>
      </c>
      <c r="AC280" t="s">
        <v>1075</v>
      </c>
      <c r="AF280">
        <v>52</v>
      </c>
      <c r="AG280">
        <v>4</v>
      </c>
      <c r="AH280">
        <v>2</v>
      </c>
      <c r="AI280">
        <v>12</v>
      </c>
      <c r="AJ280">
        <v>1</v>
      </c>
      <c r="AK280">
        <v>1</v>
      </c>
      <c r="AL280">
        <v>2020</v>
      </c>
      <c r="AM280">
        <v>2021</v>
      </c>
      <c r="AN280">
        <v>2021</v>
      </c>
      <c r="AQ280" s="1">
        <v>44202</v>
      </c>
      <c r="AR280" t="s">
        <v>1111</v>
      </c>
      <c r="AT280">
        <v>468950</v>
      </c>
    </row>
    <row r="281" spans="1:46" x14ac:dyDescent="0.35">
      <c r="A281" t="s">
        <v>1242</v>
      </c>
      <c r="B281" t="s">
        <v>1184</v>
      </c>
      <c r="D281" t="s">
        <v>1149</v>
      </c>
      <c r="E281" t="s">
        <v>1461</v>
      </c>
      <c r="F281" t="s">
        <v>889</v>
      </c>
      <c r="G281">
        <v>6053</v>
      </c>
      <c r="H281" t="s">
        <v>1346</v>
      </c>
      <c r="I281" t="s">
        <v>265</v>
      </c>
      <c r="K281">
        <v>5</v>
      </c>
      <c r="L281" s="1">
        <v>44202</v>
      </c>
      <c r="M281" t="s">
        <v>1070</v>
      </c>
      <c r="N281" t="s">
        <v>889</v>
      </c>
      <c r="P281" t="s">
        <v>890</v>
      </c>
      <c r="Q281" t="s">
        <v>889</v>
      </c>
      <c r="S281" t="s">
        <v>1239</v>
      </c>
      <c r="T281" t="s">
        <v>1069</v>
      </c>
      <c r="U281" s="3">
        <v>399</v>
      </c>
      <c r="V281">
        <v>10</v>
      </c>
      <c r="W281" t="s">
        <v>1077</v>
      </c>
      <c r="X281" s="1">
        <v>44187</v>
      </c>
      <c r="Y281" s="1">
        <v>44200</v>
      </c>
      <c r="AB281">
        <v>2</v>
      </c>
      <c r="AC281" t="s">
        <v>1075</v>
      </c>
      <c r="AF281">
        <v>52</v>
      </c>
      <c r="AI281">
        <v>12</v>
      </c>
      <c r="AL281">
        <v>2020</v>
      </c>
      <c r="AT281">
        <v>976101</v>
      </c>
    </row>
    <row r="282" spans="1:46" x14ac:dyDescent="0.35">
      <c r="A282" t="s">
        <v>1085</v>
      </c>
      <c r="B282" t="s">
        <v>1086</v>
      </c>
      <c r="C282" t="s">
        <v>1460</v>
      </c>
      <c r="D282" t="s">
        <v>1177</v>
      </c>
      <c r="E282" t="s">
        <v>1459</v>
      </c>
      <c r="F282" t="s">
        <v>891</v>
      </c>
      <c r="G282">
        <v>29464</v>
      </c>
      <c r="H282" t="s">
        <v>1256</v>
      </c>
      <c r="I282" t="s">
        <v>82</v>
      </c>
      <c r="M282" t="s">
        <v>1070</v>
      </c>
      <c r="N282" t="s">
        <v>891</v>
      </c>
      <c r="P282" t="s">
        <v>892</v>
      </c>
      <c r="Q282" t="s">
        <v>891</v>
      </c>
      <c r="S282" t="s">
        <v>1239</v>
      </c>
      <c r="T282" t="s">
        <v>1069</v>
      </c>
      <c r="U282" s="3">
        <v>399</v>
      </c>
      <c r="V282">
        <v>10</v>
      </c>
      <c r="W282" t="s">
        <v>1077</v>
      </c>
      <c r="X282" s="1">
        <v>44187</v>
      </c>
      <c r="Y282" s="1">
        <v>44200</v>
      </c>
      <c r="AB282">
        <v>2</v>
      </c>
      <c r="AC282" t="s">
        <v>1075</v>
      </c>
      <c r="AF282">
        <v>52</v>
      </c>
      <c r="AI282">
        <v>12</v>
      </c>
      <c r="AL282">
        <v>2020</v>
      </c>
      <c r="AT282">
        <v>958651</v>
      </c>
    </row>
    <row r="283" spans="1:46" x14ac:dyDescent="0.35">
      <c r="A283" t="s">
        <v>1092</v>
      </c>
      <c r="B283" t="s">
        <v>1184</v>
      </c>
      <c r="C283" t="s">
        <v>1458</v>
      </c>
      <c r="D283" t="s">
        <v>1129</v>
      </c>
      <c r="E283" t="s">
        <v>1457</v>
      </c>
      <c r="F283" t="s">
        <v>893</v>
      </c>
      <c r="G283">
        <v>34238</v>
      </c>
      <c r="H283" t="s">
        <v>1253</v>
      </c>
      <c r="I283" t="s">
        <v>171</v>
      </c>
      <c r="M283" t="s">
        <v>1070</v>
      </c>
      <c r="N283" t="s">
        <v>893</v>
      </c>
      <c r="P283" t="s">
        <v>894</v>
      </c>
      <c r="Q283" t="s">
        <v>893</v>
      </c>
      <c r="S283" t="s">
        <v>1239</v>
      </c>
      <c r="T283" t="s">
        <v>1069</v>
      </c>
      <c r="U283" s="3">
        <v>399</v>
      </c>
      <c r="V283">
        <v>10</v>
      </c>
      <c r="W283" t="s">
        <v>1077</v>
      </c>
      <c r="X283" s="1">
        <v>44187</v>
      </c>
      <c r="Y283" s="1">
        <v>44200</v>
      </c>
      <c r="AB283">
        <v>2</v>
      </c>
      <c r="AC283" t="s">
        <v>1075</v>
      </c>
      <c r="AF283">
        <v>52</v>
      </c>
      <c r="AI283">
        <v>12</v>
      </c>
      <c r="AL283">
        <v>2020</v>
      </c>
      <c r="AT283">
        <v>344861</v>
      </c>
    </row>
    <row r="284" spans="1:46" x14ac:dyDescent="0.35">
      <c r="A284" t="s">
        <v>1107</v>
      </c>
      <c r="B284" t="s">
        <v>1248</v>
      </c>
      <c r="C284" t="s">
        <v>1456</v>
      </c>
      <c r="D284" t="s">
        <v>1103</v>
      </c>
      <c r="E284" t="s">
        <v>1455</v>
      </c>
      <c r="F284" t="s">
        <v>895</v>
      </c>
      <c r="G284">
        <v>11803</v>
      </c>
      <c r="H284" t="s">
        <v>1276</v>
      </c>
      <c r="I284" t="s">
        <v>184</v>
      </c>
      <c r="K284">
        <v>10</v>
      </c>
      <c r="L284" s="1">
        <v>44202</v>
      </c>
      <c r="M284" t="s">
        <v>1070</v>
      </c>
      <c r="N284" t="s">
        <v>895</v>
      </c>
      <c r="P284" t="s">
        <v>896</v>
      </c>
      <c r="Q284" t="s">
        <v>895</v>
      </c>
      <c r="S284" t="s">
        <v>1239</v>
      </c>
      <c r="T284" t="s">
        <v>1069</v>
      </c>
      <c r="U284" s="3">
        <v>399</v>
      </c>
      <c r="V284">
        <v>10</v>
      </c>
      <c r="W284" t="s">
        <v>1077</v>
      </c>
      <c r="X284" s="1">
        <v>44188</v>
      </c>
      <c r="Y284" s="1">
        <v>44201</v>
      </c>
      <c r="AB284">
        <v>2</v>
      </c>
      <c r="AC284" t="s">
        <v>1075</v>
      </c>
      <c r="AF284">
        <v>52</v>
      </c>
      <c r="AI284">
        <v>12</v>
      </c>
      <c r="AL284">
        <v>2020</v>
      </c>
      <c r="AT284">
        <v>969401</v>
      </c>
    </row>
    <row r="285" spans="1:46" x14ac:dyDescent="0.35">
      <c r="A285" t="s">
        <v>1116</v>
      </c>
      <c r="B285" t="s">
        <v>1247</v>
      </c>
      <c r="C285" t="s">
        <v>1454</v>
      </c>
      <c r="D285" t="s">
        <v>1136</v>
      </c>
      <c r="E285" t="s">
        <v>1453</v>
      </c>
      <c r="F285" t="s">
        <v>897</v>
      </c>
      <c r="G285">
        <v>85258</v>
      </c>
      <c r="H285" t="s">
        <v>1273</v>
      </c>
      <c r="I285" t="s">
        <v>285</v>
      </c>
      <c r="L285" s="1">
        <v>44195</v>
      </c>
      <c r="M285" t="s">
        <v>1070</v>
      </c>
      <c r="N285" t="s">
        <v>897</v>
      </c>
      <c r="P285" t="s">
        <v>898</v>
      </c>
      <c r="Q285" t="s">
        <v>897</v>
      </c>
      <c r="S285" t="s">
        <v>1452</v>
      </c>
      <c r="T285" t="s">
        <v>1146</v>
      </c>
      <c r="U285" s="3">
        <v>3897</v>
      </c>
      <c r="V285">
        <v>150</v>
      </c>
      <c r="W285" t="s">
        <v>1077</v>
      </c>
      <c r="X285" s="1">
        <v>44188</v>
      </c>
      <c r="Y285" s="1">
        <v>44194</v>
      </c>
      <c r="AB285">
        <v>2</v>
      </c>
      <c r="AC285" t="s">
        <v>1075</v>
      </c>
      <c r="AF285">
        <v>52</v>
      </c>
      <c r="AI285">
        <v>12</v>
      </c>
      <c r="AL285">
        <v>2020</v>
      </c>
      <c r="AT285">
        <v>922751</v>
      </c>
    </row>
    <row r="286" spans="1:46" x14ac:dyDescent="0.35">
      <c r="A286" t="s">
        <v>1272</v>
      </c>
      <c r="B286" t="s">
        <v>1086</v>
      </c>
      <c r="C286" t="s">
        <v>1451</v>
      </c>
      <c r="D286" t="s">
        <v>1183</v>
      </c>
      <c r="E286" t="s">
        <v>1450</v>
      </c>
      <c r="F286" t="s">
        <v>899</v>
      </c>
      <c r="G286">
        <v>37179</v>
      </c>
      <c r="H286" t="s">
        <v>1449</v>
      </c>
      <c r="I286" t="s">
        <v>206</v>
      </c>
      <c r="M286" t="s">
        <v>1070</v>
      </c>
      <c r="N286" t="s">
        <v>899</v>
      </c>
      <c r="P286" t="s">
        <v>900</v>
      </c>
      <c r="Q286" t="s">
        <v>899</v>
      </c>
      <c r="S286" t="s">
        <v>1239</v>
      </c>
      <c r="T286" t="s">
        <v>1069</v>
      </c>
      <c r="U286" s="3">
        <v>399</v>
      </c>
      <c r="V286">
        <v>10</v>
      </c>
      <c r="W286" t="s">
        <v>1077</v>
      </c>
      <c r="X286" s="1">
        <v>44188</v>
      </c>
      <c r="Y286" s="1">
        <v>44201</v>
      </c>
      <c r="AB286">
        <v>2</v>
      </c>
      <c r="AC286" t="s">
        <v>1075</v>
      </c>
      <c r="AF286">
        <v>52</v>
      </c>
      <c r="AI286">
        <v>12</v>
      </c>
      <c r="AL286">
        <v>2020</v>
      </c>
      <c r="AT286">
        <v>951501</v>
      </c>
    </row>
    <row r="287" spans="1:46" x14ac:dyDescent="0.35">
      <c r="A287" t="s">
        <v>1272</v>
      </c>
      <c r="B287" t="s">
        <v>1086</v>
      </c>
      <c r="C287" t="s">
        <v>1448</v>
      </c>
      <c r="D287" t="s">
        <v>1125</v>
      </c>
      <c r="E287" t="s">
        <v>1447</v>
      </c>
      <c r="F287" t="s">
        <v>901</v>
      </c>
      <c r="G287">
        <v>40356</v>
      </c>
      <c r="H287" t="s">
        <v>1328</v>
      </c>
      <c r="I287" t="s">
        <v>111</v>
      </c>
      <c r="M287" t="s">
        <v>1070</v>
      </c>
      <c r="N287" t="s">
        <v>901</v>
      </c>
      <c r="P287" t="s">
        <v>902</v>
      </c>
      <c r="Q287" t="s">
        <v>901</v>
      </c>
      <c r="S287" t="s">
        <v>1239</v>
      </c>
      <c r="T287" t="s">
        <v>1069</v>
      </c>
      <c r="U287" s="3">
        <v>399</v>
      </c>
      <c r="V287">
        <v>10</v>
      </c>
      <c r="W287" t="s">
        <v>1077</v>
      </c>
      <c r="X287" s="1">
        <v>44188</v>
      </c>
      <c r="Y287" s="1">
        <v>44201</v>
      </c>
      <c r="AB287">
        <v>2</v>
      </c>
      <c r="AC287" t="s">
        <v>1075</v>
      </c>
      <c r="AF287">
        <v>52</v>
      </c>
      <c r="AI287">
        <v>12</v>
      </c>
      <c r="AL287">
        <v>2020</v>
      </c>
      <c r="AT287">
        <v>866951</v>
      </c>
    </row>
    <row r="288" spans="1:46" x14ac:dyDescent="0.35">
      <c r="A288" t="s">
        <v>1085</v>
      </c>
      <c r="B288" t="s">
        <v>1147</v>
      </c>
      <c r="C288" t="s">
        <v>1446</v>
      </c>
      <c r="D288" t="s">
        <v>1130</v>
      </c>
      <c r="E288" t="s">
        <v>1445</v>
      </c>
      <c r="F288" t="s">
        <v>903</v>
      </c>
      <c r="G288">
        <v>20816</v>
      </c>
      <c r="H288" t="s">
        <v>1284</v>
      </c>
      <c r="I288" t="s">
        <v>161</v>
      </c>
      <c r="M288" t="s">
        <v>1070</v>
      </c>
      <c r="N288" t="s">
        <v>903</v>
      </c>
      <c r="P288" t="s">
        <v>904</v>
      </c>
      <c r="Q288" t="s">
        <v>903</v>
      </c>
      <c r="S288" t="s">
        <v>1239</v>
      </c>
      <c r="T288" t="s">
        <v>1069</v>
      </c>
      <c r="U288" s="3">
        <v>399</v>
      </c>
      <c r="V288">
        <v>10</v>
      </c>
      <c r="W288" t="s">
        <v>1077</v>
      </c>
      <c r="X288" s="1">
        <v>44188</v>
      </c>
      <c r="Y288" s="1">
        <v>44194</v>
      </c>
      <c r="AB288">
        <v>2</v>
      </c>
      <c r="AC288" t="s">
        <v>1075</v>
      </c>
      <c r="AF288">
        <v>52</v>
      </c>
      <c r="AI288">
        <v>12</v>
      </c>
      <c r="AL288">
        <v>2020</v>
      </c>
      <c r="AT288">
        <v>809051</v>
      </c>
    </row>
    <row r="289" spans="1:46" x14ac:dyDescent="0.35">
      <c r="A289" t="s">
        <v>1087</v>
      </c>
      <c r="B289" t="s">
        <v>1184</v>
      </c>
      <c r="C289" t="s">
        <v>1444</v>
      </c>
      <c r="D289" t="s">
        <v>1091</v>
      </c>
      <c r="E289" t="s">
        <v>1443</v>
      </c>
      <c r="F289" t="s">
        <v>905</v>
      </c>
      <c r="G289">
        <v>32413</v>
      </c>
      <c r="H289" t="s">
        <v>1253</v>
      </c>
      <c r="I289" t="s">
        <v>269</v>
      </c>
      <c r="K289">
        <v>10</v>
      </c>
      <c r="L289" s="1">
        <v>44202</v>
      </c>
      <c r="M289" t="s">
        <v>1070</v>
      </c>
      <c r="N289" t="s">
        <v>905</v>
      </c>
      <c r="P289" t="s">
        <v>906</v>
      </c>
      <c r="Q289" t="s">
        <v>905</v>
      </c>
      <c r="S289" t="s">
        <v>1239</v>
      </c>
      <c r="T289" t="s">
        <v>1069</v>
      </c>
      <c r="U289" s="3">
        <v>399</v>
      </c>
      <c r="V289">
        <v>10</v>
      </c>
      <c r="W289" t="s">
        <v>1077</v>
      </c>
      <c r="X289" s="1">
        <v>44188</v>
      </c>
      <c r="Y289" s="1">
        <v>44201</v>
      </c>
      <c r="AB289">
        <v>2</v>
      </c>
      <c r="AC289" t="s">
        <v>1075</v>
      </c>
      <c r="AF289">
        <v>52</v>
      </c>
      <c r="AI289">
        <v>12</v>
      </c>
      <c r="AL289">
        <v>2020</v>
      </c>
      <c r="AT289">
        <v>978251</v>
      </c>
    </row>
    <row r="290" spans="1:46" x14ac:dyDescent="0.35">
      <c r="A290" t="s">
        <v>1272</v>
      </c>
      <c r="B290" t="s">
        <v>1248</v>
      </c>
      <c r="C290" t="s">
        <v>1442</v>
      </c>
      <c r="D290" t="s">
        <v>1186</v>
      </c>
      <c r="E290" t="s">
        <v>1441</v>
      </c>
      <c r="F290" t="s">
        <v>907</v>
      </c>
      <c r="G290">
        <v>43402</v>
      </c>
      <c r="H290" t="s">
        <v>1304</v>
      </c>
      <c r="I290" t="s">
        <v>238</v>
      </c>
      <c r="K290">
        <v>10</v>
      </c>
      <c r="L290" s="1">
        <v>44202</v>
      </c>
      <c r="M290" t="s">
        <v>1070</v>
      </c>
      <c r="N290" t="s">
        <v>907</v>
      </c>
      <c r="P290" t="s">
        <v>908</v>
      </c>
      <c r="Q290" t="s">
        <v>907</v>
      </c>
      <c r="S290" t="s">
        <v>1239</v>
      </c>
      <c r="T290" t="s">
        <v>1069</v>
      </c>
      <c r="U290" s="3">
        <v>399</v>
      </c>
      <c r="V290">
        <v>10</v>
      </c>
      <c r="W290" t="s">
        <v>1077</v>
      </c>
      <c r="X290" s="1">
        <v>44188</v>
      </c>
      <c r="Y290" s="1">
        <v>44201</v>
      </c>
      <c r="AB290">
        <v>2</v>
      </c>
      <c r="AC290" t="s">
        <v>1075</v>
      </c>
      <c r="AF290">
        <v>52</v>
      </c>
      <c r="AI290">
        <v>12</v>
      </c>
      <c r="AL290">
        <v>2020</v>
      </c>
      <c r="AT290">
        <v>796901</v>
      </c>
    </row>
    <row r="291" spans="1:46" x14ac:dyDescent="0.35">
      <c r="A291" t="s">
        <v>1092</v>
      </c>
      <c r="B291" t="s">
        <v>1084</v>
      </c>
      <c r="C291" t="s">
        <v>1440</v>
      </c>
      <c r="D291" t="s">
        <v>1439</v>
      </c>
      <c r="E291" t="s">
        <v>1438</v>
      </c>
      <c r="F291" t="s">
        <v>909</v>
      </c>
      <c r="G291">
        <v>7747</v>
      </c>
      <c r="H291" t="s">
        <v>1326</v>
      </c>
      <c r="I291" t="s">
        <v>202</v>
      </c>
      <c r="K291">
        <v>10</v>
      </c>
      <c r="L291" s="1">
        <v>44203</v>
      </c>
      <c r="M291" t="s">
        <v>1070</v>
      </c>
      <c r="N291" t="s">
        <v>909</v>
      </c>
      <c r="P291" t="s">
        <v>910</v>
      </c>
      <c r="Q291" t="s">
        <v>909</v>
      </c>
      <c r="S291" t="s">
        <v>1239</v>
      </c>
      <c r="T291" t="s">
        <v>1069</v>
      </c>
      <c r="U291" s="3">
        <v>399</v>
      </c>
      <c r="V291">
        <v>10</v>
      </c>
      <c r="W291" t="s">
        <v>1077</v>
      </c>
      <c r="X291" s="1">
        <v>44189</v>
      </c>
      <c r="Y291" s="1">
        <v>44202</v>
      </c>
      <c r="AB291">
        <v>2</v>
      </c>
      <c r="AC291" t="s">
        <v>1075</v>
      </c>
      <c r="AF291">
        <v>52</v>
      </c>
      <c r="AI291">
        <v>12</v>
      </c>
      <c r="AL291">
        <v>2020</v>
      </c>
      <c r="AT291">
        <v>964351</v>
      </c>
    </row>
    <row r="292" spans="1:46" x14ac:dyDescent="0.35">
      <c r="A292" t="s">
        <v>1085</v>
      </c>
      <c r="B292" t="s">
        <v>1078</v>
      </c>
      <c r="C292" t="s">
        <v>1437</v>
      </c>
      <c r="D292" t="s">
        <v>1086</v>
      </c>
      <c r="E292" t="s">
        <v>1436</v>
      </c>
      <c r="F292" t="s">
        <v>911</v>
      </c>
      <c r="G292">
        <v>22003</v>
      </c>
      <c r="H292" t="s">
        <v>1294</v>
      </c>
      <c r="I292" t="s">
        <v>283</v>
      </c>
      <c r="K292">
        <v>10</v>
      </c>
      <c r="L292" s="1">
        <v>44210</v>
      </c>
      <c r="M292" t="s">
        <v>1070</v>
      </c>
      <c r="N292" t="s">
        <v>911</v>
      </c>
      <c r="P292" t="s">
        <v>912</v>
      </c>
      <c r="Q292" t="s">
        <v>911</v>
      </c>
      <c r="S292" t="s">
        <v>1239</v>
      </c>
      <c r="T292" t="s">
        <v>1069</v>
      </c>
      <c r="U292" s="3">
        <v>399</v>
      </c>
      <c r="V292">
        <v>10</v>
      </c>
      <c r="W292" t="s">
        <v>1077</v>
      </c>
      <c r="X292" s="1">
        <v>44189</v>
      </c>
      <c r="Y292" s="1">
        <v>44209</v>
      </c>
      <c r="AB292">
        <v>2</v>
      </c>
      <c r="AC292" t="s">
        <v>1075</v>
      </c>
      <c r="AF292">
        <v>52</v>
      </c>
      <c r="AI292">
        <v>12</v>
      </c>
      <c r="AL292">
        <v>2020</v>
      </c>
      <c r="AT292">
        <v>971101</v>
      </c>
    </row>
    <row r="293" spans="1:46" x14ac:dyDescent="0.35">
      <c r="A293" t="s">
        <v>1116</v>
      </c>
      <c r="B293" t="s">
        <v>1078</v>
      </c>
      <c r="C293" t="s">
        <v>1435</v>
      </c>
      <c r="D293" t="s">
        <v>1434</v>
      </c>
      <c r="E293" t="s">
        <v>1433</v>
      </c>
      <c r="F293" t="s">
        <v>913</v>
      </c>
      <c r="G293">
        <v>34471</v>
      </c>
      <c r="H293" t="s">
        <v>1253</v>
      </c>
      <c r="I293" t="s">
        <v>86</v>
      </c>
      <c r="K293">
        <v>10</v>
      </c>
      <c r="L293" s="1">
        <v>44222</v>
      </c>
      <c r="M293" t="s">
        <v>1070</v>
      </c>
      <c r="N293" t="s">
        <v>913</v>
      </c>
      <c r="P293" t="s">
        <v>914</v>
      </c>
      <c r="Q293" t="s">
        <v>913</v>
      </c>
      <c r="S293" t="s">
        <v>1239</v>
      </c>
      <c r="T293" t="s">
        <v>1069</v>
      </c>
      <c r="U293" s="3">
        <v>399</v>
      </c>
      <c r="V293">
        <v>10</v>
      </c>
      <c r="W293" t="s">
        <v>1077</v>
      </c>
      <c r="X293" s="1">
        <v>44190</v>
      </c>
      <c r="Y293" s="1">
        <v>44203</v>
      </c>
      <c r="AB293">
        <v>2</v>
      </c>
      <c r="AC293" t="s">
        <v>1075</v>
      </c>
      <c r="AF293">
        <v>52</v>
      </c>
      <c r="AI293">
        <v>12</v>
      </c>
      <c r="AL293">
        <v>2020</v>
      </c>
      <c r="AP293">
        <v>10</v>
      </c>
      <c r="AT293">
        <v>372724</v>
      </c>
    </row>
    <row r="294" spans="1:46" x14ac:dyDescent="0.35">
      <c r="A294" t="s">
        <v>1085</v>
      </c>
      <c r="B294" t="s">
        <v>1084</v>
      </c>
      <c r="C294" t="s">
        <v>1432</v>
      </c>
      <c r="D294" t="s">
        <v>1431</v>
      </c>
      <c r="E294" t="s">
        <v>1430</v>
      </c>
      <c r="F294" t="s">
        <v>915</v>
      </c>
      <c r="G294">
        <v>43035</v>
      </c>
      <c r="H294" t="s">
        <v>1304</v>
      </c>
      <c r="I294" t="s">
        <v>321</v>
      </c>
      <c r="M294" t="s">
        <v>1070</v>
      </c>
      <c r="N294" t="s">
        <v>915</v>
      </c>
      <c r="P294" t="s">
        <v>916</v>
      </c>
      <c r="Q294" t="s">
        <v>915</v>
      </c>
      <c r="S294" t="s">
        <v>1239</v>
      </c>
      <c r="T294" t="s">
        <v>1069</v>
      </c>
      <c r="U294" s="3">
        <v>399</v>
      </c>
      <c r="V294">
        <v>10</v>
      </c>
      <c r="W294" t="s">
        <v>1077</v>
      </c>
      <c r="X294" s="1">
        <v>44193</v>
      </c>
      <c r="Y294" s="1">
        <v>44199</v>
      </c>
      <c r="AB294">
        <v>2</v>
      </c>
      <c r="AC294" t="s">
        <v>1075</v>
      </c>
      <c r="AF294">
        <v>53</v>
      </c>
      <c r="AI294">
        <v>12</v>
      </c>
      <c r="AL294">
        <v>2020</v>
      </c>
      <c r="AT294">
        <v>963801</v>
      </c>
    </row>
    <row r="295" spans="1:46" x14ac:dyDescent="0.35">
      <c r="A295" t="s">
        <v>1092</v>
      </c>
      <c r="B295" t="s">
        <v>1084</v>
      </c>
      <c r="C295" t="s">
        <v>1429</v>
      </c>
      <c r="D295" t="s">
        <v>1156</v>
      </c>
      <c r="E295" t="s">
        <v>1428</v>
      </c>
      <c r="F295" t="s">
        <v>917</v>
      </c>
      <c r="G295">
        <v>92064</v>
      </c>
      <c r="H295" t="s">
        <v>1287</v>
      </c>
      <c r="I295" t="s">
        <v>165</v>
      </c>
      <c r="M295" t="s">
        <v>1070</v>
      </c>
      <c r="N295" t="s">
        <v>917</v>
      </c>
      <c r="P295" t="s">
        <v>918</v>
      </c>
      <c r="Q295" t="s">
        <v>917</v>
      </c>
      <c r="S295" t="s">
        <v>1239</v>
      </c>
      <c r="T295" t="s">
        <v>1069</v>
      </c>
      <c r="U295" s="3">
        <v>399</v>
      </c>
      <c r="V295">
        <v>10</v>
      </c>
      <c r="W295" t="s">
        <v>1077</v>
      </c>
      <c r="X295" s="1">
        <v>44193</v>
      </c>
      <c r="Y295" s="1">
        <v>44199</v>
      </c>
      <c r="AB295">
        <v>2</v>
      </c>
      <c r="AC295" t="s">
        <v>1075</v>
      </c>
      <c r="AF295">
        <v>53</v>
      </c>
      <c r="AI295">
        <v>12</v>
      </c>
      <c r="AL295">
        <v>2020</v>
      </c>
      <c r="AT295">
        <v>1235451</v>
      </c>
    </row>
    <row r="296" spans="1:46" x14ac:dyDescent="0.35">
      <c r="A296" t="s">
        <v>1092</v>
      </c>
      <c r="B296" t="s">
        <v>1318</v>
      </c>
      <c r="C296" t="s">
        <v>1427</v>
      </c>
      <c r="D296" t="s">
        <v>1169</v>
      </c>
      <c r="E296" t="s">
        <v>1426</v>
      </c>
      <c r="F296" t="s">
        <v>919</v>
      </c>
      <c r="G296">
        <v>7307</v>
      </c>
      <c r="H296" t="s">
        <v>1326</v>
      </c>
      <c r="I296" t="s">
        <v>74</v>
      </c>
      <c r="L296" s="1">
        <v>44200</v>
      </c>
      <c r="M296" t="s">
        <v>1070</v>
      </c>
      <c r="N296" t="s">
        <v>919</v>
      </c>
      <c r="P296" t="s">
        <v>920</v>
      </c>
      <c r="Q296" t="s">
        <v>919</v>
      </c>
      <c r="S296" t="s">
        <v>1239</v>
      </c>
      <c r="T296" t="s">
        <v>1069</v>
      </c>
      <c r="U296" s="3">
        <v>399</v>
      </c>
      <c r="V296">
        <v>10</v>
      </c>
      <c r="W296" t="s">
        <v>1077</v>
      </c>
      <c r="X296" s="1">
        <v>44193</v>
      </c>
      <c r="Y296" s="1">
        <v>44199</v>
      </c>
      <c r="AB296">
        <v>2</v>
      </c>
      <c r="AC296" t="s">
        <v>1075</v>
      </c>
      <c r="AF296">
        <v>53</v>
      </c>
      <c r="AI296">
        <v>12</v>
      </c>
      <c r="AL296">
        <v>2020</v>
      </c>
      <c r="AT296">
        <v>879001</v>
      </c>
    </row>
    <row r="297" spans="1:46" x14ac:dyDescent="0.35">
      <c r="A297" t="s">
        <v>1272</v>
      </c>
      <c r="B297" t="s">
        <v>1086</v>
      </c>
      <c r="C297" t="s">
        <v>1425</v>
      </c>
      <c r="D297" t="s">
        <v>1424</v>
      </c>
      <c r="E297" t="s">
        <v>1423</v>
      </c>
      <c r="F297" t="s">
        <v>921</v>
      </c>
      <c r="G297">
        <v>93065</v>
      </c>
      <c r="H297" t="s">
        <v>1287</v>
      </c>
      <c r="I297" t="s">
        <v>258</v>
      </c>
      <c r="M297" t="s">
        <v>1070</v>
      </c>
      <c r="N297" t="s">
        <v>921</v>
      </c>
      <c r="P297" t="s">
        <v>922</v>
      </c>
      <c r="Q297" t="s">
        <v>921</v>
      </c>
      <c r="S297" t="s">
        <v>1239</v>
      </c>
      <c r="T297" t="s">
        <v>1069</v>
      </c>
      <c r="U297" s="3">
        <v>399</v>
      </c>
      <c r="V297">
        <v>10</v>
      </c>
      <c r="W297" t="s">
        <v>1077</v>
      </c>
      <c r="X297" s="1">
        <v>44194</v>
      </c>
      <c r="Y297" s="1">
        <v>44200</v>
      </c>
      <c r="AB297">
        <v>2</v>
      </c>
      <c r="AC297" t="s">
        <v>1075</v>
      </c>
      <c r="AF297">
        <v>53</v>
      </c>
      <c r="AI297">
        <v>12</v>
      </c>
      <c r="AL297">
        <v>2020</v>
      </c>
      <c r="AT297">
        <v>1236751</v>
      </c>
    </row>
    <row r="298" spans="1:46" x14ac:dyDescent="0.35">
      <c r="A298" t="s">
        <v>1079</v>
      </c>
      <c r="B298" t="s">
        <v>1081</v>
      </c>
      <c r="C298">
        <v>4439925161</v>
      </c>
      <c r="D298" t="s">
        <v>1108</v>
      </c>
      <c r="E298" t="s">
        <v>1119</v>
      </c>
      <c r="F298" t="s">
        <v>923</v>
      </c>
      <c r="G298">
        <v>21234</v>
      </c>
      <c r="H298" t="s">
        <v>1284</v>
      </c>
      <c r="I298" t="s">
        <v>222</v>
      </c>
      <c r="M298" t="s">
        <v>1070</v>
      </c>
      <c r="N298" t="s">
        <v>923</v>
      </c>
      <c r="P298" t="s">
        <v>924</v>
      </c>
      <c r="Q298" t="s">
        <v>923</v>
      </c>
      <c r="S298" t="s">
        <v>1239</v>
      </c>
      <c r="T298" t="s">
        <v>1069</v>
      </c>
      <c r="U298" s="3">
        <v>399</v>
      </c>
      <c r="V298">
        <v>10</v>
      </c>
      <c r="W298" t="s">
        <v>1077</v>
      </c>
      <c r="X298" s="1">
        <v>44194</v>
      </c>
      <c r="Y298" s="1">
        <v>44200</v>
      </c>
      <c r="AB298">
        <v>2</v>
      </c>
      <c r="AC298" t="s">
        <v>1075</v>
      </c>
      <c r="AF298">
        <v>53</v>
      </c>
      <c r="AI298">
        <v>12</v>
      </c>
      <c r="AL298">
        <v>2020</v>
      </c>
      <c r="AT298">
        <v>866001</v>
      </c>
    </row>
    <row r="299" spans="1:46" x14ac:dyDescent="0.35">
      <c r="A299" t="s">
        <v>1116</v>
      </c>
      <c r="B299" t="s">
        <v>1081</v>
      </c>
      <c r="C299" t="s">
        <v>1422</v>
      </c>
      <c r="D299" t="s">
        <v>1421</v>
      </c>
      <c r="E299" t="s">
        <v>1420</v>
      </c>
      <c r="F299" t="s">
        <v>925</v>
      </c>
      <c r="G299">
        <v>77389</v>
      </c>
      <c r="H299" t="s">
        <v>1340</v>
      </c>
      <c r="I299" t="s">
        <v>319</v>
      </c>
      <c r="M299" t="s">
        <v>1070</v>
      </c>
      <c r="N299" t="s">
        <v>925</v>
      </c>
      <c r="P299" t="s">
        <v>926</v>
      </c>
      <c r="Q299" t="s">
        <v>925</v>
      </c>
      <c r="S299" t="s">
        <v>1239</v>
      </c>
      <c r="T299" t="s">
        <v>1069</v>
      </c>
      <c r="U299" s="3">
        <v>399</v>
      </c>
      <c r="V299">
        <v>10</v>
      </c>
      <c r="W299" t="s">
        <v>1077</v>
      </c>
      <c r="X299" s="1">
        <v>44194</v>
      </c>
      <c r="Y299" s="1">
        <v>44200</v>
      </c>
      <c r="AB299">
        <v>2</v>
      </c>
      <c r="AC299" t="s">
        <v>1075</v>
      </c>
      <c r="AF299">
        <v>53</v>
      </c>
      <c r="AH299">
        <v>2</v>
      </c>
      <c r="AI299">
        <v>12</v>
      </c>
      <c r="AK299">
        <v>1</v>
      </c>
      <c r="AL299">
        <v>2020</v>
      </c>
      <c r="AN299">
        <v>2021</v>
      </c>
      <c r="AQ299" s="1">
        <v>44203</v>
      </c>
      <c r="AR299" t="s">
        <v>1144</v>
      </c>
      <c r="AT299">
        <v>295546</v>
      </c>
    </row>
    <row r="300" spans="1:46" x14ac:dyDescent="0.35">
      <c r="A300" t="s">
        <v>1079</v>
      </c>
      <c r="B300" t="s">
        <v>1336</v>
      </c>
      <c r="C300" t="s">
        <v>1419</v>
      </c>
      <c r="D300" t="s">
        <v>1168</v>
      </c>
      <c r="E300" t="s">
        <v>1418</v>
      </c>
      <c r="F300" t="s">
        <v>927</v>
      </c>
      <c r="G300">
        <v>48025</v>
      </c>
      <c r="H300" t="s">
        <v>1266</v>
      </c>
      <c r="I300" t="s">
        <v>196</v>
      </c>
      <c r="L300" s="1">
        <v>44201</v>
      </c>
      <c r="M300" t="s">
        <v>1070</v>
      </c>
      <c r="N300" t="s">
        <v>927</v>
      </c>
      <c r="P300" t="s">
        <v>928</v>
      </c>
      <c r="Q300" t="s">
        <v>927</v>
      </c>
      <c r="S300" t="s">
        <v>1314</v>
      </c>
      <c r="T300" t="s">
        <v>1141</v>
      </c>
      <c r="U300" s="3">
        <v>699</v>
      </c>
      <c r="V300">
        <v>25</v>
      </c>
      <c r="W300" t="s">
        <v>1077</v>
      </c>
      <c r="X300" s="1">
        <v>44194</v>
      </c>
      <c r="Y300" s="1">
        <v>44200</v>
      </c>
      <c r="AB300">
        <v>2</v>
      </c>
      <c r="AC300" t="s">
        <v>1075</v>
      </c>
      <c r="AF300">
        <v>53</v>
      </c>
      <c r="AI300">
        <v>12</v>
      </c>
      <c r="AL300">
        <v>2020</v>
      </c>
      <c r="AT300">
        <v>1239601</v>
      </c>
    </row>
    <row r="301" spans="1:46" x14ac:dyDescent="0.35">
      <c r="A301" t="s">
        <v>1085</v>
      </c>
      <c r="B301" t="s">
        <v>1086</v>
      </c>
      <c r="C301" t="s">
        <v>1417</v>
      </c>
      <c r="D301" t="s">
        <v>1201</v>
      </c>
      <c r="E301" t="s">
        <v>1416</v>
      </c>
      <c r="F301" t="s">
        <v>929</v>
      </c>
      <c r="G301">
        <v>29662</v>
      </c>
      <c r="H301" t="s">
        <v>1256</v>
      </c>
      <c r="I301" t="s">
        <v>33</v>
      </c>
      <c r="M301" t="s">
        <v>1070</v>
      </c>
      <c r="N301" t="s">
        <v>929</v>
      </c>
      <c r="P301" t="s">
        <v>930</v>
      </c>
      <c r="Q301" t="s">
        <v>929</v>
      </c>
      <c r="S301" t="s">
        <v>1239</v>
      </c>
      <c r="T301" t="s">
        <v>1069</v>
      </c>
      <c r="U301" s="3">
        <v>399</v>
      </c>
      <c r="V301">
        <v>10</v>
      </c>
      <c r="W301" t="s">
        <v>1077</v>
      </c>
      <c r="X301" s="1">
        <v>44194</v>
      </c>
      <c r="Y301" s="1">
        <v>44200</v>
      </c>
      <c r="AB301">
        <v>2</v>
      </c>
      <c r="AC301" t="s">
        <v>1075</v>
      </c>
      <c r="AF301">
        <v>53</v>
      </c>
      <c r="AI301">
        <v>12</v>
      </c>
      <c r="AL301">
        <v>2020</v>
      </c>
      <c r="AT301">
        <v>856501</v>
      </c>
    </row>
    <row r="302" spans="1:46" x14ac:dyDescent="0.35">
      <c r="A302" t="s">
        <v>1085</v>
      </c>
      <c r="B302" t="s">
        <v>1086</v>
      </c>
      <c r="C302" t="s">
        <v>1415</v>
      </c>
      <c r="D302" t="s">
        <v>1123</v>
      </c>
      <c r="E302" t="s">
        <v>1414</v>
      </c>
      <c r="F302" t="s">
        <v>931</v>
      </c>
      <c r="G302">
        <v>2081</v>
      </c>
      <c r="H302" t="s">
        <v>1301</v>
      </c>
      <c r="I302" t="s">
        <v>27</v>
      </c>
      <c r="M302" t="s">
        <v>1090</v>
      </c>
      <c r="N302" t="s">
        <v>931</v>
      </c>
      <c r="P302" t="s">
        <v>932</v>
      </c>
      <c r="Q302" t="s">
        <v>931</v>
      </c>
      <c r="S302" t="s">
        <v>1239</v>
      </c>
      <c r="T302" t="s">
        <v>1069</v>
      </c>
      <c r="U302" s="3">
        <v>399</v>
      </c>
      <c r="V302">
        <v>10</v>
      </c>
      <c r="W302" t="s">
        <v>1077</v>
      </c>
      <c r="X302" s="1">
        <v>44194</v>
      </c>
      <c r="Y302" s="1">
        <v>44200</v>
      </c>
      <c r="Z302" s="1">
        <v>44200</v>
      </c>
      <c r="AB302">
        <v>2</v>
      </c>
      <c r="AC302" t="s">
        <v>1075</v>
      </c>
      <c r="AE302" t="s">
        <v>1127</v>
      </c>
      <c r="AF302">
        <v>53</v>
      </c>
      <c r="AG302">
        <v>2</v>
      </c>
      <c r="AH302">
        <v>2</v>
      </c>
      <c r="AI302">
        <v>12</v>
      </c>
      <c r="AJ302">
        <v>1</v>
      </c>
      <c r="AK302">
        <v>1</v>
      </c>
      <c r="AL302">
        <v>2020</v>
      </c>
      <c r="AM302">
        <v>2021</v>
      </c>
      <c r="AN302">
        <v>2021</v>
      </c>
      <c r="AQ302" s="1">
        <v>44200</v>
      </c>
      <c r="AR302" t="s">
        <v>1126</v>
      </c>
      <c r="AT302">
        <v>1239751</v>
      </c>
    </row>
    <row r="303" spans="1:46" x14ac:dyDescent="0.35">
      <c r="A303" t="s">
        <v>1116</v>
      </c>
      <c r="B303" t="s">
        <v>1073</v>
      </c>
      <c r="C303" t="s">
        <v>1413</v>
      </c>
      <c r="D303" t="s">
        <v>1108</v>
      </c>
      <c r="E303" t="s">
        <v>1412</v>
      </c>
      <c r="F303" t="s">
        <v>933</v>
      </c>
      <c r="G303">
        <v>11518</v>
      </c>
      <c r="H303" t="s">
        <v>1276</v>
      </c>
      <c r="I303" t="s">
        <v>223</v>
      </c>
      <c r="M303" t="s">
        <v>1070</v>
      </c>
      <c r="N303" t="s">
        <v>933</v>
      </c>
      <c r="P303" t="s">
        <v>934</v>
      </c>
      <c r="Q303" t="s">
        <v>933</v>
      </c>
      <c r="S303" t="s">
        <v>1239</v>
      </c>
      <c r="T303" t="s">
        <v>1069</v>
      </c>
      <c r="U303" s="3">
        <v>399</v>
      </c>
      <c r="V303">
        <v>10</v>
      </c>
      <c r="W303" t="s">
        <v>1077</v>
      </c>
      <c r="X303" s="1">
        <v>44194</v>
      </c>
      <c r="Y303" s="1">
        <v>44200</v>
      </c>
      <c r="AB303">
        <v>2</v>
      </c>
      <c r="AC303" t="s">
        <v>1075</v>
      </c>
      <c r="AF303">
        <v>53</v>
      </c>
      <c r="AI303">
        <v>12</v>
      </c>
      <c r="AL303">
        <v>2020</v>
      </c>
      <c r="AT303">
        <v>1240651</v>
      </c>
    </row>
    <row r="304" spans="1:46" x14ac:dyDescent="0.35">
      <c r="A304" t="s">
        <v>1092</v>
      </c>
      <c r="B304" t="s">
        <v>1074</v>
      </c>
      <c r="C304" t="s">
        <v>1411</v>
      </c>
      <c r="D304" t="s">
        <v>1410</v>
      </c>
      <c r="E304" t="s">
        <v>1409</v>
      </c>
      <c r="F304" t="s">
        <v>935</v>
      </c>
      <c r="G304">
        <v>92656</v>
      </c>
      <c r="H304" t="s">
        <v>1287</v>
      </c>
      <c r="I304" t="s">
        <v>176</v>
      </c>
      <c r="K304">
        <v>5</v>
      </c>
      <c r="L304" s="1">
        <v>44208</v>
      </c>
      <c r="M304" t="s">
        <v>1070</v>
      </c>
      <c r="N304" t="s">
        <v>935</v>
      </c>
      <c r="P304" t="s">
        <v>936</v>
      </c>
      <c r="Q304" t="s">
        <v>935</v>
      </c>
      <c r="S304" t="s">
        <v>1239</v>
      </c>
      <c r="T304" t="s">
        <v>1069</v>
      </c>
      <c r="U304" s="3">
        <v>399</v>
      </c>
      <c r="V304">
        <v>10</v>
      </c>
      <c r="W304" t="s">
        <v>1077</v>
      </c>
      <c r="X304" s="1">
        <v>44194</v>
      </c>
      <c r="Y304" s="1">
        <v>44207</v>
      </c>
      <c r="AB304">
        <v>2</v>
      </c>
      <c r="AC304" t="s">
        <v>1075</v>
      </c>
      <c r="AF304">
        <v>53</v>
      </c>
      <c r="AI304">
        <v>12</v>
      </c>
      <c r="AL304">
        <v>2020</v>
      </c>
      <c r="AT304">
        <v>931201</v>
      </c>
    </row>
    <row r="305" spans="1:46" x14ac:dyDescent="0.35">
      <c r="A305" t="s">
        <v>1092</v>
      </c>
      <c r="B305" t="s">
        <v>1074</v>
      </c>
      <c r="C305" t="s">
        <v>1408</v>
      </c>
      <c r="D305" t="s">
        <v>1094</v>
      </c>
      <c r="E305" t="s">
        <v>1407</v>
      </c>
      <c r="F305" t="s">
        <v>937</v>
      </c>
      <c r="G305">
        <v>60103</v>
      </c>
      <c r="H305" t="s">
        <v>1262</v>
      </c>
      <c r="I305" t="s">
        <v>151</v>
      </c>
      <c r="M305" t="s">
        <v>1070</v>
      </c>
      <c r="N305" t="s">
        <v>937</v>
      </c>
      <c r="P305" t="s">
        <v>938</v>
      </c>
      <c r="Q305" t="s">
        <v>937</v>
      </c>
      <c r="S305" t="s">
        <v>1239</v>
      </c>
      <c r="T305" t="s">
        <v>1069</v>
      </c>
      <c r="U305" s="3">
        <v>399</v>
      </c>
      <c r="V305">
        <v>10</v>
      </c>
      <c r="W305" t="s">
        <v>1077</v>
      </c>
      <c r="X305" s="1">
        <v>44194</v>
      </c>
      <c r="Y305" s="1">
        <v>44200</v>
      </c>
      <c r="AB305">
        <v>2</v>
      </c>
      <c r="AC305" t="s">
        <v>1075</v>
      </c>
      <c r="AF305">
        <v>53</v>
      </c>
      <c r="AI305">
        <v>12</v>
      </c>
      <c r="AL305">
        <v>2020</v>
      </c>
      <c r="AT305">
        <v>813351</v>
      </c>
    </row>
    <row r="306" spans="1:46" x14ac:dyDescent="0.35">
      <c r="A306" t="s">
        <v>1092</v>
      </c>
      <c r="B306" t="s">
        <v>1147</v>
      </c>
      <c r="C306" t="s">
        <v>1406</v>
      </c>
      <c r="D306" t="s">
        <v>1125</v>
      </c>
      <c r="E306" t="s">
        <v>1405</v>
      </c>
      <c r="F306" t="s">
        <v>939</v>
      </c>
      <c r="G306">
        <v>15228</v>
      </c>
      <c r="H306" t="s">
        <v>1363</v>
      </c>
      <c r="I306" t="s">
        <v>112</v>
      </c>
      <c r="K306">
        <v>5</v>
      </c>
      <c r="L306" s="1">
        <v>44202</v>
      </c>
      <c r="M306" t="s">
        <v>1070</v>
      </c>
      <c r="N306" t="s">
        <v>939</v>
      </c>
      <c r="P306" t="s">
        <v>940</v>
      </c>
      <c r="Q306" t="s">
        <v>939</v>
      </c>
      <c r="S306" t="s">
        <v>1239</v>
      </c>
      <c r="T306" t="s">
        <v>1069</v>
      </c>
      <c r="U306" s="3">
        <v>399</v>
      </c>
      <c r="V306">
        <v>10</v>
      </c>
      <c r="W306" t="s">
        <v>1077</v>
      </c>
      <c r="X306" s="1">
        <v>44195</v>
      </c>
      <c r="Y306" s="1">
        <v>44203</v>
      </c>
      <c r="AB306">
        <v>2</v>
      </c>
      <c r="AC306" t="s">
        <v>1075</v>
      </c>
      <c r="AF306">
        <v>53</v>
      </c>
      <c r="AI306">
        <v>12</v>
      </c>
      <c r="AL306">
        <v>2020</v>
      </c>
      <c r="AT306">
        <v>1247351</v>
      </c>
    </row>
    <row r="307" spans="1:46" x14ac:dyDescent="0.35">
      <c r="A307" t="s">
        <v>1092</v>
      </c>
      <c r="B307" t="s">
        <v>1086</v>
      </c>
      <c r="C307" t="s">
        <v>1404</v>
      </c>
      <c r="D307" t="s">
        <v>1147</v>
      </c>
      <c r="E307" t="s">
        <v>1403</v>
      </c>
      <c r="F307" t="s">
        <v>941</v>
      </c>
      <c r="G307">
        <v>19122</v>
      </c>
      <c r="H307" t="s">
        <v>1363</v>
      </c>
      <c r="I307" t="s">
        <v>249</v>
      </c>
      <c r="K307">
        <v>10</v>
      </c>
      <c r="L307" s="1">
        <v>44202</v>
      </c>
      <c r="M307" t="s">
        <v>1070</v>
      </c>
      <c r="N307" t="s">
        <v>941</v>
      </c>
      <c r="P307" t="s">
        <v>942</v>
      </c>
      <c r="Q307" t="s">
        <v>941</v>
      </c>
      <c r="S307" t="s">
        <v>1239</v>
      </c>
      <c r="T307" t="s">
        <v>1069</v>
      </c>
      <c r="U307" s="3">
        <v>399</v>
      </c>
      <c r="V307">
        <v>10</v>
      </c>
      <c r="W307" t="s">
        <v>1077</v>
      </c>
      <c r="X307" s="1">
        <v>44195</v>
      </c>
      <c r="Y307" s="1">
        <v>44201</v>
      </c>
      <c r="AB307">
        <v>2</v>
      </c>
      <c r="AC307" t="s">
        <v>1075</v>
      </c>
      <c r="AF307">
        <v>53</v>
      </c>
      <c r="AI307">
        <v>12</v>
      </c>
      <c r="AL307">
        <v>2020</v>
      </c>
      <c r="AT307">
        <v>1248451</v>
      </c>
    </row>
    <row r="308" spans="1:46" x14ac:dyDescent="0.35">
      <c r="A308" t="s">
        <v>1085</v>
      </c>
      <c r="B308" t="s">
        <v>1147</v>
      </c>
      <c r="C308" t="s">
        <v>1402</v>
      </c>
      <c r="D308" t="s">
        <v>1401</v>
      </c>
      <c r="E308" t="s">
        <v>1400</v>
      </c>
      <c r="F308" t="s">
        <v>943</v>
      </c>
      <c r="G308">
        <v>98005</v>
      </c>
      <c r="H308" t="s">
        <v>1394</v>
      </c>
      <c r="I308" t="s">
        <v>1071</v>
      </c>
      <c r="K308">
        <v>5</v>
      </c>
      <c r="M308" t="s">
        <v>1090</v>
      </c>
      <c r="N308" t="s">
        <v>943</v>
      </c>
      <c r="P308" t="s">
        <v>944</v>
      </c>
      <c r="Q308" t="s">
        <v>943</v>
      </c>
      <c r="S308" t="s">
        <v>1239</v>
      </c>
      <c r="T308" t="s">
        <v>1069</v>
      </c>
      <c r="U308" s="3">
        <v>399</v>
      </c>
      <c r="V308">
        <v>10</v>
      </c>
      <c r="W308" t="s">
        <v>1077</v>
      </c>
      <c r="X308" s="1">
        <v>44195</v>
      </c>
      <c r="Y308" s="1">
        <v>44196</v>
      </c>
      <c r="Z308" s="1">
        <v>44196</v>
      </c>
      <c r="AB308">
        <v>2</v>
      </c>
      <c r="AC308" t="s">
        <v>1075</v>
      </c>
      <c r="AE308" t="s">
        <v>1127</v>
      </c>
      <c r="AF308">
        <v>53</v>
      </c>
      <c r="AG308">
        <v>53</v>
      </c>
      <c r="AH308">
        <v>53</v>
      </c>
      <c r="AI308">
        <v>12</v>
      </c>
      <c r="AJ308">
        <v>12</v>
      </c>
      <c r="AK308">
        <v>12</v>
      </c>
      <c r="AL308">
        <v>2020</v>
      </c>
      <c r="AM308">
        <v>2020</v>
      </c>
      <c r="AN308">
        <v>2020</v>
      </c>
      <c r="AQ308" s="1">
        <v>44196</v>
      </c>
      <c r="AR308" t="s">
        <v>1126</v>
      </c>
      <c r="AT308">
        <v>1238851</v>
      </c>
    </row>
    <row r="309" spans="1:46" x14ac:dyDescent="0.35">
      <c r="A309" t="s">
        <v>1079</v>
      </c>
      <c r="B309" t="s">
        <v>1184</v>
      </c>
      <c r="C309" t="s">
        <v>1399</v>
      </c>
      <c r="D309" t="s">
        <v>1170</v>
      </c>
      <c r="E309" t="s">
        <v>1398</v>
      </c>
      <c r="F309" t="s">
        <v>945</v>
      </c>
      <c r="G309">
        <v>7110</v>
      </c>
      <c r="H309" t="s">
        <v>1326</v>
      </c>
      <c r="I309" t="s">
        <v>43</v>
      </c>
      <c r="K309">
        <v>5</v>
      </c>
      <c r="L309" s="1">
        <v>44202</v>
      </c>
      <c r="M309" t="s">
        <v>1070</v>
      </c>
      <c r="N309" t="s">
        <v>945</v>
      </c>
      <c r="P309" t="s">
        <v>946</v>
      </c>
      <c r="Q309" t="s">
        <v>1397</v>
      </c>
      <c r="S309" t="s">
        <v>1239</v>
      </c>
      <c r="T309" t="s">
        <v>1069</v>
      </c>
      <c r="U309" s="3">
        <v>399</v>
      </c>
      <c r="V309">
        <v>10</v>
      </c>
      <c r="W309" t="s">
        <v>1077</v>
      </c>
      <c r="X309" s="1">
        <v>44195</v>
      </c>
      <c r="Y309" s="1">
        <v>44201</v>
      </c>
      <c r="AB309">
        <v>2</v>
      </c>
      <c r="AC309" t="s">
        <v>1075</v>
      </c>
      <c r="AF309">
        <v>53</v>
      </c>
      <c r="AI309">
        <v>12</v>
      </c>
      <c r="AL309">
        <v>2020</v>
      </c>
      <c r="AT309">
        <v>1249051</v>
      </c>
    </row>
    <row r="310" spans="1:46" x14ac:dyDescent="0.35">
      <c r="A310" t="s">
        <v>1107</v>
      </c>
      <c r="B310" t="s">
        <v>1081</v>
      </c>
      <c r="C310" t="s">
        <v>1396</v>
      </c>
      <c r="D310" t="s">
        <v>1193</v>
      </c>
      <c r="E310" t="s">
        <v>1395</v>
      </c>
      <c r="F310" t="s">
        <v>947</v>
      </c>
      <c r="G310">
        <v>99301</v>
      </c>
      <c r="H310" t="s">
        <v>1394</v>
      </c>
      <c r="I310" t="s">
        <v>123</v>
      </c>
      <c r="K310">
        <v>10</v>
      </c>
      <c r="L310" s="1">
        <v>44202</v>
      </c>
      <c r="M310" t="s">
        <v>1070</v>
      </c>
      <c r="N310" t="s">
        <v>947</v>
      </c>
      <c r="P310" t="s">
        <v>948</v>
      </c>
      <c r="Q310" t="s">
        <v>947</v>
      </c>
      <c r="S310" t="s">
        <v>1239</v>
      </c>
      <c r="T310" t="s">
        <v>1069</v>
      </c>
      <c r="U310" s="3">
        <v>399</v>
      </c>
      <c r="V310">
        <v>10</v>
      </c>
      <c r="W310" t="s">
        <v>1077</v>
      </c>
      <c r="X310" s="1">
        <v>44195</v>
      </c>
      <c r="Y310" s="1">
        <v>44201</v>
      </c>
      <c r="AB310">
        <v>2</v>
      </c>
      <c r="AC310" t="s">
        <v>1075</v>
      </c>
      <c r="AF310">
        <v>53</v>
      </c>
      <c r="AI310">
        <v>12</v>
      </c>
      <c r="AL310">
        <v>2020</v>
      </c>
      <c r="AT310">
        <v>952501</v>
      </c>
    </row>
    <row r="311" spans="1:46" x14ac:dyDescent="0.35">
      <c r="A311" t="s">
        <v>1116</v>
      </c>
      <c r="B311" t="s">
        <v>1318</v>
      </c>
      <c r="C311" t="s">
        <v>1393</v>
      </c>
      <c r="D311" t="s">
        <v>1392</v>
      </c>
      <c r="E311" t="s">
        <v>1391</v>
      </c>
      <c r="F311" t="s">
        <v>949</v>
      </c>
      <c r="G311">
        <v>30560</v>
      </c>
      <c r="H311" t="s">
        <v>1259</v>
      </c>
      <c r="I311" t="s">
        <v>252</v>
      </c>
      <c r="K311">
        <v>5</v>
      </c>
      <c r="L311" s="1">
        <v>44202</v>
      </c>
      <c r="M311" t="s">
        <v>1070</v>
      </c>
      <c r="N311" t="s">
        <v>949</v>
      </c>
      <c r="P311" t="s">
        <v>950</v>
      </c>
      <c r="Q311" t="s">
        <v>949</v>
      </c>
      <c r="S311" t="s">
        <v>1239</v>
      </c>
      <c r="T311" t="s">
        <v>1069</v>
      </c>
      <c r="U311" s="3">
        <v>399</v>
      </c>
      <c r="V311">
        <v>10</v>
      </c>
      <c r="W311" t="s">
        <v>1077</v>
      </c>
      <c r="X311" s="1">
        <v>44195</v>
      </c>
      <c r="Y311" s="1">
        <v>44201</v>
      </c>
      <c r="AB311">
        <v>2</v>
      </c>
      <c r="AC311" t="s">
        <v>1075</v>
      </c>
      <c r="AF311">
        <v>53</v>
      </c>
      <c r="AI311">
        <v>12</v>
      </c>
      <c r="AL311">
        <v>2020</v>
      </c>
      <c r="AT311">
        <v>961051</v>
      </c>
    </row>
    <row r="312" spans="1:46" x14ac:dyDescent="0.35">
      <c r="A312" t="s">
        <v>1085</v>
      </c>
      <c r="B312" t="s">
        <v>1084</v>
      </c>
      <c r="C312" t="s">
        <v>1390</v>
      </c>
      <c r="D312" t="s">
        <v>1086</v>
      </c>
      <c r="E312" t="s">
        <v>1389</v>
      </c>
      <c r="F312" t="s">
        <v>951</v>
      </c>
      <c r="G312">
        <v>80919</v>
      </c>
      <c r="H312" t="s">
        <v>1388</v>
      </c>
      <c r="I312" t="s">
        <v>284</v>
      </c>
      <c r="K312">
        <v>5</v>
      </c>
      <c r="L312" s="1">
        <v>44203</v>
      </c>
      <c r="M312" t="s">
        <v>1070</v>
      </c>
      <c r="N312" t="s">
        <v>951</v>
      </c>
      <c r="P312" t="s">
        <v>952</v>
      </c>
      <c r="Q312" t="s">
        <v>951</v>
      </c>
      <c r="S312" t="s">
        <v>1239</v>
      </c>
      <c r="T312" t="s">
        <v>1069</v>
      </c>
      <c r="U312" s="3">
        <v>399</v>
      </c>
      <c r="V312">
        <v>10</v>
      </c>
      <c r="W312" t="s">
        <v>1077</v>
      </c>
      <c r="X312" s="1">
        <v>44196</v>
      </c>
      <c r="Y312" s="1">
        <v>44202</v>
      </c>
      <c r="AB312">
        <v>2</v>
      </c>
      <c r="AC312" t="s">
        <v>1075</v>
      </c>
      <c r="AF312">
        <v>53</v>
      </c>
      <c r="AI312">
        <v>12</v>
      </c>
      <c r="AL312">
        <v>2020</v>
      </c>
      <c r="AT312">
        <v>1242951</v>
      </c>
    </row>
    <row r="313" spans="1:46" x14ac:dyDescent="0.35">
      <c r="A313" t="s">
        <v>1092</v>
      </c>
      <c r="B313" t="s">
        <v>1076</v>
      </c>
      <c r="C313" t="s">
        <v>1387</v>
      </c>
      <c r="D313" t="s">
        <v>1072</v>
      </c>
      <c r="E313" t="s">
        <v>1386</v>
      </c>
      <c r="F313" t="s">
        <v>953</v>
      </c>
      <c r="G313">
        <v>49682</v>
      </c>
      <c r="H313" t="s">
        <v>1266</v>
      </c>
      <c r="I313" t="s">
        <v>190</v>
      </c>
      <c r="K313">
        <v>5</v>
      </c>
      <c r="L313" s="1">
        <v>44203</v>
      </c>
      <c r="M313" t="s">
        <v>1070</v>
      </c>
      <c r="N313" t="s">
        <v>953</v>
      </c>
      <c r="P313" t="s">
        <v>954</v>
      </c>
      <c r="Q313" t="s">
        <v>953</v>
      </c>
      <c r="S313" t="s">
        <v>1239</v>
      </c>
      <c r="T313" t="s">
        <v>1069</v>
      </c>
      <c r="U313" s="3">
        <v>399</v>
      </c>
      <c r="V313">
        <v>10</v>
      </c>
      <c r="W313" t="s">
        <v>1077</v>
      </c>
      <c r="X313" s="1">
        <v>44196</v>
      </c>
      <c r="Y313" s="1">
        <v>44202</v>
      </c>
      <c r="AB313">
        <v>2</v>
      </c>
      <c r="AC313" t="s">
        <v>1075</v>
      </c>
      <c r="AF313">
        <v>53</v>
      </c>
      <c r="AI313">
        <v>12</v>
      </c>
      <c r="AL313">
        <v>2020</v>
      </c>
      <c r="AT313">
        <v>1253851</v>
      </c>
    </row>
    <row r="314" spans="1:46" x14ac:dyDescent="0.35">
      <c r="A314" t="s">
        <v>1272</v>
      </c>
      <c r="B314" t="s">
        <v>1247</v>
      </c>
      <c r="C314" t="s">
        <v>1385</v>
      </c>
      <c r="D314" t="s">
        <v>1169</v>
      </c>
      <c r="E314" t="s">
        <v>1384</v>
      </c>
      <c r="F314" t="s">
        <v>955</v>
      </c>
      <c r="G314">
        <v>17015</v>
      </c>
      <c r="H314" t="s">
        <v>1363</v>
      </c>
      <c r="I314" t="s">
        <v>46</v>
      </c>
      <c r="M314" t="s">
        <v>1070</v>
      </c>
      <c r="N314" t="s">
        <v>955</v>
      </c>
      <c r="P314" t="s">
        <v>957</v>
      </c>
      <c r="Q314" t="s">
        <v>955</v>
      </c>
      <c r="S314" t="s">
        <v>1239</v>
      </c>
      <c r="T314" t="s">
        <v>1069</v>
      </c>
      <c r="U314" s="3">
        <v>399</v>
      </c>
      <c r="V314">
        <v>10</v>
      </c>
      <c r="W314" t="s">
        <v>1068</v>
      </c>
      <c r="X314" s="1">
        <v>44200</v>
      </c>
      <c r="Y314" s="1">
        <v>44206</v>
      </c>
      <c r="AB314">
        <v>2</v>
      </c>
      <c r="AC314" t="s">
        <v>1075</v>
      </c>
      <c r="AF314">
        <v>2</v>
      </c>
      <c r="AI314">
        <v>1</v>
      </c>
      <c r="AL314">
        <v>2021</v>
      </c>
      <c r="AT314">
        <v>1265051</v>
      </c>
    </row>
    <row r="315" spans="1:46" x14ac:dyDescent="0.35">
      <c r="A315" t="s">
        <v>1116</v>
      </c>
      <c r="B315" t="s">
        <v>1086</v>
      </c>
      <c r="C315" t="s">
        <v>1383</v>
      </c>
      <c r="D315" t="s">
        <v>1080</v>
      </c>
      <c r="E315" t="s">
        <v>1382</v>
      </c>
      <c r="F315" t="s">
        <v>958</v>
      </c>
      <c r="G315">
        <v>11374</v>
      </c>
      <c r="H315" t="s">
        <v>1276</v>
      </c>
      <c r="I315" t="s">
        <v>97</v>
      </c>
      <c r="M315" t="s">
        <v>1070</v>
      </c>
      <c r="N315" t="s">
        <v>958</v>
      </c>
      <c r="P315" t="s">
        <v>959</v>
      </c>
      <c r="Q315" t="s">
        <v>958</v>
      </c>
      <c r="S315" t="s">
        <v>1239</v>
      </c>
      <c r="T315" t="s">
        <v>1069</v>
      </c>
      <c r="U315" s="3">
        <v>399</v>
      </c>
      <c r="V315">
        <v>10</v>
      </c>
      <c r="W315" t="s">
        <v>1068</v>
      </c>
      <c r="X315" s="1">
        <v>44200</v>
      </c>
      <c r="Y315" s="1">
        <v>44206</v>
      </c>
      <c r="AB315">
        <v>2</v>
      </c>
      <c r="AC315" t="s">
        <v>1075</v>
      </c>
      <c r="AF315">
        <v>2</v>
      </c>
      <c r="AI315">
        <v>1</v>
      </c>
      <c r="AL315">
        <v>2021</v>
      </c>
      <c r="AT315">
        <v>1265501</v>
      </c>
    </row>
    <row r="316" spans="1:46" x14ac:dyDescent="0.35">
      <c r="A316" t="s">
        <v>1079</v>
      </c>
      <c r="B316" t="s">
        <v>1147</v>
      </c>
      <c r="C316" t="s">
        <v>1381</v>
      </c>
      <c r="D316" t="s">
        <v>1380</v>
      </c>
      <c r="E316" t="s">
        <v>1379</v>
      </c>
      <c r="F316" t="s">
        <v>960</v>
      </c>
      <c r="G316">
        <v>28173</v>
      </c>
      <c r="H316" t="s">
        <v>1279</v>
      </c>
      <c r="I316" t="s">
        <v>289</v>
      </c>
      <c r="M316" t="s">
        <v>1070</v>
      </c>
      <c r="N316" t="s">
        <v>960</v>
      </c>
      <c r="P316" t="s">
        <v>961</v>
      </c>
      <c r="Q316" t="s">
        <v>960</v>
      </c>
      <c r="S316" t="s">
        <v>1239</v>
      </c>
      <c r="T316" t="s">
        <v>1069</v>
      </c>
      <c r="U316" s="3">
        <v>399</v>
      </c>
      <c r="V316">
        <v>10</v>
      </c>
      <c r="W316" t="s">
        <v>1068</v>
      </c>
      <c r="X316" s="1">
        <v>44200</v>
      </c>
      <c r="Y316" s="1">
        <v>44206</v>
      </c>
      <c r="AB316">
        <v>2</v>
      </c>
      <c r="AC316" t="s">
        <v>1075</v>
      </c>
      <c r="AF316">
        <v>2</v>
      </c>
      <c r="AI316">
        <v>1</v>
      </c>
      <c r="AL316">
        <v>2021</v>
      </c>
      <c r="AT316">
        <v>855951</v>
      </c>
    </row>
    <row r="317" spans="1:46" x14ac:dyDescent="0.35">
      <c r="A317" t="s">
        <v>1272</v>
      </c>
      <c r="B317" t="s">
        <v>1084</v>
      </c>
      <c r="C317" t="s">
        <v>1378</v>
      </c>
      <c r="D317" t="s">
        <v>1377</v>
      </c>
      <c r="E317" t="s">
        <v>1376</v>
      </c>
      <c r="F317" t="s">
        <v>962</v>
      </c>
      <c r="G317">
        <v>2903</v>
      </c>
      <c r="H317" t="s">
        <v>1375</v>
      </c>
      <c r="I317" t="s">
        <v>209</v>
      </c>
      <c r="K317">
        <v>5</v>
      </c>
      <c r="L317" s="1">
        <v>44207</v>
      </c>
      <c r="M317" t="s">
        <v>1070</v>
      </c>
      <c r="N317" t="s">
        <v>962</v>
      </c>
      <c r="P317" t="s">
        <v>963</v>
      </c>
      <c r="Q317" t="s">
        <v>962</v>
      </c>
      <c r="S317" t="s">
        <v>1239</v>
      </c>
      <c r="T317" t="s">
        <v>1069</v>
      </c>
      <c r="U317" s="3">
        <v>399</v>
      </c>
      <c r="V317">
        <v>10</v>
      </c>
      <c r="W317" t="s">
        <v>1068</v>
      </c>
      <c r="X317" s="1">
        <v>44200</v>
      </c>
      <c r="Y317" s="1">
        <v>44206</v>
      </c>
      <c r="AB317">
        <v>2</v>
      </c>
      <c r="AC317" t="s">
        <v>1075</v>
      </c>
      <c r="AF317">
        <v>2</v>
      </c>
      <c r="AI317">
        <v>1</v>
      </c>
      <c r="AL317">
        <v>2021</v>
      </c>
      <c r="AT317">
        <v>1268051</v>
      </c>
    </row>
    <row r="318" spans="1:46" x14ac:dyDescent="0.35">
      <c r="A318" t="s">
        <v>1374</v>
      </c>
      <c r="B318" t="s">
        <v>1147</v>
      </c>
      <c r="C318" t="s">
        <v>1373</v>
      </c>
      <c r="D318" t="s">
        <v>1169</v>
      </c>
      <c r="E318" t="s">
        <v>1372</v>
      </c>
      <c r="F318" t="s">
        <v>964</v>
      </c>
      <c r="G318">
        <v>19707</v>
      </c>
      <c r="H318" t="s">
        <v>1349</v>
      </c>
      <c r="I318" t="s">
        <v>79</v>
      </c>
      <c r="K318">
        <v>5</v>
      </c>
      <c r="L318" s="1">
        <v>44207</v>
      </c>
      <c r="M318" t="s">
        <v>1070</v>
      </c>
      <c r="N318" t="s">
        <v>964</v>
      </c>
      <c r="P318" t="s">
        <v>965</v>
      </c>
      <c r="Q318" t="s">
        <v>964</v>
      </c>
      <c r="S318" t="s">
        <v>1239</v>
      </c>
      <c r="T318" t="s">
        <v>1069</v>
      </c>
      <c r="U318" s="3">
        <v>399</v>
      </c>
      <c r="V318">
        <v>10</v>
      </c>
      <c r="W318" t="s">
        <v>1068</v>
      </c>
      <c r="X318" s="1">
        <v>44200</v>
      </c>
      <c r="Y318" s="1">
        <v>44206</v>
      </c>
      <c r="AB318">
        <v>2</v>
      </c>
      <c r="AC318" t="s">
        <v>1075</v>
      </c>
      <c r="AF318">
        <v>2</v>
      </c>
      <c r="AI318">
        <v>1</v>
      </c>
      <c r="AL318">
        <v>2021</v>
      </c>
      <c r="AT318">
        <v>923103</v>
      </c>
    </row>
    <row r="319" spans="1:46" x14ac:dyDescent="0.35">
      <c r="A319" t="s">
        <v>1092</v>
      </c>
      <c r="B319" t="s">
        <v>1318</v>
      </c>
      <c r="C319" t="s">
        <v>1371</v>
      </c>
      <c r="D319" t="s">
        <v>1152</v>
      </c>
      <c r="E319" t="s">
        <v>1370</v>
      </c>
      <c r="F319" t="s">
        <v>966</v>
      </c>
      <c r="G319">
        <v>27616</v>
      </c>
      <c r="H319" t="s">
        <v>1279</v>
      </c>
      <c r="I319" t="s">
        <v>272</v>
      </c>
      <c r="K319">
        <v>5</v>
      </c>
      <c r="L319" s="1">
        <v>44208</v>
      </c>
      <c r="M319" t="s">
        <v>1070</v>
      </c>
      <c r="N319" t="s">
        <v>966</v>
      </c>
      <c r="P319" t="s">
        <v>967</v>
      </c>
      <c r="Q319" t="s">
        <v>966</v>
      </c>
      <c r="S319" t="s">
        <v>1239</v>
      </c>
      <c r="T319" t="s">
        <v>1069</v>
      </c>
      <c r="U319" s="3">
        <v>399</v>
      </c>
      <c r="V319">
        <v>10</v>
      </c>
      <c r="W319" t="s">
        <v>1068</v>
      </c>
      <c r="X319" s="1">
        <v>44201</v>
      </c>
      <c r="Y319" s="1">
        <v>44207</v>
      </c>
      <c r="AB319">
        <v>2</v>
      </c>
      <c r="AC319" t="s">
        <v>1075</v>
      </c>
      <c r="AF319">
        <v>2</v>
      </c>
      <c r="AI319">
        <v>1</v>
      </c>
      <c r="AL319">
        <v>2021</v>
      </c>
      <c r="AT319">
        <v>963451</v>
      </c>
    </row>
    <row r="320" spans="1:46" x14ac:dyDescent="0.35">
      <c r="A320" t="s">
        <v>1082</v>
      </c>
      <c r="B320" t="s">
        <v>1074</v>
      </c>
      <c r="C320" t="s">
        <v>1369</v>
      </c>
      <c r="D320" t="s">
        <v>1163</v>
      </c>
      <c r="E320" t="s">
        <v>1368</v>
      </c>
      <c r="F320" t="s">
        <v>968</v>
      </c>
      <c r="G320">
        <v>29464</v>
      </c>
      <c r="H320" t="s">
        <v>1256</v>
      </c>
      <c r="I320" t="s">
        <v>243</v>
      </c>
      <c r="M320" t="s">
        <v>1090</v>
      </c>
      <c r="N320" t="s">
        <v>968</v>
      </c>
      <c r="P320" t="s">
        <v>969</v>
      </c>
      <c r="Q320" t="s">
        <v>968</v>
      </c>
      <c r="S320" t="s">
        <v>1239</v>
      </c>
      <c r="T320" t="s">
        <v>1069</v>
      </c>
      <c r="U320" s="3">
        <v>399</v>
      </c>
      <c r="V320">
        <v>10</v>
      </c>
      <c r="W320" t="s">
        <v>1068</v>
      </c>
      <c r="X320" s="1">
        <v>44201</v>
      </c>
      <c r="Y320" s="1">
        <v>44204</v>
      </c>
      <c r="Z320" s="1">
        <v>44204</v>
      </c>
      <c r="AB320">
        <v>2</v>
      </c>
      <c r="AC320" t="s">
        <v>1075</v>
      </c>
      <c r="AE320" t="s">
        <v>1127</v>
      </c>
      <c r="AF320">
        <v>2</v>
      </c>
      <c r="AG320">
        <v>2</v>
      </c>
      <c r="AH320">
        <v>2</v>
      </c>
      <c r="AI320">
        <v>1</v>
      </c>
      <c r="AJ320">
        <v>1</v>
      </c>
      <c r="AK320">
        <v>1</v>
      </c>
      <c r="AL320">
        <v>2021</v>
      </c>
      <c r="AM320">
        <v>2021</v>
      </c>
      <c r="AN320">
        <v>2021</v>
      </c>
      <c r="AQ320" s="1">
        <v>44203</v>
      </c>
      <c r="AR320" t="s">
        <v>1126</v>
      </c>
      <c r="AT320">
        <v>836265</v>
      </c>
    </row>
    <row r="321" spans="1:46" x14ac:dyDescent="0.35">
      <c r="A321" t="s">
        <v>1116</v>
      </c>
      <c r="B321" t="s">
        <v>1095</v>
      </c>
      <c r="D321" t="s">
        <v>1158</v>
      </c>
      <c r="E321" t="s">
        <v>1367</v>
      </c>
      <c r="F321" t="s">
        <v>970</v>
      </c>
      <c r="G321">
        <v>22602</v>
      </c>
      <c r="H321" t="s">
        <v>1294</v>
      </c>
      <c r="I321" t="s">
        <v>143</v>
      </c>
      <c r="K321">
        <v>10</v>
      </c>
      <c r="L321" s="1">
        <v>44208</v>
      </c>
      <c r="M321" t="s">
        <v>1070</v>
      </c>
      <c r="N321" t="s">
        <v>970</v>
      </c>
      <c r="P321" t="s">
        <v>971</v>
      </c>
      <c r="Q321" t="s">
        <v>970</v>
      </c>
      <c r="S321" t="s">
        <v>1239</v>
      </c>
      <c r="T321" t="s">
        <v>1069</v>
      </c>
      <c r="U321" s="3">
        <v>399</v>
      </c>
      <c r="V321">
        <v>10</v>
      </c>
      <c r="W321" t="s">
        <v>1068</v>
      </c>
      <c r="X321" s="1">
        <v>44201</v>
      </c>
      <c r="Y321" s="1">
        <v>44207</v>
      </c>
      <c r="AB321">
        <v>2</v>
      </c>
      <c r="AC321" t="s">
        <v>1075</v>
      </c>
      <c r="AF321">
        <v>2</v>
      </c>
      <c r="AI321">
        <v>1</v>
      </c>
      <c r="AL321">
        <v>2021</v>
      </c>
      <c r="AT321">
        <v>1278101</v>
      </c>
    </row>
    <row r="322" spans="1:46" x14ac:dyDescent="0.35">
      <c r="A322" t="s">
        <v>1092</v>
      </c>
      <c r="B322" t="s">
        <v>1086</v>
      </c>
      <c r="C322" t="s">
        <v>1366</v>
      </c>
      <c r="D322" t="s">
        <v>1365</v>
      </c>
      <c r="E322" t="s">
        <v>1364</v>
      </c>
      <c r="F322" t="s">
        <v>974</v>
      </c>
      <c r="G322">
        <v>19382</v>
      </c>
      <c r="H322" t="s">
        <v>1363</v>
      </c>
      <c r="I322" t="s">
        <v>102</v>
      </c>
      <c r="K322">
        <v>5</v>
      </c>
      <c r="L322" s="1">
        <v>44208</v>
      </c>
      <c r="M322" t="s">
        <v>1070</v>
      </c>
      <c r="N322" t="s">
        <v>974</v>
      </c>
      <c r="P322" t="s">
        <v>975</v>
      </c>
      <c r="Q322" t="s">
        <v>974</v>
      </c>
      <c r="S322" t="s">
        <v>1239</v>
      </c>
      <c r="T322" t="s">
        <v>1069</v>
      </c>
      <c r="U322" s="3">
        <v>399</v>
      </c>
      <c r="V322">
        <v>10</v>
      </c>
      <c r="W322" t="s">
        <v>1068</v>
      </c>
      <c r="X322" s="1">
        <v>44201</v>
      </c>
      <c r="Y322" s="1">
        <v>44207</v>
      </c>
      <c r="AB322">
        <v>2</v>
      </c>
      <c r="AC322" t="s">
        <v>1075</v>
      </c>
      <c r="AF322">
        <v>2</v>
      </c>
      <c r="AI322">
        <v>1</v>
      </c>
      <c r="AL322">
        <v>2021</v>
      </c>
      <c r="AT322">
        <v>1247601</v>
      </c>
    </row>
    <row r="323" spans="1:46" x14ac:dyDescent="0.35">
      <c r="A323" t="s">
        <v>1085</v>
      </c>
      <c r="B323" t="s">
        <v>1318</v>
      </c>
      <c r="C323" t="s">
        <v>1362</v>
      </c>
      <c r="D323" t="s">
        <v>1196</v>
      </c>
      <c r="E323" t="s">
        <v>1361</v>
      </c>
      <c r="F323" t="s">
        <v>976</v>
      </c>
      <c r="G323">
        <v>43123</v>
      </c>
      <c r="H323" t="s">
        <v>1304</v>
      </c>
      <c r="I323" t="s">
        <v>312</v>
      </c>
      <c r="M323" t="s">
        <v>1070</v>
      </c>
      <c r="N323" t="s">
        <v>976</v>
      </c>
      <c r="P323" t="s">
        <v>977</v>
      </c>
      <c r="Q323" t="s">
        <v>976</v>
      </c>
      <c r="S323" t="s">
        <v>1239</v>
      </c>
      <c r="T323" t="s">
        <v>1069</v>
      </c>
      <c r="U323" s="3">
        <v>399</v>
      </c>
      <c r="V323">
        <v>10</v>
      </c>
      <c r="W323" t="s">
        <v>1068</v>
      </c>
      <c r="X323" s="1">
        <v>44201</v>
      </c>
      <c r="Y323" s="1">
        <v>44207</v>
      </c>
      <c r="AB323">
        <v>2</v>
      </c>
      <c r="AC323" t="s">
        <v>1075</v>
      </c>
      <c r="AF323">
        <v>2</v>
      </c>
      <c r="AI323">
        <v>1</v>
      </c>
      <c r="AL323">
        <v>2021</v>
      </c>
      <c r="AT323">
        <v>1279101</v>
      </c>
    </row>
    <row r="324" spans="1:46" x14ac:dyDescent="0.35">
      <c r="A324" t="s">
        <v>1272</v>
      </c>
      <c r="B324" t="s">
        <v>1074</v>
      </c>
      <c r="C324" t="s">
        <v>1360</v>
      </c>
      <c r="D324" t="s">
        <v>1088</v>
      </c>
      <c r="E324" t="s">
        <v>1359</v>
      </c>
      <c r="F324" t="s">
        <v>972</v>
      </c>
      <c r="G324">
        <v>33444</v>
      </c>
      <c r="H324" t="s">
        <v>1253</v>
      </c>
      <c r="I324" t="s">
        <v>303</v>
      </c>
      <c r="L324" s="1">
        <v>44215</v>
      </c>
      <c r="M324" t="s">
        <v>1070</v>
      </c>
      <c r="N324" t="s">
        <v>972</v>
      </c>
      <c r="P324" t="s">
        <v>973</v>
      </c>
      <c r="Q324" t="s">
        <v>972</v>
      </c>
      <c r="S324" t="s">
        <v>1239</v>
      </c>
      <c r="T324" t="s">
        <v>1069</v>
      </c>
      <c r="U324" s="3">
        <v>399</v>
      </c>
      <c r="V324">
        <v>10</v>
      </c>
      <c r="W324" t="s">
        <v>1068</v>
      </c>
      <c r="X324" s="1">
        <v>44201</v>
      </c>
      <c r="Y324" s="1">
        <v>44214</v>
      </c>
      <c r="AB324">
        <v>2</v>
      </c>
      <c r="AC324" t="s">
        <v>1075</v>
      </c>
      <c r="AF324">
        <v>2</v>
      </c>
      <c r="AI324">
        <v>1</v>
      </c>
      <c r="AL324">
        <v>2021</v>
      </c>
      <c r="AT324">
        <v>1261951</v>
      </c>
    </row>
    <row r="325" spans="1:46" x14ac:dyDescent="0.35">
      <c r="A325" t="s">
        <v>1107</v>
      </c>
      <c r="B325" t="s">
        <v>1081</v>
      </c>
      <c r="C325" t="s">
        <v>1358</v>
      </c>
      <c r="D325" t="s">
        <v>1105</v>
      </c>
      <c r="E325" t="s">
        <v>1357</v>
      </c>
      <c r="F325" t="s">
        <v>978</v>
      </c>
      <c r="G325">
        <v>30009</v>
      </c>
      <c r="H325" t="s">
        <v>1259</v>
      </c>
      <c r="I325" t="s">
        <v>231</v>
      </c>
      <c r="M325" t="s">
        <v>1070</v>
      </c>
      <c r="N325" t="s">
        <v>978</v>
      </c>
      <c r="P325" t="s">
        <v>979</v>
      </c>
      <c r="Q325" t="s">
        <v>978</v>
      </c>
      <c r="S325" t="s">
        <v>1239</v>
      </c>
      <c r="T325" t="s">
        <v>1069</v>
      </c>
      <c r="U325" s="3">
        <v>399</v>
      </c>
      <c r="V325">
        <v>10</v>
      </c>
      <c r="W325" t="s">
        <v>1068</v>
      </c>
      <c r="X325" s="1">
        <v>44201</v>
      </c>
      <c r="Y325" s="1">
        <v>44207</v>
      </c>
      <c r="AB325">
        <v>2</v>
      </c>
      <c r="AC325" t="s">
        <v>1075</v>
      </c>
      <c r="AF325">
        <v>2</v>
      </c>
      <c r="AI325">
        <v>1</v>
      </c>
      <c r="AL325">
        <v>2021</v>
      </c>
      <c r="AT325">
        <v>1268401</v>
      </c>
    </row>
    <row r="326" spans="1:46" x14ac:dyDescent="0.35">
      <c r="A326" t="s">
        <v>1085</v>
      </c>
      <c r="B326" t="s">
        <v>1086</v>
      </c>
      <c r="C326" t="s">
        <v>1356</v>
      </c>
      <c r="D326" t="s">
        <v>1151</v>
      </c>
      <c r="E326" t="s">
        <v>1355</v>
      </c>
      <c r="F326" t="s">
        <v>980</v>
      </c>
      <c r="G326">
        <v>95945</v>
      </c>
      <c r="H326" t="s">
        <v>1287</v>
      </c>
      <c r="I326" t="s">
        <v>296</v>
      </c>
      <c r="K326" t="s">
        <v>1354</v>
      </c>
      <c r="L326" s="1">
        <v>44208</v>
      </c>
      <c r="M326" t="s">
        <v>1070</v>
      </c>
      <c r="N326" t="s">
        <v>980</v>
      </c>
      <c r="P326" t="s">
        <v>981</v>
      </c>
      <c r="Q326" t="s">
        <v>980</v>
      </c>
      <c r="S326" t="s">
        <v>1239</v>
      </c>
      <c r="T326" t="s">
        <v>1069</v>
      </c>
      <c r="U326" s="3">
        <v>399</v>
      </c>
      <c r="V326">
        <v>10</v>
      </c>
      <c r="W326" t="s">
        <v>1068</v>
      </c>
      <c r="X326" s="1">
        <v>44201</v>
      </c>
      <c r="Y326" s="1">
        <v>44207</v>
      </c>
      <c r="AB326">
        <v>2</v>
      </c>
      <c r="AC326" t="s">
        <v>1075</v>
      </c>
      <c r="AF326">
        <v>2</v>
      </c>
      <c r="AI326">
        <v>1</v>
      </c>
      <c r="AL326">
        <v>2021</v>
      </c>
      <c r="AT326">
        <v>1280601</v>
      </c>
    </row>
    <row r="327" spans="1:46" x14ac:dyDescent="0.35">
      <c r="A327" t="s">
        <v>1085</v>
      </c>
      <c r="B327" t="s">
        <v>1086</v>
      </c>
      <c r="D327" t="s">
        <v>1353</v>
      </c>
      <c r="E327" t="s">
        <v>1352</v>
      </c>
      <c r="F327" t="s">
        <v>982</v>
      </c>
      <c r="G327">
        <v>85087</v>
      </c>
      <c r="H327" t="s">
        <v>1273</v>
      </c>
      <c r="I327" t="s">
        <v>137</v>
      </c>
      <c r="K327">
        <v>10</v>
      </c>
      <c r="L327" s="1">
        <v>44208</v>
      </c>
      <c r="M327" t="s">
        <v>1070</v>
      </c>
      <c r="N327" t="s">
        <v>982</v>
      </c>
      <c r="P327" t="s">
        <v>983</v>
      </c>
      <c r="Q327" t="s">
        <v>982</v>
      </c>
      <c r="S327" t="s">
        <v>1239</v>
      </c>
      <c r="T327" t="s">
        <v>1069</v>
      </c>
      <c r="U327" s="3">
        <v>399</v>
      </c>
      <c r="V327">
        <v>10</v>
      </c>
      <c r="W327" t="s">
        <v>1068</v>
      </c>
      <c r="X327" s="1">
        <v>44201</v>
      </c>
      <c r="Y327" s="1">
        <v>44207</v>
      </c>
      <c r="AB327">
        <v>2</v>
      </c>
      <c r="AC327" t="s">
        <v>1075</v>
      </c>
      <c r="AF327">
        <v>2</v>
      </c>
      <c r="AI327">
        <v>1</v>
      </c>
      <c r="AL327">
        <v>2021</v>
      </c>
      <c r="AT327">
        <v>1280651</v>
      </c>
    </row>
    <row r="328" spans="1:46" x14ac:dyDescent="0.35">
      <c r="A328" t="s">
        <v>1092</v>
      </c>
      <c r="B328" t="s">
        <v>1086</v>
      </c>
      <c r="C328" t="s">
        <v>1351</v>
      </c>
      <c r="D328" t="s">
        <v>1170</v>
      </c>
      <c r="E328" t="s">
        <v>1350</v>
      </c>
      <c r="F328" t="s">
        <v>984</v>
      </c>
      <c r="G328">
        <v>19713</v>
      </c>
      <c r="H328" t="s">
        <v>1349</v>
      </c>
      <c r="I328" t="s">
        <v>44</v>
      </c>
      <c r="K328">
        <v>5</v>
      </c>
      <c r="L328" s="1">
        <v>44208</v>
      </c>
      <c r="M328" t="s">
        <v>1070</v>
      </c>
      <c r="N328" t="s">
        <v>984</v>
      </c>
      <c r="P328" t="s">
        <v>985</v>
      </c>
      <c r="Q328" t="s">
        <v>984</v>
      </c>
      <c r="S328" t="s">
        <v>1239</v>
      </c>
      <c r="T328" t="s">
        <v>1069</v>
      </c>
      <c r="U328" s="3">
        <v>399</v>
      </c>
      <c r="V328">
        <v>10</v>
      </c>
      <c r="W328" t="s">
        <v>1068</v>
      </c>
      <c r="X328" s="1">
        <v>44201</v>
      </c>
      <c r="Y328" s="1">
        <v>44207</v>
      </c>
      <c r="AB328">
        <v>2</v>
      </c>
      <c r="AC328" t="s">
        <v>1075</v>
      </c>
      <c r="AF328">
        <v>2</v>
      </c>
      <c r="AI328">
        <v>1</v>
      </c>
      <c r="AL328">
        <v>2021</v>
      </c>
      <c r="AT328">
        <v>963351</v>
      </c>
    </row>
    <row r="329" spans="1:46" x14ac:dyDescent="0.35">
      <c r="A329" t="s">
        <v>1092</v>
      </c>
      <c r="B329" t="s">
        <v>1081</v>
      </c>
      <c r="C329" t="s">
        <v>1348</v>
      </c>
      <c r="D329" t="s">
        <v>1108</v>
      </c>
      <c r="E329" t="s">
        <v>1347</v>
      </c>
      <c r="F329" t="s">
        <v>986</v>
      </c>
      <c r="G329">
        <v>6492</v>
      </c>
      <c r="H329" t="s">
        <v>1346</v>
      </c>
      <c r="I329" t="s">
        <v>224</v>
      </c>
      <c r="K329">
        <v>5</v>
      </c>
      <c r="L329" s="1">
        <v>44209</v>
      </c>
      <c r="M329" t="s">
        <v>1070</v>
      </c>
      <c r="N329" t="s">
        <v>986</v>
      </c>
      <c r="P329" t="s">
        <v>987</v>
      </c>
      <c r="Q329" t="s">
        <v>986</v>
      </c>
      <c r="S329" t="s">
        <v>1239</v>
      </c>
      <c r="T329" t="s">
        <v>1069</v>
      </c>
      <c r="U329" s="3">
        <v>399</v>
      </c>
      <c r="V329">
        <v>10</v>
      </c>
      <c r="W329" t="s">
        <v>1068</v>
      </c>
      <c r="X329" s="1">
        <v>44202</v>
      </c>
      <c r="Y329" s="1">
        <v>44208</v>
      </c>
      <c r="AB329">
        <v>2</v>
      </c>
      <c r="AC329" t="s">
        <v>1075</v>
      </c>
      <c r="AF329">
        <v>2</v>
      </c>
      <c r="AI329">
        <v>1</v>
      </c>
      <c r="AL329">
        <v>2021</v>
      </c>
      <c r="AT329">
        <v>1275301</v>
      </c>
    </row>
    <row r="330" spans="1:46" x14ac:dyDescent="0.35">
      <c r="A330" t="s">
        <v>1092</v>
      </c>
      <c r="B330" t="s">
        <v>1081</v>
      </c>
      <c r="C330" t="s">
        <v>1345</v>
      </c>
      <c r="D330" t="s">
        <v>1344</v>
      </c>
      <c r="E330" t="s">
        <v>1343</v>
      </c>
      <c r="F330" t="s">
        <v>988</v>
      </c>
      <c r="G330">
        <v>7078</v>
      </c>
      <c r="H330" t="s">
        <v>1326</v>
      </c>
      <c r="I330" t="s">
        <v>83</v>
      </c>
      <c r="K330">
        <v>10</v>
      </c>
      <c r="L330" s="1">
        <v>44209</v>
      </c>
      <c r="M330" t="s">
        <v>1070</v>
      </c>
      <c r="N330" t="s">
        <v>988</v>
      </c>
      <c r="P330" t="s">
        <v>989</v>
      </c>
      <c r="Q330" t="s">
        <v>988</v>
      </c>
      <c r="S330" t="s">
        <v>1239</v>
      </c>
      <c r="T330" t="s">
        <v>1069</v>
      </c>
      <c r="U330" s="3">
        <v>399</v>
      </c>
      <c r="V330">
        <v>10</v>
      </c>
      <c r="W330" t="s">
        <v>1068</v>
      </c>
      <c r="X330" s="1">
        <v>44202</v>
      </c>
      <c r="Y330" s="1">
        <v>44208</v>
      </c>
      <c r="AB330">
        <v>2</v>
      </c>
      <c r="AC330" t="s">
        <v>1075</v>
      </c>
      <c r="AF330">
        <v>2</v>
      </c>
      <c r="AI330">
        <v>1</v>
      </c>
      <c r="AL330">
        <v>2021</v>
      </c>
      <c r="AT330">
        <v>1268201</v>
      </c>
    </row>
    <row r="331" spans="1:46" x14ac:dyDescent="0.35">
      <c r="A331" t="s">
        <v>1116</v>
      </c>
      <c r="B331" t="s">
        <v>1081</v>
      </c>
      <c r="C331" t="s">
        <v>1342</v>
      </c>
      <c r="D331" t="s">
        <v>1154</v>
      </c>
      <c r="E331" t="s">
        <v>1341</v>
      </c>
      <c r="F331" t="s">
        <v>990</v>
      </c>
      <c r="G331">
        <v>76012</v>
      </c>
      <c r="H331" t="s">
        <v>1340</v>
      </c>
      <c r="I331" t="s">
        <v>255</v>
      </c>
      <c r="K331">
        <v>10</v>
      </c>
      <c r="L331" s="1">
        <v>44209</v>
      </c>
      <c r="M331" t="s">
        <v>1070</v>
      </c>
      <c r="N331" t="s">
        <v>990</v>
      </c>
      <c r="P331" t="s">
        <v>991</v>
      </c>
      <c r="Q331" t="s">
        <v>990</v>
      </c>
      <c r="S331" t="s">
        <v>1239</v>
      </c>
      <c r="T331" t="s">
        <v>1069</v>
      </c>
      <c r="U331" s="3">
        <v>399</v>
      </c>
      <c r="V331">
        <v>10</v>
      </c>
      <c r="W331" t="s">
        <v>1068</v>
      </c>
      <c r="X331" s="1">
        <v>44202</v>
      </c>
      <c r="Y331" s="1">
        <v>44208</v>
      </c>
      <c r="AB331">
        <v>2</v>
      </c>
      <c r="AC331" t="s">
        <v>1075</v>
      </c>
      <c r="AF331">
        <v>2</v>
      </c>
      <c r="AI331">
        <v>1</v>
      </c>
      <c r="AL331">
        <v>2021</v>
      </c>
      <c r="AT331">
        <v>857151</v>
      </c>
    </row>
    <row r="332" spans="1:46" x14ac:dyDescent="0.35">
      <c r="A332" t="s">
        <v>1079</v>
      </c>
      <c r="B332" t="s">
        <v>1081</v>
      </c>
      <c r="C332" t="s">
        <v>1339</v>
      </c>
      <c r="D332" t="s">
        <v>1338</v>
      </c>
      <c r="E332" t="s">
        <v>1337</v>
      </c>
      <c r="F332" t="s">
        <v>992</v>
      </c>
      <c r="G332">
        <v>32408</v>
      </c>
      <c r="H332" t="s">
        <v>1253</v>
      </c>
      <c r="I332" t="s">
        <v>259</v>
      </c>
      <c r="K332">
        <v>10</v>
      </c>
      <c r="L332" s="1">
        <v>44209</v>
      </c>
      <c r="M332" t="s">
        <v>1070</v>
      </c>
      <c r="N332" t="s">
        <v>992</v>
      </c>
      <c r="P332" t="s">
        <v>993</v>
      </c>
      <c r="Q332" t="s">
        <v>992</v>
      </c>
      <c r="S332" t="s">
        <v>1239</v>
      </c>
      <c r="T332" t="s">
        <v>1069</v>
      </c>
      <c r="U332" s="3">
        <v>399</v>
      </c>
      <c r="V332">
        <v>10</v>
      </c>
      <c r="W332" t="s">
        <v>1068</v>
      </c>
      <c r="X332" s="1">
        <v>44202</v>
      </c>
      <c r="Y332" s="1">
        <v>44208</v>
      </c>
      <c r="AB332">
        <v>2</v>
      </c>
      <c r="AC332" t="s">
        <v>1075</v>
      </c>
      <c r="AF332">
        <v>2</v>
      </c>
      <c r="AI332">
        <v>1</v>
      </c>
      <c r="AL332">
        <v>2021</v>
      </c>
      <c r="AT332">
        <v>792251</v>
      </c>
    </row>
    <row r="333" spans="1:46" x14ac:dyDescent="0.35">
      <c r="A333" t="s">
        <v>1116</v>
      </c>
      <c r="B333" t="s">
        <v>1336</v>
      </c>
      <c r="C333" t="s">
        <v>1335</v>
      </c>
      <c r="D333" t="s">
        <v>1334</v>
      </c>
      <c r="E333" t="s">
        <v>1333</v>
      </c>
      <c r="F333" t="s">
        <v>994</v>
      </c>
      <c r="G333">
        <v>28173</v>
      </c>
      <c r="H333" t="s">
        <v>1279</v>
      </c>
      <c r="I333" t="s">
        <v>244</v>
      </c>
      <c r="K333">
        <v>5</v>
      </c>
      <c r="L333" s="1">
        <v>44209</v>
      </c>
      <c r="M333" t="s">
        <v>1070</v>
      </c>
      <c r="N333" t="s">
        <v>994</v>
      </c>
      <c r="P333" t="s">
        <v>995</v>
      </c>
      <c r="Q333" t="s">
        <v>994</v>
      </c>
      <c r="S333" t="s">
        <v>1239</v>
      </c>
      <c r="T333" t="s">
        <v>1069</v>
      </c>
      <c r="U333" s="3">
        <v>399</v>
      </c>
      <c r="V333">
        <v>10</v>
      </c>
      <c r="W333" t="s">
        <v>1068</v>
      </c>
      <c r="X333" s="1">
        <v>44202</v>
      </c>
      <c r="Y333" s="1">
        <v>44208</v>
      </c>
      <c r="AB333">
        <v>2</v>
      </c>
      <c r="AC333" t="s">
        <v>1075</v>
      </c>
      <c r="AF333">
        <v>2</v>
      </c>
      <c r="AI333">
        <v>1</v>
      </c>
      <c r="AL333">
        <v>2021</v>
      </c>
      <c r="AT333">
        <v>1273901</v>
      </c>
    </row>
    <row r="334" spans="1:46" x14ac:dyDescent="0.35">
      <c r="A334" t="s">
        <v>1092</v>
      </c>
      <c r="B334" t="s">
        <v>1084</v>
      </c>
      <c r="C334" t="s">
        <v>1332</v>
      </c>
      <c r="D334" t="s">
        <v>1166</v>
      </c>
      <c r="E334" t="s">
        <v>1331</v>
      </c>
      <c r="F334" t="s">
        <v>996</v>
      </c>
      <c r="G334">
        <v>94134</v>
      </c>
      <c r="H334" t="s">
        <v>1287</v>
      </c>
      <c r="I334" t="s">
        <v>62</v>
      </c>
      <c r="K334">
        <v>5</v>
      </c>
      <c r="L334" s="1">
        <v>44209</v>
      </c>
      <c r="M334" t="s">
        <v>1070</v>
      </c>
      <c r="N334" t="s">
        <v>996</v>
      </c>
      <c r="P334" t="s">
        <v>997</v>
      </c>
      <c r="Q334" t="s">
        <v>996</v>
      </c>
      <c r="S334" t="s">
        <v>1239</v>
      </c>
      <c r="T334" t="s">
        <v>1069</v>
      </c>
      <c r="U334" s="3">
        <v>399</v>
      </c>
      <c r="V334">
        <v>10</v>
      </c>
      <c r="W334" t="s">
        <v>1068</v>
      </c>
      <c r="X334" s="1">
        <v>44202</v>
      </c>
      <c r="Y334" s="1">
        <v>44208</v>
      </c>
      <c r="AB334">
        <v>2</v>
      </c>
      <c r="AC334" t="s">
        <v>1075</v>
      </c>
      <c r="AF334">
        <v>2</v>
      </c>
      <c r="AI334">
        <v>1</v>
      </c>
      <c r="AL334">
        <v>2021</v>
      </c>
      <c r="AT334">
        <v>1274101</v>
      </c>
    </row>
    <row r="335" spans="1:46" x14ac:dyDescent="0.35">
      <c r="A335" t="s">
        <v>1272</v>
      </c>
      <c r="B335" t="s">
        <v>1318</v>
      </c>
      <c r="C335" t="s">
        <v>1330</v>
      </c>
      <c r="D335" t="s">
        <v>1182</v>
      </c>
      <c r="E335" t="s">
        <v>1329</v>
      </c>
      <c r="F335" t="s">
        <v>998</v>
      </c>
      <c r="G335">
        <v>40361</v>
      </c>
      <c r="H335" t="s">
        <v>1328</v>
      </c>
      <c r="I335" t="s">
        <v>116</v>
      </c>
      <c r="K335">
        <v>10</v>
      </c>
      <c r="L335" s="1">
        <v>44210</v>
      </c>
      <c r="M335" t="s">
        <v>1070</v>
      </c>
      <c r="N335" t="s">
        <v>998</v>
      </c>
      <c r="P335" t="s">
        <v>999</v>
      </c>
      <c r="Q335" t="s">
        <v>998</v>
      </c>
      <c r="S335" t="s">
        <v>1239</v>
      </c>
      <c r="T335" t="s">
        <v>1069</v>
      </c>
      <c r="U335" s="3">
        <v>399</v>
      </c>
      <c r="V335">
        <v>10</v>
      </c>
      <c r="W335" t="s">
        <v>1068</v>
      </c>
      <c r="X335" s="1">
        <v>44203</v>
      </c>
      <c r="Y335" s="1">
        <v>44209</v>
      </c>
      <c r="AB335">
        <v>2</v>
      </c>
      <c r="AC335" t="s">
        <v>1075</v>
      </c>
      <c r="AF335">
        <v>2</v>
      </c>
      <c r="AI335">
        <v>1</v>
      </c>
      <c r="AL335">
        <v>2021</v>
      </c>
      <c r="AT335">
        <v>1292651</v>
      </c>
    </row>
    <row r="336" spans="1:46" x14ac:dyDescent="0.35">
      <c r="A336" t="s">
        <v>1116</v>
      </c>
      <c r="B336" t="s">
        <v>1318</v>
      </c>
      <c r="D336" t="s">
        <v>1080</v>
      </c>
      <c r="E336" t="s">
        <v>1327</v>
      </c>
      <c r="F336" t="s">
        <v>1000</v>
      </c>
      <c r="G336">
        <v>8110</v>
      </c>
      <c r="H336" t="s">
        <v>1326</v>
      </c>
      <c r="I336" t="s">
        <v>98</v>
      </c>
      <c r="K336">
        <v>10</v>
      </c>
      <c r="L336" s="1">
        <v>44210</v>
      </c>
      <c r="M336" t="s">
        <v>1070</v>
      </c>
      <c r="N336" t="s">
        <v>1000</v>
      </c>
      <c r="P336" t="s">
        <v>1001</v>
      </c>
      <c r="Q336" t="s">
        <v>1000</v>
      </c>
      <c r="S336" t="s">
        <v>1239</v>
      </c>
      <c r="T336" t="s">
        <v>1069</v>
      </c>
      <c r="U336" s="3">
        <v>399</v>
      </c>
      <c r="V336">
        <v>10</v>
      </c>
      <c r="W336" t="s">
        <v>1068</v>
      </c>
      <c r="X336" s="1">
        <v>44203</v>
      </c>
      <c r="Y336" s="1">
        <v>44209</v>
      </c>
      <c r="AB336">
        <v>2</v>
      </c>
      <c r="AC336" t="s">
        <v>1075</v>
      </c>
      <c r="AF336">
        <v>2</v>
      </c>
      <c r="AI336">
        <v>1</v>
      </c>
      <c r="AL336">
        <v>2021</v>
      </c>
      <c r="AT336">
        <v>1283401</v>
      </c>
    </row>
    <row r="337" spans="1:46" x14ac:dyDescent="0.35">
      <c r="A337" t="s">
        <v>1272</v>
      </c>
      <c r="B337" t="s">
        <v>1318</v>
      </c>
      <c r="D337" t="s">
        <v>1325</v>
      </c>
      <c r="E337" t="s">
        <v>1324</v>
      </c>
      <c r="F337" t="s">
        <v>1002</v>
      </c>
      <c r="G337">
        <v>63017</v>
      </c>
      <c r="H337" t="s">
        <v>1323</v>
      </c>
      <c r="I337" t="s">
        <v>126</v>
      </c>
      <c r="K337">
        <v>10</v>
      </c>
      <c r="L337" s="1">
        <v>44210</v>
      </c>
      <c r="M337" t="s">
        <v>1070</v>
      </c>
      <c r="N337" t="s">
        <v>1002</v>
      </c>
      <c r="P337" t="s">
        <v>1003</v>
      </c>
      <c r="Q337" t="s">
        <v>1002</v>
      </c>
      <c r="S337" t="s">
        <v>1314</v>
      </c>
      <c r="T337" t="s">
        <v>1141</v>
      </c>
      <c r="U337" s="3">
        <v>699</v>
      </c>
      <c r="V337">
        <v>25</v>
      </c>
      <c r="W337" t="s">
        <v>1068</v>
      </c>
      <c r="X337" s="1">
        <v>44203</v>
      </c>
      <c r="Y337" s="1">
        <v>44209</v>
      </c>
      <c r="AB337">
        <v>2</v>
      </c>
      <c r="AC337" t="s">
        <v>1075</v>
      </c>
      <c r="AF337">
        <v>2</v>
      </c>
      <c r="AI337">
        <v>1</v>
      </c>
      <c r="AL337">
        <v>2021</v>
      </c>
      <c r="AT337">
        <v>989101</v>
      </c>
    </row>
    <row r="338" spans="1:46" x14ac:dyDescent="0.35">
      <c r="A338" t="s">
        <v>1092</v>
      </c>
      <c r="B338" t="s">
        <v>1318</v>
      </c>
      <c r="D338" t="s">
        <v>1322</v>
      </c>
      <c r="E338" t="s">
        <v>1321</v>
      </c>
      <c r="F338" t="s">
        <v>1004</v>
      </c>
      <c r="G338">
        <v>28104</v>
      </c>
      <c r="H338" t="s">
        <v>1279</v>
      </c>
      <c r="I338" t="s">
        <v>213</v>
      </c>
      <c r="K338">
        <v>5</v>
      </c>
      <c r="L338" s="1">
        <v>44217</v>
      </c>
      <c r="M338" t="s">
        <v>1070</v>
      </c>
      <c r="N338" t="s">
        <v>1004</v>
      </c>
      <c r="P338" t="s">
        <v>1005</v>
      </c>
      <c r="Q338" t="s">
        <v>1004</v>
      </c>
      <c r="S338" t="s">
        <v>1239</v>
      </c>
      <c r="T338" t="s">
        <v>1069</v>
      </c>
      <c r="U338" s="3">
        <v>399</v>
      </c>
      <c r="V338">
        <v>10</v>
      </c>
      <c r="W338" t="s">
        <v>1068</v>
      </c>
      <c r="X338" s="1">
        <v>44203</v>
      </c>
      <c r="Y338" s="1">
        <v>44216</v>
      </c>
      <c r="AB338">
        <v>2</v>
      </c>
      <c r="AC338" t="s">
        <v>1075</v>
      </c>
      <c r="AF338">
        <v>2</v>
      </c>
      <c r="AI338">
        <v>1</v>
      </c>
      <c r="AL338">
        <v>2021</v>
      </c>
      <c r="AT338">
        <v>1282551</v>
      </c>
    </row>
    <row r="339" spans="1:46" x14ac:dyDescent="0.35">
      <c r="A339" t="s">
        <v>1272</v>
      </c>
      <c r="B339" t="s">
        <v>1086</v>
      </c>
      <c r="C339" t="s">
        <v>1320</v>
      </c>
      <c r="D339" t="s">
        <v>1105</v>
      </c>
      <c r="E339" t="s">
        <v>1319</v>
      </c>
      <c r="F339" t="s">
        <v>1006</v>
      </c>
      <c r="G339">
        <v>27858</v>
      </c>
      <c r="H339" t="s">
        <v>1279</v>
      </c>
      <c r="I339" t="s">
        <v>232</v>
      </c>
      <c r="K339">
        <v>10</v>
      </c>
      <c r="L339" s="1">
        <v>44210</v>
      </c>
      <c r="M339" t="s">
        <v>1070</v>
      </c>
      <c r="N339" t="s">
        <v>1006</v>
      </c>
      <c r="P339" t="s">
        <v>1007</v>
      </c>
      <c r="Q339" t="s">
        <v>1006</v>
      </c>
      <c r="S339" t="s">
        <v>1239</v>
      </c>
      <c r="T339" t="s">
        <v>1069</v>
      </c>
      <c r="U339" s="3">
        <v>399</v>
      </c>
      <c r="V339">
        <v>10</v>
      </c>
      <c r="W339" t="s">
        <v>1068</v>
      </c>
      <c r="X339" s="1">
        <v>44203</v>
      </c>
      <c r="Y339" s="1">
        <v>44209</v>
      </c>
      <c r="AB339">
        <v>2</v>
      </c>
      <c r="AC339" t="s">
        <v>1075</v>
      </c>
      <c r="AF339">
        <v>2</v>
      </c>
      <c r="AI339">
        <v>1</v>
      </c>
      <c r="AL339">
        <v>2021</v>
      </c>
      <c r="AT339">
        <v>1271451</v>
      </c>
    </row>
    <row r="340" spans="1:46" x14ac:dyDescent="0.35">
      <c r="A340" t="s">
        <v>1116</v>
      </c>
      <c r="B340" t="s">
        <v>1318</v>
      </c>
      <c r="C340" t="s">
        <v>1317</v>
      </c>
      <c r="D340" t="s">
        <v>1129</v>
      </c>
      <c r="E340" t="s">
        <v>1316</v>
      </c>
      <c r="F340" t="s">
        <v>1008</v>
      </c>
      <c r="G340">
        <v>70002</v>
      </c>
      <c r="H340" t="s">
        <v>1315</v>
      </c>
      <c r="I340" t="s">
        <v>172</v>
      </c>
      <c r="K340">
        <v>10</v>
      </c>
      <c r="L340" s="1">
        <v>44210</v>
      </c>
      <c r="M340" t="s">
        <v>1070</v>
      </c>
      <c r="N340" t="s">
        <v>1008</v>
      </c>
      <c r="P340" t="s">
        <v>1009</v>
      </c>
      <c r="Q340" t="s">
        <v>1008</v>
      </c>
      <c r="S340" t="s">
        <v>1314</v>
      </c>
      <c r="T340" t="s">
        <v>1141</v>
      </c>
      <c r="U340" s="3">
        <v>699</v>
      </c>
      <c r="V340">
        <v>25</v>
      </c>
      <c r="W340" t="s">
        <v>1068</v>
      </c>
      <c r="X340" s="1">
        <v>44203</v>
      </c>
      <c r="Y340" s="1">
        <v>44209</v>
      </c>
      <c r="AB340">
        <v>2</v>
      </c>
      <c r="AC340" t="s">
        <v>1075</v>
      </c>
      <c r="AF340">
        <v>2</v>
      </c>
      <c r="AI340">
        <v>1</v>
      </c>
      <c r="AL340">
        <v>2021</v>
      </c>
      <c r="AT340">
        <v>1302251</v>
      </c>
    </row>
    <row r="341" spans="1:46" x14ac:dyDescent="0.35">
      <c r="A341" t="s">
        <v>1085</v>
      </c>
      <c r="B341" t="s">
        <v>1086</v>
      </c>
      <c r="C341" t="s">
        <v>1313</v>
      </c>
      <c r="D341" t="s">
        <v>1124</v>
      </c>
      <c r="E341" t="s">
        <v>1312</v>
      </c>
      <c r="F341" t="s">
        <v>1010</v>
      </c>
      <c r="G341">
        <v>50511</v>
      </c>
      <c r="H341" t="s">
        <v>1311</v>
      </c>
      <c r="I341" t="s">
        <v>175</v>
      </c>
      <c r="K341">
        <v>10</v>
      </c>
      <c r="L341" s="1">
        <v>44211</v>
      </c>
      <c r="M341" t="s">
        <v>1070</v>
      </c>
      <c r="N341" t="s">
        <v>1010</v>
      </c>
      <c r="P341" t="s">
        <v>1011</v>
      </c>
      <c r="Q341" t="s">
        <v>1010</v>
      </c>
      <c r="S341" t="s">
        <v>1239</v>
      </c>
      <c r="T341" t="s">
        <v>1069</v>
      </c>
      <c r="U341" s="3">
        <v>399</v>
      </c>
      <c r="V341">
        <v>10</v>
      </c>
      <c r="W341" t="s">
        <v>1068</v>
      </c>
      <c r="X341" s="1">
        <v>44203</v>
      </c>
      <c r="Y341" s="1">
        <v>44210</v>
      </c>
      <c r="AB341">
        <v>2</v>
      </c>
      <c r="AC341" t="s">
        <v>1075</v>
      </c>
      <c r="AF341">
        <v>2</v>
      </c>
      <c r="AI341">
        <v>1</v>
      </c>
      <c r="AL341">
        <v>2021</v>
      </c>
      <c r="AT341">
        <v>1302151</v>
      </c>
    </row>
    <row r="342" spans="1:46" x14ac:dyDescent="0.35">
      <c r="A342" t="s">
        <v>1092</v>
      </c>
      <c r="B342" t="s">
        <v>1084</v>
      </c>
      <c r="C342" t="s">
        <v>1310</v>
      </c>
      <c r="D342" t="s">
        <v>1309</v>
      </c>
      <c r="E342" t="s">
        <v>1308</v>
      </c>
      <c r="F342" t="s">
        <v>1012</v>
      </c>
      <c r="G342">
        <v>94803</v>
      </c>
      <c r="H342" t="s">
        <v>1287</v>
      </c>
      <c r="I342" t="s">
        <v>274</v>
      </c>
      <c r="K342">
        <v>5</v>
      </c>
      <c r="L342" s="1">
        <v>44210</v>
      </c>
      <c r="M342" t="s">
        <v>1070</v>
      </c>
      <c r="N342" t="s">
        <v>1012</v>
      </c>
      <c r="P342" t="s">
        <v>1013</v>
      </c>
      <c r="Q342" t="s">
        <v>1012</v>
      </c>
      <c r="S342" t="s">
        <v>1239</v>
      </c>
      <c r="T342" t="s">
        <v>1069</v>
      </c>
      <c r="U342" s="3">
        <v>399</v>
      </c>
      <c r="V342">
        <v>10</v>
      </c>
      <c r="W342" t="s">
        <v>1068</v>
      </c>
      <c r="X342" s="1">
        <v>44203</v>
      </c>
      <c r="Y342" s="1">
        <v>44209</v>
      </c>
      <c r="AB342">
        <v>2</v>
      </c>
      <c r="AC342" t="s">
        <v>1075</v>
      </c>
      <c r="AF342">
        <v>2</v>
      </c>
      <c r="AI342">
        <v>1</v>
      </c>
      <c r="AL342">
        <v>2021</v>
      </c>
      <c r="AT342">
        <v>1304651</v>
      </c>
    </row>
    <row r="343" spans="1:46" x14ac:dyDescent="0.35">
      <c r="A343" t="s">
        <v>1116</v>
      </c>
      <c r="B343" t="s">
        <v>1095</v>
      </c>
      <c r="C343" t="s">
        <v>1307</v>
      </c>
      <c r="D343" t="s">
        <v>1306</v>
      </c>
      <c r="E343" t="s">
        <v>1305</v>
      </c>
      <c r="F343" t="s">
        <v>1014</v>
      </c>
      <c r="G343">
        <v>43054</v>
      </c>
      <c r="H343" t="s">
        <v>1304</v>
      </c>
      <c r="I343" t="s">
        <v>40</v>
      </c>
      <c r="K343">
        <v>5</v>
      </c>
      <c r="L343" s="1">
        <v>44211</v>
      </c>
      <c r="M343" t="s">
        <v>1070</v>
      </c>
      <c r="N343" t="s">
        <v>1014</v>
      </c>
      <c r="P343" t="s">
        <v>1015</v>
      </c>
      <c r="Q343" t="s">
        <v>1014</v>
      </c>
      <c r="S343" t="s">
        <v>1239</v>
      </c>
      <c r="T343" t="s">
        <v>1069</v>
      </c>
      <c r="U343" s="3">
        <v>399</v>
      </c>
      <c r="V343">
        <v>10</v>
      </c>
      <c r="W343" t="s">
        <v>1068</v>
      </c>
      <c r="X343" s="1">
        <v>44204</v>
      </c>
      <c r="Y343" s="1">
        <v>44210</v>
      </c>
      <c r="AB343">
        <v>2</v>
      </c>
      <c r="AC343" t="s">
        <v>1075</v>
      </c>
      <c r="AF343">
        <v>2</v>
      </c>
      <c r="AI343">
        <v>1</v>
      </c>
      <c r="AL343">
        <v>2021</v>
      </c>
      <c r="AT343">
        <v>1292301</v>
      </c>
    </row>
    <row r="344" spans="1:46" x14ac:dyDescent="0.35">
      <c r="A344" t="s">
        <v>1092</v>
      </c>
      <c r="B344" t="s">
        <v>1248</v>
      </c>
      <c r="C344" t="s">
        <v>1303</v>
      </c>
      <c r="D344" t="s">
        <v>1105</v>
      </c>
      <c r="E344" t="s">
        <v>1302</v>
      </c>
      <c r="F344" t="s">
        <v>1016</v>
      </c>
      <c r="G344">
        <v>1453</v>
      </c>
      <c r="H344" t="s">
        <v>1301</v>
      </c>
      <c r="I344" t="s">
        <v>65</v>
      </c>
      <c r="L344" s="1">
        <v>44218</v>
      </c>
      <c r="M344" t="s">
        <v>1070</v>
      </c>
      <c r="N344" t="s">
        <v>1016</v>
      </c>
      <c r="P344" t="s">
        <v>1017</v>
      </c>
      <c r="Q344" t="s">
        <v>1016</v>
      </c>
      <c r="S344" t="s">
        <v>1239</v>
      </c>
      <c r="T344" t="s">
        <v>1069</v>
      </c>
      <c r="U344" s="3">
        <v>399</v>
      </c>
      <c r="V344">
        <v>10</v>
      </c>
      <c r="W344" t="s">
        <v>1068</v>
      </c>
      <c r="X344" s="1">
        <v>44204</v>
      </c>
      <c r="Y344" s="1">
        <v>44217</v>
      </c>
      <c r="AB344">
        <v>2</v>
      </c>
      <c r="AC344" t="s">
        <v>1075</v>
      </c>
      <c r="AF344">
        <v>2</v>
      </c>
      <c r="AI344">
        <v>1</v>
      </c>
      <c r="AL344">
        <v>2021</v>
      </c>
      <c r="AT344">
        <v>1284451</v>
      </c>
    </row>
    <row r="345" spans="1:46" x14ac:dyDescent="0.35">
      <c r="A345" t="s">
        <v>1116</v>
      </c>
      <c r="B345" t="s">
        <v>1074</v>
      </c>
      <c r="C345" t="s">
        <v>1300</v>
      </c>
      <c r="D345" t="s">
        <v>1167</v>
      </c>
      <c r="E345" t="s">
        <v>1299</v>
      </c>
      <c r="F345" t="s">
        <v>1018</v>
      </c>
      <c r="G345">
        <v>48188</v>
      </c>
      <c r="H345" t="s">
        <v>1266</v>
      </c>
      <c r="I345" t="s">
        <v>56</v>
      </c>
      <c r="K345">
        <v>5</v>
      </c>
      <c r="L345" s="1">
        <v>44211</v>
      </c>
      <c r="M345" t="s">
        <v>1070</v>
      </c>
      <c r="N345" t="s">
        <v>1018</v>
      </c>
      <c r="P345" t="s">
        <v>1019</v>
      </c>
      <c r="Q345" t="s">
        <v>1018</v>
      </c>
      <c r="S345" t="s">
        <v>1239</v>
      </c>
      <c r="T345" t="s">
        <v>1069</v>
      </c>
      <c r="U345" s="3">
        <v>399</v>
      </c>
      <c r="V345">
        <v>10</v>
      </c>
      <c r="W345" t="s">
        <v>1068</v>
      </c>
      <c r="X345" s="1">
        <v>44204</v>
      </c>
      <c r="Y345" s="1">
        <v>44210</v>
      </c>
      <c r="AB345">
        <v>2</v>
      </c>
      <c r="AC345" t="s">
        <v>1075</v>
      </c>
      <c r="AF345">
        <v>2</v>
      </c>
      <c r="AI345">
        <v>1</v>
      </c>
      <c r="AL345">
        <v>2021</v>
      </c>
      <c r="AT345">
        <v>881101</v>
      </c>
    </row>
    <row r="346" spans="1:46" x14ac:dyDescent="0.35">
      <c r="A346" t="s">
        <v>1085</v>
      </c>
      <c r="B346" t="s">
        <v>1076</v>
      </c>
      <c r="C346" t="s">
        <v>1298</v>
      </c>
      <c r="D346" t="s">
        <v>1101</v>
      </c>
      <c r="E346" t="s">
        <v>1297</v>
      </c>
      <c r="F346" t="s">
        <v>1020</v>
      </c>
      <c r="G346">
        <v>49546</v>
      </c>
      <c r="H346" t="s">
        <v>1266</v>
      </c>
      <c r="I346" t="s">
        <v>233</v>
      </c>
      <c r="K346">
        <v>5</v>
      </c>
      <c r="L346" s="1">
        <v>44211</v>
      </c>
      <c r="M346" t="s">
        <v>1070</v>
      </c>
      <c r="N346" t="s">
        <v>1020</v>
      </c>
      <c r="P346" t="s">
        <v>1021</v>
      </c>
      <c r="Q346" t="s">
        <v>1020</v>
      </c>
      <c r="S346" t="s">
        <v>1239</v>
      </c>
      <c r="T346" t="s">
        <v>1069</v>
      </c>
      <c r="U346" s="3">
        <v>399</v>
      </c>
      <c r="V346">
        <v>10</v>
      </c>
      <c r="W346" t="s">
        <v>1068</v>
      </c>
      <c r="X346" s="1">
        <v>44204</v>
      </c>
      <c r="Y346" s="1">
        <v>44210</v>
      </c>
      <c r="AB346">
        <v>2</v>
      </c>
      <c r="AC346" t="s">
        <v>1075</v>
      </c>
      <c r="AF346">
        <v>2</v>
      </c>
      <c r="AI346">
        <v>1</v>
      </c>
      <c r="AL346">
        <v>2021</v>
      </c>
      <c r="AT346">
        <v>1292101</v>
      </c>
    </row>
    <row r="347" spans="1:46" x14ac:dyDescent="0.35">
      <c r="A347" t="s">
        <v>1116</v>
      </c>
      <c r="B347" t="s">
        <v>1190</v>
      </c>
      <c r="C347" t="s">
        <v>1296</v>
      </c>
      <c r="D347" t="s">
        <v>1110</v>
      </c>
      <c r="E347" t="s">
        <v>1295</v>
      </c>
      <c r="F347" t="s">
        <v>1022</v>
      </c>
      <c r="G347">
        <v>20109</v>
      </c>
      <c r="H347" t="s">
        <v>1294</v>
      </c>
      <c r="I347" t="s">
        <v>211</v>
      </c>
      <c r="K347">
        <v>10</v>
      </c>
      <c r="L347" s="1">
        <v>44211</v>
      </c>
      <c r="M347" t="s">
        <v>1070</v>
      </c>
      <c r="N347" t="s">
        <v>1022</v>
      </c>
      <c r="P347" t="s">
        <v>1023</v>
      </c>
      <c r="Q347" t="s">
        <v>1022</v>
      </c>
      <c r="S347" t="s">
        <v>1239</v>
      </c>
      <c r="T347" t="s">
        <v>1069</v>
      </c>
      <c r="U347" s="3">
        <v>399</v>
      </c>
      <c r="V347">
        <v>10</v>
      </c>
      <c r="W347" t="s">
        <v>1068</v>
      </c>
      <c r="X347" s="1">
        <v>44204</v>
      </c>
      <c r="Y347" s="1">
        <v>44210</v>
      </c>
      <c r="AB347">
        <v>2</v>
      </c>
      <c r="AC347" t="s">
        <v>1075</v>
      </c>
      <c r="AF347">
        <v>2</v>
      </c>
      <c r="AI347">
        <v>1</v>
      </c>
      <c r="AL347">
        <v>2021</v>
      </c>
      <c r="AT347">
        <v>1309801</v>
      </c>
    </row>
    <row r="348" spans="1:46" x14ac:dyDescent="0.35">
      <c r="A348" t="s">
        <v>1116</v>
      </c>
      <c r="B348" t="s">
        <v>1074</v>
      </c>
      <c r="C348" t="s">
        <v>1293</v>
      </c>
      <c r="D348" t="s">
        <v>1292</v>
      </c>
      <c r="E348" t="s">
        <v>1291</v>
      </c>
      <c r="F348" t="s">
        <v>1024</v>
      </c>
      <c r="G348">
        <v>30097</v>
      </c>
      <c r="H348" t="s">
        <v>1259</v>
      </c>
      <c r="I348" t="s">
        <v>146</v>
      </c>
      <c r="K348">
        <v>5</v>
      </c>
      <c r="L348" s="1">
        <v>44211</v>
      </c>
      <c r="M348" t="s">
        <v>1070</v>
      </c>
      <c r="N348" t="s">
        <v>1024</v>
      </c>
      <c r="P348" t="s">
        <v>1025</v>
      </c>
      <c r="Q348" t="s">
        <v>1024</v>
      </c>
      <c r="S348" t="s">
        <v>1239</v>
      </c>
      <c r="T348" t="s">
        <v>1069</v>
      </c>
      <c r="U348" s="3">
        <v>399</v>
      </c>
      <c r="V348">
        <v>10</v>
      </c>
      <c r="W348" t="s">
        <v>1068</v>
      </c>
      <c r="X348" s="1">
        <v>44204</v>
      </c>
      <c r="Y348" s="1">
        <v>44210</v>
      </c>
      <c r="AB348">
        <v>2</v>
      </c>
      <c r="AC348" t="s">
        <v>1075</v>
      </c>
      <c r="AF348">
        <v>2</v>
      </c>
      <c r="AI348">
        <v>1</v>
      </c>
      <c r="AL348">
        <v>2021</v>
      </c>
      <c r="AT348">
        <v>1309451</v>
      </c>
    </row>
    <row r="349" spans="1:46" x14ac:dyDescent="0.35">
      <c r="A349" t="s">
        <v>1092</v>
      </c>
      <c r="B349" t="s">
        <v>1074</v>
      </c>
      <c r="C349" t="s">
        <v>1290</v>
      </c>
      <c r="D349" t="s">
        <v>1289</v>
      </c>
      <c r="E349" t="s">
        <v>1288</v>
      </c>
      <c r="F349" t="s">
        <v>1026</v>
      </c>
      <c r="G349">
        <v>91711</v>
      </c>
      <c r="H349" t="s">
        <v>1287</v>
      </c>
      <c r="I349" t="s">
        <v>45</v>
      </c>
      <c r="K349">
        <v>5</v>
      </c>
      <c r="L349" s="1">
        <v>44211</v>
      </c>
      <c r="M349" t="s">
        <v>1070</v>
      </c>
      <c r="N349" t="s">
        <v>1026</v>
      </c>
      <c r="P349" t="s">
        <v>1027</v>
      </c>
      <c r="Q349" t="s">
        <v>1026</v>
      </c>
      <c r="S349" t="s">
        <v>1239</v>
      </c>
      <c r="T349" t="s">
        <v>1069</v>
      </c>
      <c r="U349" s="3">
        <v>399</v>
      </c>
      <c r="V349">
        <v>10</v>
      </c>
      <c r="W349" t="s">
        <v>1068</v>
      </c>
      <c r="X349" s="1">
        <v>44204</v>
      </c>
      <c r="Y349" s="1">
        <v>44210</v>
      </c>
      <c r="AB349">
        <v>2</v>
      </c>
      <c r="AC349" t="s">
        <v>1075</v>
      </c>
      <c r="AF349">
        <v>2</v>
      </c>
      <c r="AI349">
        <v>1</v>
      </c>
      <c r="AL349">
        <v>2021</v>
      </c>
      <c r="AT349">
        <v>1310151</v>
      </c>
    </row>
    <row r="350" spans="1:46" x14ac:dyDescent="0.35">
      <c r="A350" t="s">
        <v>1272</v>
      </c>
      <c r="B350" t="s">
        <v>1074</v>
      </c>
      <c r="C350" t="s">
        <v>1286</v>
      </c>
      <c r="D350" t="s">
        <v>1105</v>
      </c>
      <c r="E350" t="s">
        <v>1285</v>
      </c>
      <c r="F350" t="s">
        <v>1028</v>
      </c>
      <c r="G350">
        <v>21029</v>
      </c>
      <c r="H350" t="s">
        <v>1284</v>
      </c>
      <c r="I350" t="s">
        <v>227</v>
      </c>
      <c r="K350">
        <v>5</v>
      </c>
      <c r="L350" s="1">
        <v>44211</v>
      </c>
      <c r="M350" t="s">
        <v>1070</v>
      </c>
      <c r="N350" t="s">
        <v>1028</v>
      </c>
      <c r="P350" t="s">
        <v>1029</v>
      </c>
      <c r="Q350" t="s">
        <v>1028</v>
      </c>
      <c r="S350" t="s">
        <v>1239</v>
      </c>
      <c r="T350" t="s">
        <v>1069</v>
      </c>
      <c r="U350" s="3">
        <v>399</v>
      </c>
      <c r="V350">
        <v>10</v>
      </c>
      <c r="W350" t="s">
        <v>1068</v>
      </c>
      <c r="X350" s="1">
        <v>44204</v>
      </c>
      <c r="Y350" s="1">
        <v>44210</v>
      </c>
      <c r="AB350">
        <v>2</v>
      </c>
      <c r="AC350" t="s">
        <v>1075</v>
      </c>
      <c r="AF350">
        <v>2</v>
      </c>
      <c r="AI350">
        <v>1</v>
      </c>
      <c r="AL350">
        <v>2021</v>
      </c>
      <c r="AT350">
        <v>1310551</v>
      </c>
    </row>
    <row r="351" spans="1:46" x14ac:dyDescent="0.35">
      <c r="A351" t="s">
        <v>1116</v>
      </c>
      <c r="B351" t="s">
        <v>1095</v>
      </c>
      <c r="D351" t="s">
        <v>1072</v>
      </c>
      <c r="E351" t="s">
        <v>1283</v>
      </c>
      <c r="F351" t="s">
        <v>1030</v>
      </c>
      <c r="G351">
        <v>33407</v>
      </c>
      <c r="H351" t="s">
        <v>1253</v>
      </c>
      <c r="I351" t="s">
        <v>191</v>
      </c>
      <c r="L351" s="1">
        <v>44216</v>
      </c>
      <c r="M351" t="s">
        <v>1070</v>
      </c>
      <c r="N351" t="s">
        <v>1030</v>
      </c>
      <c r="P351" t="s">
        <v>1031</v>
      </c>
      <c r="Q351" t="s">
        <v>1030</v>
      </c>
      <c r="S351" t="s">
        <v>1239</v>
      </c>
      <c r="T351" t="s">
        <v>1069</v>
      </c>
      <c r="U351" s="3">
        <v>399</v>
      </c>
      <c r="V351">
        <v>10</v>
      </c>
      <c r="W351" t="s">
        <v>1068</v>
      </c>
      <c r="X351" s="1">
        <v>44204</v>
      </c>
      <c r="Y351" s="1">
        <v>44215</v>
      </c>
      <c r="AB351">
        <v>2</v>
      </c>
      <c r="AC351" t="s">
        <v>1075</v>
      </c>
      <c r="AF351">
        <v>2</v>
      </c>
      <c r="AI351">
        <v>1</v>
      </c>
      <c r="AL351">
        <v>2021</v>
      </c>
      <c r="AT351">
        <v>956601</v>
      </c>
    </row>
    <row r="352" spans="1:46" x14ac:dyDescent="0.35">
      <c r="A352" t="s">
        <v>1116</v>
      </c>
      <c r="B352" t="s">
        <v>1147</v>
      </c>
      <c r="C352" t="s">
        <v>1282</v>
      </c>
      <c r="D352" t="s">
        <v>1281</v>
      </c>
      <c r="E352" t="s">
        <v>1280</v>
      </c>
      <c r="F352" t="s">
        <v>1032</v>
      </c>
      <c r="G352">
        <v>27526</v>
      </c>
      <c r="H352" t="s">
        <v>1279</v>
      </c>
      <c r="I352" t="s">
        <v>308</v>
      </c>
      <c r="K352">
        <v>5</v>
      </c>
      <c r="L352" s="1">
        <v>44214</v>
      </c>
      <c r="M352" t="s">
        <v>1070</v>
      </c>
      <c r="N352" t="s">
        <v>1032</v>
      </c>
      <c r="P352" t="s">
        <v>1033</v>
      </c>
      <c r="Q352" t="s">
        <v>1032</v>
      </c>
      <c r="S352" t="s">
        <v>1239</v>
      </c>
      <c r="T352" t="s">
        <v>1069</v>
      </c>
      <c r="U352" s="3">
        <v>399</v>
      </c>
      <c r="V352">
        <v>10</v>
      </c>
      <c r="W352" t="s">
        <v>1068</v>
      </c>
      <c r="X352" s="1">
        <v>44204</v>
      </c>
      <c r="Y352" s="1">
        <v>44213</v>
      </c>
      <c r="AB352">
        <v>2</v>
      </c>
      <c r="AC352" t="s">
        <v>1075</v>
      </c>
      <c r="AF352">
        <v>2</v>
      </c>
      <c r="AI352">
        <v>1</v>
      </c>
      <c r="AL352">
        <v>2021</v>
      </c>
      <c r="AT352">
        <v>1051515</v>
      </c>
    </row>
    <row r="353" spans="1:46" x14ac:dyDescent="0.35">
      <c r="A353" t="s">
        <v>1079</v>
      </c>
      <c r="B353" t="s">
        <v>1074</v>
      </c>
      <c r="C353" t="s">
        <v>1278</v>
      </c>
      <c r="D353" t="s">
        <v>1130</v>
      </c>
      <c r="E353" t="s">
        <v>1277</v>
      </c>
      <c r="F353" t="s">
        <v>1034</v>
      </c>
      <c r="G353">
        <v>14589</v>
      </c>
      <c r="H353" t="s">
        <v>1276</v>
      </c>
      <c r="I353" t="s">
        <v>162</v>
      </c>
      <c r="K353">
        <v>5</v>
      </c>
      <c r="L353" s="1">
        <v>44211</v>
      </c>
      <c r="M353" t="s">
        <v>1070</v>
      </c>
      <c r="N353" t="s">
        <v>1034</v>
      </c>
      <c r="P353" t="s">
        <v>1035</v>
      </c>
      <c r="Q353" t="s">
        <v>1034</v>
      </c>
      <c r="S353" t="s">
        <v>1239</v>
      </c>
      <c r="T353" t="s">
        <v>1069</v>
      </c>
      <c r="U353" s="3">
        <v>399</v>
      </c>
      <c r="V353">
        <v>10</v>
      </c>
      <c r="W353" t="s">
        <v>1068</v>
      </c>
      <c r="X353" s="1">
        <v>44204</v>
      </c>
      <c r="Y353" s="1">
        <v>44210</v>
      </c>
      <c r="AB353">
        <v>2</v>
      </c>
      <c r="AC353" t="s">
        <v>1075</v>
      </c>
      <c r="AF353">
        <v>2</v>
      </c>
      <c r="AI353">
        <v>1</v>
      </c>
      <c r="AL353">
        <v>2021</v>
      </c>
      <c r="AT353">
        <v>1312101</v>
      </c>
    </row>
    <row r="354" spans="1:46" x14ac:dyDescent="0.35">
      <c r="A354" t="s">
        <v>1272</v>
      </c>
      <c r="B354" t="s">
        <v>1078</v>
      </c>
      <c r="C354" t="s">
        <v>1275</v>
      </c>
      <c r="D354" t="s">
        <v>1101</v>
      </c>
      <c r="E354" t="s">
        <v>1274</v>
      </c>
      <c r="F354" t="s">
        <v>1036</v>
      </c>
      <c r="G354">
        <v>85048</v>
      </c>
      <c r="H354" t="s">
        <v>1273</v>
      </c>
      <c r="I354" t="s">
        <v>235</v>
      </c>
      <c r="K354">
        <v>10</v>
      </c>
      <c r="L354" s="1">
        <v>44221</v>
      </c>
      <c r="M354" t="s">
        <v>1070</v>
      </c>
      <c r="N354" t="s">
        <v>1036</v>
      </c>
      <c r="P354" t="s">
        <v>1037</v>
      </c>
      <c r="Q354" t="s">
        <v>1036</v>
      </c>
      <c r="S354" t="s">
        <v>1239</v>
      </c>
      <c r="T354" t="s">
        <v>1069</v>
      </c>
      <c r="U354" s="3">
        <v>399</v>
      </c>
      <c r="V354">
        <v>10</v>
      </c>
      <c r="W354" t="s">
        <v>1068</v>
      </c>
      <c r="X354" s="1">
        <v>44207</v>
      </c>
      <c r="Y354" s="1">
        <v>44220</v>
      </c>
      <c r="AB354">
        <v>2</v>
      </c>
      <c r="AC354" t="s">
        <v>1075</v>
      </c>
      <c r="AF354">
        <v>3</v>
      </c>
      <c r="AI354">
        <v>1</v>
      </c>
      <c r="AL354">
        <v>2021</v>
      </c>
      <c r="AT354">
        <v>1296601</v>
      </c>
    </row>
    <row r="355" spans="1:46" x14ac:dyDescent="0.35">
      <c r="A355" t="s">
        <v>1272</v>
      </c>
      <c r="B355" t="s">
        <v>1184</v>
      </c>
      <c r="C355" t="s">
        <v>1271</v>
      </c>
      <c r="D355" t="s">
        <v>1270</v>
      </c>
      <c r="E355" t="s">
        <v>1269</v>
      </c>
      <c r="F355" t="s">
        <v>1038</v>
      </c>
      <c r="G355">
        <v>30030</v>
      </c>
      <c r="H355" t="s">
        <v>1259</v>
      </c>
      <c r="I355" t="s">
        <v>91</v>
      </c>
      <c r="K355">
        <v>5</v>
      </c>
      <c r="L355" s="1">
        <v>44214</v>
      </c>
      <c r="M355" t="s">
        <v>1070</v>
      </c>
      <c r="N355" t="s">
        <v>1038</v>
      </c>
      <c r="P355" t="s">
        <v>1039</v>
      </c>
      <c r="Q355" t="s">
        <v>1038</v>
      </c>
      <c r="S355" t="s">
        <v>1239</v>
      </c>
      <c r="T355" t="s">
        <v>1069</v>
      </c>
      <c r="U355" s="3">
        <v>399</v>
      </c>
      <c r="V355">
        <v>10</v>
      </c>
      <c r="W355" t="s">
        <v>1068</v>
      </c>
      <c r="X355" s="1">
        <v>44207</v>
      </c>
      <c r="Y355" s="1">
        <v>44213</v>
      </c>
      <c r="AB355">
        <v>2</v>
      </c>
      <c r="AC355" t="s">
        <v>1075</v>
      </c>
      <c r="AF355">
        <v>3</v>
      </c>
      <c r="AI355">
        <v>1</v>
      </c>
      <c r="AL355">
        <v>2021</v>
      </c>
      <c r="AT355">
        <v>1315101</v>
      </c>
    </row>
    <row r="356" spans="1:46" x14ac:dyDescent="0.35">
      <c r="A356" t="s">
        <v>1085</v>
      </c>
      <c r="B356" t="s">
        <v>1086</v>
      </c>
      <c r="C356" t="s">
        <v>1268</v>
      </c>
      <c r="D356" t="s">
        <v>1169</v>
      </c>
      <c r="E356" t="s">
        <v>1267</v>
      </c>
      <c r="F356" t="s">
        <v>1040</v>
      </c>
      <c r="G356">
        <v>48116</v>
      </c>
      <c r="H356" t="s">
        <v>1266</v>
      </c>
      <c r="I356" t="s">
        <v>80</v>
      </c>
      <c r="K356">
        <v>10</v>
      </c>
      <c r="L356" s="1">
        <v>44214</v>
      </c>
      <c r="M356" t="s">
        <v>1070</v>
      </c>
      <c r="N356" t="s">
        <v>1040</v>
      </c>
      <c r="P356" t="s">
        <v>1041</v>
      </c>
      <c r="Q356" t="s">
        <v>1040</v>
      </c>
      <c r="S356" t="s">
        <v>1239</v>
      </c>
      <c r="T356" t="s">
        <v>1069</v>
      </c>
      <c r="U356" s="3">
        <v>399</v>
      </c>
      <c r="V356">
        <v>10</v>
      </c>
      <c r="W356" t="s">
        <v>1068</v>
      </c>
      <c r="X356" s="1">
        <v>44207</v>
      </c>
      <c r="Y356" s="1">
        <v>44213</v>
      </c>
      <c r="AB356">
        <v>2</v>
      </c>
      <c r="AC356" t="s">
        <v>1075</v>
      </c>
      <c r="AF356">
        <v>3</v>
      </c>
      <c r="AI356">
        <v>1</v>
      </c>
      <c r="AL356">
        <v>2021</v>
      </c>
      <c r="AT356">
        <v>1257601</v>
      </c>
    </row>
    <row r="357" spans="1:46" x14ac:dyDescent="0.35">
      <c r="A357" t="s">
        <v>1092</v>
      </c>
      <c r="B357" t="s">
        <v>1074</v>
      </c>
      <c r="C357" t="s">
        <v>1265</v>
      </c>
      <c r="D357" t="s">
        <v>1264</v>
      </c>
      <c r="E357" t="s">
        <v>1263</v>
      </c>
      <c r="F357" t="s">
        <v>1042</v>
      </c>
      <c r="G357">
        <v>60004</v>
      </c>
      <c r="H357" t="s">
        <v>1262</v>
      </c>
      <c r="I357" t="s">
        <v>114</v>
      </c>
      <c r="K357">
        <v>10</v>
      </c>
      <c r="L357" s="1">
        <v>44214</v>
      </c>
      <c r="M357" t="s">
        <v>1070</v>
      </c>
      <c r="N357" t="s">
        <v>1042</v>
      </c>
      <c r="P357" t="s">
        <v>1043</v>
      </c>
      <c r="Q357" t="s">
        <v>1042</v>
      </c>
      <c r="S357" t="s">
        <v>1239</v>
      </c>
      <c r="T357" t="s">
        <v>1069</v>
      </c>
      <c r="U357" s="3">
        <v>399</v>
      </c>
      <c r="V357">
        <v>10</v>
      </c>
      <c r="W357" t="s">
        <v>1068</v>
      </c>
      <c r="X357" s="1">
        <v>44207</v>
      </c>
      <c r="Y357" s="1">
        <v>44213</v>
      </c>
      <c r="AB357">
        <v>2</v>
      </c>
      <c r="AC357" t="s">
        <v>1075</v>
      </c>
      <c r="AF357">
        <v>3</v>
      </c>
      <c r="AI357">
        <v>1</v>
      </c>
      <c r="AL357">
        <v>2021</v>
      </c>
      <c r="AT357">
        <v>909451</v>
      </c>
    </row>
    <row r="358" spans="1:46" x14ac:dyDescent="0.35">
      <c r="A358" t="s">
        <v>1116</v>
      </c>
      <c r="B358" t="s">
        <v>1184</v>
      </c>
      <c r="C358" t="s">
        <v>1261</v>
      </c>
      <c r="D358" t="s">
        <v>1156</v>
      </c>
      <c r="E358" t="s">
        <v>1260</v>
      </c>
      <c r="F358" t="s">
        <v>1044</v>
      </c>
      <c r="G358">
        <v>30677</v>
      </c>
      <c r="H358" t="s">
        <v>1259</v>
      </c>
      <c r="I358" t="s">
        <v>164</v>
      </c>
      <c r="K358">
        <v>5</v>
      </c>
      <c r="L358" s="1">
        <v>44221</v>
      </c>
      <c r="M358" t="s">
        <v>1070</v>
      </c>
      <c r="N358" t="s">
        <v>1044</v>
      </c>
      <c r="P358" t="s">
        <v>1045</v>
      </c>
      <c r="Q358" t="s">
        <v>1044</v>
      </c>
      <c r="S358" t="s">
        <v>1239</v>
      </c>
      <c r="T358" t="s">
        <v>1069</v>
      </c>
      <c r="U358" s="3">
        <v>399</v>
      </c>
      <c r="V358">
        <v>10</v>
      </c>
      <c r="W358" t="s">
        <v>1068</v>
      </c>
      <c r="X358" s="1">
        <v>44207</v>
      </c>
      <c r="Y358" s="1">
        <v>44220</v>
      </c>
      <c r="AB358">
        <v>2</v>
      </c>
      <c r="AC358" t="s">
        <v>1075</v>
      </c>
      <c r="AF358">
        <v>3</v>
      </c>
      <c r="AI358">
        <v>1</v>
      </c>
      <c r="AL358">
        <v>2021</v>
      </c>
      <c r="AT358">
        <v>1091561</v>
      </c>
    </row>
    <row r="359" spans="1:46" x14ac:dyDescent="0.35">
      <c r="A359" t="s">
        <v>1242</v>
      </c>
      <c r="B359" t="s">
        <v>1184</v>
      </c>
      <c r="D359" t="s">
        <v>1258</v>
      </c>
      <c r="E359" t="s">
        <v>1257</v>
      </c>
      <c r="F359" t="s">
        <v>1046</v>
      </c>
      <c r="G359">
        <v>29456</v>
      </c>
      <c r="H359" t="s">
        <v>1256</v>
      </c>
      <c r="I359" t="s">
        <v>1255</v>
      </c>
      <c r="K359">
        <v>5</v>
      </c>
      <c r="L359" s="1">
        <v>44214</v>
      </c>
      <c r="M359" t="s">
        <v>1070</v>
      </c>
      <c r="N359" t="s">
        <v>1046</v>
      </c>
      <c r="P359" t="s">
        <v>1047</v>
      </c>
      <c r="Q359" t="s">
        <v>1046</v>
      </c>
      <c r="S359" t="s">
        <v>1239</v>
      </c>
      <c r="T359" t="s">
        <v>1069</v>
      </c>
      <c r="U359" s="3">
        <v>399</v>
      </c>
      <c r="V359">
        <v>10</v>
      </c>
      <c r="W359" t="s">
        <v>1068</v>
      </c>
      <c r="X359" s="1">
        <v>44207</v>
      </c>
      <c r="Y359" s="1">
        <v>44213</v>
      </c>
      <c r="AB359">
        <v>2</v>
      </c>
      <c r="AC359" t="s">
        <v>1075</v>
      </c>
      <c r="AF359">
        <v>3</v>
      </c>
      <c r="AI359">
        <v>1</v>
      </c>
      <c r="AL359">
        <v>2021</v>
      </c>
      <c r="AT359">
        <v>1309301</v>
      </c>
    </row>
    <row r="360" spans="1:46" x14ac:dyDescent="0.35">
      <c r="A360" t="s">
        <v>1242</v>
      </c>
      <c r="B360" t="s">
        <v>1184</v>
      </c>
      <c r="D360" t="s">
        <v>1173</v>
      </c>
      <c r="E360" t="s">
        <v>1254</v>
      </c>
      <c r="F360" t="s">
        <v>1048</v>
      </c>
      <c r="G360">
        <v>34238</v>
      </c>
      <c r="H360" t="s">
        <v>1253</v>
      </c>
      <c r="I360" t="s">
        <v>125</v>
      </c>
      <c r="K360">
        <v>5</v>
      </c>
      <c r="L360" s="1">
        <v>44215</v>
      </c>
      <c r="M360" t="s">
        <v>1070</v>
      </c>
      <c r="N360" t="s">
        <v>1048</v>
      </c>
      <c r="P360" t="s">
        <v>1049</v>
      </c>
      <c r="Q360" t="s">
        <v>1048</v>
      </c>
      <c r="S360" t="s">
        <v>1239</v>
      </c>
      <c r="T360" t="s">
        <v>1069</v>
      </c>
      <c r="U360" s="3">
        <v>399</v>
      </c>
      <c r="V360">
        <v>10</v>
      </c>
      <c r="W360" t="s">
        <v>1068</v>
      </c>
      <c r="X360" s="1">
        <v>44208</v>
      </c>
      <c r="Y360" s="1">
        <v>44214</v>
      </c>
      <c r="AB360">
        <v>2</v>
      </c>
      <c r="AC360" t="s">
        <v>1075</v>
      </c>
      <c r="AF360">
        <v>3</v>
      </c>
      <c r="AI360">
        <v>1</v>
      </c>
      <c r="AL360">
        <v>2021</v>
      </c>
      <c r="AT360">
        <v>1183045</v>
      </c>
    </row>
    <row r="361" spans="1:46" x14ac:dyDescent="0.35">
      <c r="A361" t="s">
        <v>1242</v>
      </c>
      <c r="B361" t="s">
        <v>1147</v>
      </c>
      <c r="D361" t="s">
        <v>1252</v>
      </c>
      <c r="E361" t="s">
        <v>1251</v>
      </c>
      <c r="F361" t="s">
        <v>1050</v>
      </c>
      <c r="G361">
        <v>32746</v>
      </c>
      <c r="I361" t="s">
        <v>1071</v>
      </c>
      <c r="K361">
        <v>5</v>
      </c>
      <c r="L361" s="1">
        <v>44215</v>
      </c>
      <c r="M361" t="s">
        <v>1070</v>
      </c>
      <c r="N361" t="s">
        <v>1050</v>
      </c>
      <c r="P361" t="s">
        <v>1051</v>
      </c>
      <c r="Q361" t="s">
        <v>1050</v>
      </c>
      <c r="S361" t="s">
        <v>1239</v>
      </c>
      <c r="T361" t="s">
        <v>1069</v>
      </c>
      <c r="U361" s="3">
        <v>399</v>
      </c>
      <c r="V361">
        <v>10</v>
      </c>
      <c r="W361" t="s">
        <v>1068</v>
      </c>
      <c r="X361" s="1">
        <v>44208</v>
      </c>
      <c r="Y361" s="1">
        <v>44214</v>
      </c>
      <c r="AB361">
        <v>2</v>
      </c>
      <c r="AC361" t="s">
        <v>1075</v>
      </c>
      <c r="AF361">
        <v>3</v>
      </c>
      <c r="AI361">
        <v>1</v>
      </c>
      <c r="AL361">
        <v>2021</v>
      </c>
      <c r="AT361">
        <v>172556</v>
      </c>
    </row>
    <row r="362" spans="1:46" x14ac:dyDescent="0.35">
      <c r="A362" t="s">
        <v>1242</v>
      </c>
      <c r="B362" t="s">
        <v>1076</v>
      </c>
      <c r="D362" t="s">
        <v>1180</v>
      </c>
      <c r="E362" t="s">
        <v>1250</v>
      </c>
      <c r="F362" t="s">
        <v>1052</v>
      </c>
      <c r="G362">
        <v>6424</v>
      </c>
      <c r="I362" t="s">
        <v>1249</v>
      </c>
      <c r="K362">
        <v>5</v>
      </c>
      <c r="L362" s="1">
        <v>44215</v>
      </c>
      <c r="M362" t="s">
        <v>1070</v>
      </c>
      <c r="N362" t="s">
        <v>1052</v>
      </c>
      <c r="P362" t="s">
        <v>1053</v>
      </c>
      <c r="Q362" t="s">
        <v>1052</v>
      </c>
      <c r="S362" t="s">
        <v>1239</v>
      </c>
      <c r="T362" t="s">
        <v>1069</v>
      </c>
      <c r="U362" s="3">
        <v>399</v>
      </c>
      <c r="V362">
        <v>10</v>
      </c>
      <c r="W362" t="s">
        <v>1068</v>
      </c>
      <c r="X362" s="1">
        <v>44208</v>
      </c>
      <c r="Y362" s="1">
        <v>44214</v>
      </c>
      <c r="AB362">
        <v>2</v>
      </c>
      <c r="AC362" t="s">
        <v>1075</v>
      </c>
      <c r="AF362">
        <v>3</v>
      </c>
      <c r="AI362">
        <v>1</v>
      </c>
      <c r="AL362">
        <v>2021</v>
      </c>
      <c r="AT362">
        <v>1320251</v>
      </c>
    </row>
    <row r="363" spans="1:46" x14ac:dyDescent="0.35">
      <c r="A363" t="s">
        <v>1242</v>
      </c>
      <c r="B363" t="s">
        <v>1248</v>
      </c>
      <c r="D363" t="s">
        <v>1247</v>
      </c>
      <c r="E363" t="s">
        <v>1246</v>
      </c>
      <c r="F363" t="s">
        <v>1054</v>
      </c>
      <c r="G363">
        <v>37067</v>
      </c>
      <c r="I363" t="s">
        <v>1071</v>
      </c>
      <c r="K363">
        <v>5</v>
      </c>
      <c r="L363" s="1">
        <v>44215</v>
      </c>
      <c r="M363" t="s">
        <v>1070</v>
      </c>
      <c r="N363" t="s">
        <v>1054</v>
      </c>
      <c r="P363" t="s">
        <v>1055</v>
      </c>
      <c r="Q363" t="s">
        <v>1054</v>
      </c>
      <c r="S363" t="s">
        <v>1239</v>
      </c>
      <c r="T363" t="s">
        <v>1069</v>
      </c>
      <c r="U363" s="3">
        <v>399</v>
      </c>
      <c r="V363">
        <v>10</v>
      </c>
      <c r="W363" t="s">
        <v>1068</v>
      </c>
      <c r="X363" s="1">
        <v>44208</v>
      </c>
      <c r="Y363" s="1">
        <v>44214</v>
      </c>
      <c r="AB363">
        <v>2</v>
      </c>
      <c r="AC363" t="s">
        <v>1075</v>
      </c>
      <c r="AF363">
        <v>3</v>
      </c>
      <c r="AI363">
        <v>1</v>
      </c>
      <c r="AL363">
        <v>2021</v>
      </c>
      <c r="AT363">
        <v>906701</v>
      </c>
    </row>
    <row r="364" spans="1:46" x14ac:dyDescent="0.35">
      <c r="A364" t="s">
        <v>1242</v>
      </c>
      <c r="B364" t="s">
        <v>1245</v>
      </c>
      <c r="D364" t="s">
        <v>1072</v>
      </c>
      <c r="E364" t="s">
        <v>1244</v>
      </c>
      <c r="F364" t="s">
        <v>1056</v>
      </c>
      <c r="G364">
        <v>10036</v>
      </c>
      <c r="I364" t="s">
        <v>1071</v>
      </c>
      <c r="K364">
        <v>5</v>
      </c>
      <c r="L364" s="1">
        <v>44215</v>
      </c>
      <c r="M364" t="s">
        <v>1070</v>
      </c>
      <c r="N364" t="s">
        <v>1056</v>
      </c>
      <c r="P364" t="s">
        <v>1057</v>
      </c>
      <c r="Q364" t="s">
        <v>1056</v>
      </c>
      <c r="S364" t="s">
        <v>1239</v>
      </c>
      <c r="T364" t="s">
        <v>1069</v>
      </c>
      <c r="U364" s="3">
        <v>399</v>
      </c>
      <c r="V364">
        <v>10</v>
      </c>
      <c r="W364" t="s">
        <v>1068</v>
      </c>
      <c r="X364" s="1">
        <v>44208</v>
      </c>
      <c r="Y364" s="1">
        <v>44214</v>
      </c>
      <c r="AB364">
        <v>2</v>
      </c>
      <c r="AT364">
        <v>867201</v>
      </c>
    </row>
    <row r="365" spans="1:46" x14ac:dyDescent="0.35">
      <c r="A365" t="s">
        <v>1242</v>
      </c>
      <c r="B365" t="s">
        <v>1241</v>
      </c>
      <c r="D365" t="s">
        <v>1153</v>
      </c>
      <c r="E365" t="s">
        <v>1243</v>
      </c>
      <c r="F365" t="s">
        <v>1058</v>
      </c>
      <c r="G365">
        <v>27040</v>
      </c>
      <c r="I365" t="s">
        <v>1071</v>
      </c>
      <c r="K365">
        <v>5</v>
      </c>
      <c r="L365" s="1">
        <v>44215</v>
      </c>
      <c r="M365" t="s">
        <v>1070</v>
      </c>
      <c r="N365" t="s">
        <v>1058</v>
      </c>
      <c r="P365" t="s">
        <v>1059</v>
      </c>
      <c r="Q365" t="s">
        <v>1058</v>
      </c>
      <c r="S365" t="s">
        <v>1239</v>
      </c>
      <c r="T365" t="s">
        <v>1069</v>
      </c>
      <c r="U365" s="3">
        <v>399</v>
      </c>
      <c r="V365">
        <v>10</v>
      </c>
      <c r="W365" t="s">
        <v>1068</v>
      </c>
      <c r="X365" s="1">
        <v>44208</v>
      </c>
      <c r="Y365" s="1">
        <v>44214</v>
      </c>
      <c r="AB365">
        <v>2</v>
      </c>
      <c r="AT365">
        <v>1329901</v>
      </c>
    </row>
    <row r="366" spans="1:46" x14ac:dyDescent="0.35">
      <c r="A366" t="s">
        <v>1242</v>
      </c>
      <c r="B366" t="s">
        <v>1241</v>
      </c>
      <c r="D366" t="s">
        <v>1142</v>
      </c>
      <c r="E366" t="s">
        <v>1240</v>
      </c>
      <c r="F366" t="s">
        <v>1060</v>
      </c>
      <c r="G366">
        <v>28054</v>
      </c>
      <c r="I366" t="s">
        <v>1071</v>
      </c>
      <c r="K366">
        <v>5</v>
      </c>
      <c r="L366" s="1">
        <v>44215</v>
      </c>
      <c r="M366" t="s">
        <v>1070</v>
      </c>
      <c r="N366" t="s">
        <v>1060</v>
      </c>
      <c r="P366" t="s">
        <v>1061</v>
      </c>
      <c r="Q366" t="s">
        <v>1060</v>
      </c>
      <c r="S366" t="s">
        <v>1239</v>
      </c>
      <c r="T366" t="s">
        <v>1069</v>
      </c>
      <c r="U366" s="3">
        <v>399</v>
      </c>
      <c r="V366">
        <v>10</v>
      </c>
      <c r="W366" t="s">
        <v>1068</v>
      </c>
      <c r="X366" s="1">
        <v>44208</v>
      </c>
      <c r="Y366" s="1">
        <v>44214</v>
      </c>
      <c r="AB366">
        <v>2</v>
      </c>
      <c r="AT366">
        <v>1330051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7125-1764-454A-B61E-7E1567BB991D}">
  <dimension ref="A1:K526"/>
  <sheetViews>
    <sheetView topLeftCell="A489" workbookViewId="0">
      <selection sqref="A1:D526"/>
    </sheetView>
  </sheetViews>
  <sheetFormatPr defaultRowHeight="14.5" x14ac:dyDescent="0.35"/>
  <cols>
    <col min="2" max="2" width="10.08984375" bestFit="1" customWidth="1"/>
  </cols>
  <sheetData>
    <row r="1" spans="1:11" x14ac:dyDescent="0.35">
      <c r="A1" t="s">
        <v>14</v>
      </c>
      <c r="B1" t="s">
        <v>15</v>
      </c>
      <c r="C1" t="s">
        <v>16</v>
      </c>
      <c r="D1" t="s">
        <v>17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35">
      <c r="A2" t="s">
        <v>26</v>
      </c>
      <c r="B2" s="1">
        <v>44208</v>
      </c>
      <c r="C2">
        <v>10</v>
      </c>
      <c r="D2">
        <v>10</v>
      </c>
      <c r="H2" t="s">
        <v>37</v>
      </c>
      <c r="I2" s="1">
        <v>44208</v>
      </c>
      <c r="J2">
        <v>10</v>
      </c>
      <c r="K2">
        <v>10</v>
      </c>
    </row>
    <row r="3" spans="1:11" x14ac:dyDescent="0.35">
      <c r="A3" t="s">
        <v>37</v>
      </c>
      <c r="B3" s="1">
        <v>44208</v>
      </c>
      <c r="C3">
        <v>10</v>
      </c>
      <c r="D3">
        <v>10</v>
      </c>
      <c r="H3" t="s">
        <v>44</v>
      </c>
      <c r="I3" s="1">
        <v>44208</v>
      </c>
      <c r="J3">
        <v>10</v>
      </c>
      <c r="K3">
        <v>10</v>
      </c>
    </row>
    <row r="4" spans="1:11" x14ac:dyDescent="0.35">
      <c r="A4" t="s">
        <v>52</v>
      </c>
      <c r="B4" s="1">
        <v>44208</v>
      </c>
      <c r="C4">
        <v>10</v>
      </c>
      <c r="D4">
        <v>10</v>
      </c>
      <c r="H4" t="s">
        <v>52</v>
      </c>
      <c r="I4" s="1">
        <v>44208</v>
      </c>
      <c r="J4">
        <v>10</v>
      </c>
      <c r="K4">
        <v>10</v>
      </c>
    </row>
    <row r="5" spans="1:11" x14ac:dyDescent="0.35">
      <c r="A5" t="s">
        <v>55</v>
      </c>
      <c r="B5" s="1">
        <v>44208</v>
      </c>
      <c r="C5">
        <v>10</v>
      </c>
      <c r="D5">
        <v>10</v>
      </c>
      <c r="H5" t="s">
        <v>55</v>
      </c>
      <c r="I5" s="1">
        <v>44208</v>
      </c>
      <c r="J5">
        <v>10</v>
      </c>
      <c r="K5">
        <v>10</v>
      </c>
    </row>
    <row r="6" spans="1:11" x14ac:dyDescent="0.35">
      <c r="A6" t="s">
        <v>72</v>
      </c>
      <c r="B6" s="1">
        <v>44208</v>
      </c>
      <c r="C6">
        <v>10</v>
      </c>
      <c r="D6">
        <v>10</v>
      </c>
      <c r="H6" t="s">
        <v>81</v>
      </c>
      <c r="I6" s="1">
        <v>44208</v>
      </c>
      <c r="J6">
        <v>10</v>
      </c>
      <c r="K6">
        <v>10</v>
      </c>
    </row>
    <row r="7" spans="1:11" x14ac:dyDescent="0.35">
      <c r="A7" t="s">
        <v>80</v>
      </c>
      <c r="B7" s="1">
        <v>44208</v>
      </c>
      <c r="C7">
        <v>10</v>
      </c>
      <c r="D7">
        <v>10</v>
      </c>
      <c r="H7" t="s">
        <v>102</v>
      </c>
      <c r="I7" s="1">
        <v>44208</v>
      </c>
      <c r="J7">
        <v>10</v>
      </c>
      <c r="K7">
        <v>10</v>
      </c>
    </row>
    <row r="8" spans="1:11" x14ac:dyDescent="0.35">
      <c r="A8" t="s">
        <v>81</v>
      </c>
      <c r="B8" s="1">
        <v>44208</v>
      </c>
      <c r="C8">
        <v>10</v>
      </c>
      <c r="D8">
        <v>10</v>
      </c>
      <c r="H8" t="s">
        <v>107</v>
      </c>
      <c r="I8" s="1">
        <v>44208</v>
      </c>
      <c r="J8">
        <v>10</v>
      </c>
      <c r="K8">
        <v>10</v>
      </c>
    </row>
    <row r="9" spans="1:11" x14ac:dyDescent="0.35">
      <c r="A9" t="s">
        <v>87</v>
      </c>
      <c r="B9" s="1">
        <v>44208</v>
      </c>
      <c r="C9">
        <v>10</v>
      </c>
      <c r="D9">
        <v>10</v>
      </c>
      <c r="H9" t="s">
        <v>108</v>
      </c>
      <c r="I9" s="1">
        <v>44208</v>
      </c>
      <c r="J9">
        <v>10</v>
      </c>
      <c r="K9">
        <v>10</v>
      </c>
    </row>
    <row r="10" spans="1:11" x14ac:dyDescent="0.35">
      <c r="A10" t="s">
        <v>91</v>
      </c>
      <c r="B10" s="1">
        <v>44208</v>
      </c>
      <c r="C10">
        <v>10</v>
      </c>
      <c r="D10">
        <v>10</v>
      </c>
      <c r="H10" t="s">
        <v>137</v>
      </c>
      <c r="I10" s="1">
        <v>44208</v>
      </c>
      <c r="J10">
        <v>10</v>
      </c>
      <c r="K10">
        <v>10</v>
      </c>
    </row>
    <row r="11" spans="1:11" x14ac:dyDescent="0.35">
      <c r="A11" t="s">
        <v>107</v>
      </c>
      <c r="B11" s="1">
        <v>44208</v>
      </c>
      <c r="C11">
        <v>10</v>
      </c>
      <c r="D11">
        <v>10</v>
      </c>
      <c r="H11" t="s">
        <v>139</v>
      </c>
      <c r="I11" s="1">
        <v>44208</v>
      </c>
      <c r="J11">
        <v>50</v>
      </c>
      <c r="K11">
        <v>15</v>
      </c>
    </row>
    <row r="12" spans="1:11" x14ac:dyDescent="0.35">
      <c r="A12" t="s">
        <v>108</v>
      </c>
      <c r="B12" s="1">
        <v>44208</v>
      </c>
      <c r="C12">
        <v>10</v>
      </c>
      <c r="D12">
        <v>10</v>
      </c>
      <c r="H12" t="s">
        <v>140</v>
      </c>
      <c r="I12" s="1">
        <v>44208</v>
      </c>
      <c r="J12">
        <v>10</v>
      </c>
      <c r="K12">
        <v>10</v>
      </c>
    </row>
    <row r="13" spans="1:11" x14ac:dyDescent="0.35">
      <c r="A13" t="s">
        <v>114</v>
      </c>
      <c r="B13" s="1">
        <v>44208</v>
      </c>
      <c r="C13">
        <v>10</v>
      </c>
      <c r="D13">
        <v>10</v>
      </c>
      <c r="H13" t="s">
        <v>143</v>
      </c>
      <c r="I13" s="1">
        <v>44208</v>
      </c>
      <c r="J13">
        <v>10</v>
      </c>
      <c r="K13">
        <v>10</v>
      </c>
    </row>
    <row r="14" spans="1:11" x14ac:dyDescent="0.35">
      <c r="A14" t="s">
        <v>139</v>
      </c>
      <c r="B14" s="1">
        <v>44208</v>
      </c>
      <c r="C14">
        <v>50</v>
      </c>
      <c r="D14">
        <v>15</v>
      </c>
      <c r="H14" t="s">
        <v>169</v>
      </c>
      <c r="I14" s="1">
        <v>44208</v>
      </c>
      <c r="J14">
        <v>10</v>
      </c>
      <c r="K14">
        <v>10</v>
      </c>
    </row>
    <row r="15" spans="1:11" x14ac:dyDescent="0.35">
      <c r="A15" t="s">
        <v>141</v>
      </c>
      <c r="B15" s="1">
        <v>44208</v>
      </c>
      <c r="C15">
        <v>10</v>
      </c>
      <c r="D15">
        <v>10</v>
      </c>
      <c r="H15" t="s">
        <v>174</v>
      </c>
      <c r="I15" s="1">
        <v>44208</v>
      </c>
      <c r="J15">
        <v>10</v>
      </c>
      <c r="K15">
        <v>10</v>
      </c>
    </row>
    <row r="16" spans="1:11" x14ac:dyDescent="0.35">
      <c r="A16" t="s">
        <v>142</v>
      </c>
      <c r="B16" s="1">
        <v>44208</v>
      </c>
      <c r="C16">
        <v>10</v>
      </c>
      <c r="D16">
        <v>10</v>
      </c>
      <c r="H16" t="s">
        <v>176</v>
      </c>
      <c r="I16" s="1">
        <v>44208</v>
      </c>
      <c r="J16">
        <v>10</v>
      </c>
      <c r="K16">
        <v>10</v>
      </c>
    </row>
    <row r="17" spans="1:11" x14ac:dyDescent="0.35">
      <c r="A17" t="s">
        <v>154</v>
      </c>
      <c r="B17" s="1">
        <v>44208</v>
      </c>
      <c r="C17">
        <v>10</v>
      </c>
      <c r="D17">
        <v>10</v>
      </c>
      <c r="H17" t="s">
        <v>185</v>
      </c>
      <c r="I17" s="1">
        <v>44208</v>
      </c>
      <c r="J17">
        <v>10</v>
      </c>
      <c r="K17">
        <v>10</v>
      </c>
    </row>
    <row r="18" spans="1:11" x14ac:dyDescent="0.35">
      <c r="A18" t="s">
        <v>164</v>
      </c>
      <c r="B18" s="1">
        <v>44208</v>
      </c>
      <c r="C18">
        <v>10</v>
      </c>
      <c r="D18">
        <v>10</v>
      </c>
      <c r="H18" t="s">
        <v>196</v>
      </c>
      <c r="I18" s="1">
        <v>44208</v>
      </c>
      <c r="J18">
        <v>25</v>
      </c>
      <c r="K18">
        <v>10</v>
      </c>
    </row>
    <row r="19" spans="1:11" x14ac:dyDescent="0.35">
      <c r="A19" t="s">
        <v>174</v>
      </c>
      <c r="B19" s="1">
        <v>44208</v>
      </c>
      <c r="C19">
        <v>10</v>
      </c>
      <c r="D19">
        <v>10</v>
      </c>
      <c r="H19" t="s">
        <v>217</v>
      </c>
      <c r="I19" s="1">
        <v>44208</v>
      </c>
      <c r="J19">
        <v>10</v>
      </c>
      <c r="K19">
        <v>10</v>
      </c>
    </row>
    <row r="20" spans="1:11" x14ac:dyDescent="0.35">
      <c r="A20" t="s">
        <v>185</v>
      </c>
      <c r="B20" s="1">
        <v>44208</v>
      </c>
      <c r="C20">
        <v>10</v>
      </c>
      <c r="D20">
        <v>10</v>
      </c>
      <c r="H20" t="s">
        <v>267</v>
      </c>
      <c r="I20" s="1">
        <v>44208</v>
      </c>
      <c r="J20">
        <v>20</v>
      </c>
      <c r="K20">
        <v>10</v>
      </c>
    </row>
    <row r="21" spans="1:11" x14ac:dyDescent="0.35">
      <c r="A21" t="s">
        <v>1255</v>
      </c>
      <c r="B21" s="1">
        <v>44208</v>
      </c>
      <c r="C21">
        <v>10</v>
      </c>
      <c r="D21">
        <v>10</v>
      </c>
      <c r="H21" t="s">
        <v>271</v>
      </c>
      <c r="I21" s="1">
        <v>44208</v>
      </c>
      <c r="J21">
        <v>10</v>
      </c>
      <c r="K21">
        <v>10</v>
      </c>
    </row>
    <row r="22" spans="1:11" x14ac:dyDescent="0.35">
      <c r="A22" t="s">
        <v>217</v>
      </c>
      <c r="B22" s="1">
        <v>44208</v>
      </c>
      <c r="C22">
        <v>10</v>
      </c>
      <c r="D22">
        <v>10</v>
      </c>
      <c r="H22" t="s">
        <v>272</v>
      </c>
      <c r="I22" s="1">
        <v>44208</v>
      </c>
      <c r="J22">
        <v>10</v>
      </c>
      <c r="K22">
        <v>10</v>
      </c>
    </row>
    <row r="23" spans="1:11" x14ac:dyDescent="0.35">
      <c r="A23" t="s">
        <v>2230</v>
      </c>
      <c r="B23" s="1">
        <v>44208</v>
      </c>
      <c r="C23">
        <v>10</v>
      </c>
      <c r="D23">
        <v>10</v>
      </c>
      <c r="H23" t="s">
        <v>273</v>
      </c>
      <c r="I23" s="1">
        <v>44208</v>
      </c>
      <c r="J23">
        <v>10</v>
      </c>
      <c r="K23">
        <v>10</v>
      </c>
    </row>
    <row r="24" spans="1:11" x14ac:dyDescent="0.35">
      <c r="A24" t="s">
        <v>240</v>
      </c>
      <c r="B24" s="1">
        <v>44208</v>
      </c>
      <c r="C24">
        <v>10</v>
      </c>
      <c r="D24">
        <v>10</v>
      </c>
      <c r="H24" t="s">
        <v>276</v>
      </c>
      <c r="I24" s="1">
        <v>44208</v>
      </c>
      <c r="J24">
        <v>10</v>
      </c>
      <c r="K24">
        <v>10</v>
      </c>
    </row>
    <row r="25" spans="1:11" x14ac:dyDescent="0.35">
      <c r="A25" t="s">
        <v>267</v>
      </c>
      <c r="B25" s="1">
        <v>44208</v>
      </c>
      <c r="C25">
        <v>20</v>
      </c>
      <c r="D25">
        <v>10</v>
      </c>
      <c r="H25" t="s">
        <v>281</v>
      </c>
      <c r="I25" s="1">
        <v>44208</v>
      </c>
      <c r="J25">
        <v>50</v>
      </c>
      <c r="K25">
        <v>10</v>
      </c>
    </row>
    <row r="26" spans="1:11" x14ac:dyDescent="0.35">
      <c r="A26" t="s">
        <v>273</v>
      </c>
      <c r="B26" s="1">
        <v>44208</v>
      </c>
      <c r="C26">
        <v>10</v>
      </c>
      <c r="D26">
        <v>10</v>
      </c>
      <c r="H26" t="s">
        <v>296</v>
      </c>
      <c r="I26" s="1">
        <v>44208</v>
      </c>
      <c r="J26">
        <v>10</v>
      </c>
      <c r="K26">
        <v>10</v>
      </c>
    </row>
    <row r="27" spans="1:11" x14ac:dyDescent="0.35">
      <c r="A27" t="s">
        <v>281</v>
      </c>
      <c r="B27" s="1">
        <v>44208</v>
      </c>
      <c r="C27">
        <v>50</v>
      </c>
      <c r="D27">
        <v>10</v>
      </c>
      <c r="H27" t="s">
        <v>326</v>
      </c>
      <c r="I27" s="1">
        <v>44208</v>
      </c>
      <c r="J27">
        <v>10</v>
      </c>
      <c r="K27">
        <v>10</v>
      </c>
    </row>
    <row r="28" spans="1:11" x14ac:dyDescent="0.35">
      <c r="A28" t="s">
        <v>326</v>
      </c>
      <c r="B28" s="1">
        <v>44208</v>
      </c>
      <c r="C28">
        <v>10</v>
      </c>
      <c r="D28">
        <v>10</v>
      </c>
      <c r="H28" t="s">
        <v>26</v>
      </c>
      <c r="I28" s="1">
        <v>44209</v>
      </c>
      <c r="J28">
        <v>10</v>
      </c>
      <c r="K28">
        <v>10</v>
      </c>
    </row>
    <row r="29" spans="1:11" x14ac:dyDescent="0.35">
      <c r="A29" t="s">
        <v>2221</v>
      </c>
      <c r="B29" s="1">
        <v>44209</v>
      </c>
      <c r="C29">
        <v>10</v>
      </c>
      <c r="D29">
        <v>10</v>
      </c>
      <c r="H29" t="s">
        <v>62</v>
      </c>
      <c r="I29" s="1">
        <v>44209</v>
      </c>
      <c r="J29">
        <v>10</v>
      </c>
      <c r="K29">
        <v>10</v>
      </c>
    </row>
    <row r="30" spans="1:11" x14ac:dyDescent="0.35">
      <c r="A30" t="s">
        <v>2215</v>
      </c>
      <c r="B30" s="1">
        <v>44209</v>
      </c>
      <c r="C30">
        <v>10</v>
      </c>
      <c r="D30">
        <v>10</v>
      </c>
      <c r="H30" t="s">
        <v>72</v>
      </c>
      <c r="I30" s="1">
        <v>44209</v>
      </c>
      <c r="J30">
        <v>10</v>
      </c>
      <c r="K30">
        <v>10</v>
      </c>
    </row>
    <row r="31" spans="1:11" x14ac:dyDescent="0.35">
      <c r="A31" t="s">
        <v>71</v>
      </c>
      <c r="B31" s="1">
        <v>44209</v>
      </c>
      <c r="C31">
        <v>10</v>
      </c>
      <c r="D31">
        <v>10</v>
      </c>
      <c r="H31" t="s">
        <v>83</v>
      </c>
      <c r="I31" s="1">
        <v>44209</v>
      </c>
      <c r="J31">
        <v>10</v>
      </c>
      <c r="K31">
        <v>10</v>
      </c>
    </row>
    <row r="32" spans="1:11" x14ac:dyDescent="0.35">
      <c r="A32" t="s">
        <v>1249</v>
      </c>
      <c r="B32" s="1">
        <v>44209</v>
      </c>
      <c r="C32">
        <v>10</v>
      </c>
      <c r="D32">
        <v>10</v>
      </c>
      <c r="H32" t="s">
        <v>105</v>
      </c>
      <c r="I32" s="1">
        <v>44209</v>
      </c>
      <c r="J32">
        <v>10</v>
      </c>
      <c r="K32">
        <v>10</v>
      </c>
    </row>
    <row r="33" spans="1:11" x14ac:dyDescent="0.35">
      <c r="A33" t="s">
        <v>125</v>
      </c>
      <c r="B33" s="1">
        <v>44209</v>
      </c>
      <c r="C33">
        <v>10</v>
      </c>
      <c r="D33">
        <v>10</v>
      </c>
      <c r="H33" t="s">
        <v>109</v>
      </c>
      <c r="I33" s="1">
        <v>44209</v>
      </c>
      <c r="J33">
        <v>10</v>
      </c>
      <c r="K33">
        <v>10</v>
      </c>
    </row>
    <row r="34" spans="1:11" x14ac:dyDescent="0.35">
      <c r="A34" t="s">
        <v>145</v>
      </c>
      <c r="B34" s="1">
        <v>44209</v>
      </c>
      <c r="C34">
        <v>10</v>
      </c>
      <c r="D34">
        <v>10</v>
      </c>
      <c r="H34" t="s">
        <v>141</v>
      </c>
      <c r="I34" s="1">
        <v>44209</v>
      </c>
      <c r="J34">
        <v>10</v>
      </c>
      <c r="K34">
        <v>10</v>
      </c>
    </row>
    <row r="35" spans="1:11" x14ac:dyDescent="0.35">
      <c r="A35" t="s">
        <v>2217</v>
      </c>
      <c r="B35" s="1">
        <v>44209</v>
      </c>
      <c r="C35">
        <v>10</v>
      </c>
      <c r="D35">
        <v>10</v>
      </c>
      <c r="H35" t="s">
        <v>142</v>
      </c>
      <c r="I35" s="1">
        <v>44209</v>
      </c>
      <c r="J35">
        <v>10</v>
      </c>
      <c r="K35">
        <v>10</v>
      </c>
    </row>
    <row r="36" spans="1:11" x14ac:dyDescent="0.35">
      <c r="A36" t="s">
        <v>192</v>
      </c>
      <c r="B36" s="1">
        <v>44209</v>
      </c>
      <c r="C36">
        <v>10</v>
      </c>
      <c r="D36">
        <v>10</v>
      </c>
      <c r="H36" t="s">
        <v>154</v>
      </c>
      <c r="I36" s="1">
        <v>44209</v>
      </c>
      <c r="J36">
        <v>10</v>
      </c>
      <c r="K36">
        <v>10</v>
      </c>
    </row>
    <row r="37" spans="1:11" x14ac:dyDescent="0.35">
      <c r="A37" t="s">
        <v>196</v>
      </c>
      <c r="B37" s="1">
        <v>44209</v>
      </c>
      <c r="C37">
        <v>25</v>
      </c>
      <c r="D37">
        <v>5</v>
      </c>
      <c r="H37" t="s">
        <v>155</v>
      </c>
      <c r="I37" s="1">
        <v>44209</v>
      </c>
      <c r="J37">
        <v>10</v>
      </c>
      <c r="K37">
        <v>10</v>
      </c>
    </row>
    <row r="38" spans="1:11" x14ac:dyDescent="0.35">
      <c r="A38" t="s">
        <v>201</v>
      </c>
      <c r="B38" s="1">
        <v>44209</v>
      </c>
      <c r="C38">
        <v>10</v>
      </c>
      <c r="D38">
        <v>10</v>
      </c>
      <c r="H38" t="s">
        <v>159</v>
      </c>
      <c r="I38" s="1">
        <v>44209</v>
      </c>
      <c r="J38">
        <v>10</v>
      </c>
      <c r="K38">
        <v>10</v>
      </c>
    </row>
    <row r="39" spans="1:11" x14ac:dyDescent="0.35">
      <c r="A39" t="s">
        <v>207</v>
      </c>
      <c r="B39" s="1">
        <v>44209</v>
      </c>
      <c r="C39">
        <v>10</v>
      </c>
      <c r="D39">
        <v>10</v>
      </c>
      <c r="H39" t="s">
        <v>194</v>
      </c>
      <c r="I39" s="1">
        <v>44209</v>
      </c>
      <c r="J39">
        <v>10</v>
      </c>
      <c r="K39">
        <v>10</v>
      </c>
    </row>
    <row r="40" spans="1:11" x14ac:dyDescent="0.35">
      <c r="A40" t="s">
        <v>2220</v>
      </c>
      <c r="B40" s="1">
        <v>44209</v>
      </c>
      <c r="C40">
        <v>10</v>
      </c>
      <c r="D40">
        <v>10</v>
      </c>
      <c r="H40" t="s">
        <v>218</v>
      </c>
      <c r="I40" s="1">
        <v>44209</v>
      </c>
      <c r="J40">
        <v>10</v>
      </c>
      <c r="K40">
        <v>10</v>
      </c>
    </row>
    <row r="41" spans="1:11" x14ac:dyDescent="0.35">
      <c r="A41" t="s">
        <v>2224</v>
      </c>
      <c r="B41" s="1">
        <v>44210</v>
      </c>
      <c r="C41">
        <v>10</v>
      </c>
      <c r="D41">
        <v>10</v>
      </c>
      <c r="H41" t="s">
        <v>219</v>
      </c>
      <c r="I41" s="1">
        <v>44209</v>
      </c>
      <c r="J41">
        <v>10</v>
      </c>
      <c r="K41">
        <v>10</v>
      </c>
    </row>
    <row r="42" spans="1:11" x14ac:dyDescent="0.35">
      <c r="A42" t="s">
        <v>169</v>
      </c>
      <c r="B42" s="1">
        <v>44210</v>
      </c>
      <c r="C42">
        <v>10</v>
      </c>
      <c r="D42">
        <v>10</v>
      </c>
      <c r="H42" t="s">
        <v>224</v>
      </c>
      <c r="I42" s="1">
        <v>44209</v>
      </c>
      <c r="J42">
        <v>10</v>
      </c>
      <c r="K42">
        <v>10</v>
      </c>
    </row>
    <row r="43" spans="1:11" x14ac:dyDescent="0.35">
      <c r="A43" t="s">
        <v>2225</v>
      </c>
      <c r="B43" s="1">
        <v>44210</v>
      </c>
      <c r="C43">
        <v>10</v>
      </c>
      <c r="D43">
        <v>10</v>
      </c>
      <c r="H43" t="s">
        <v>228</v>
      </c>
      <c r="I43" s="1">
        <v>44209</v>
      </c>
      <c r="J43">
        <v>10</v>
      </c>
      <c r="K43">
        <v>10</v>
      </c>
    </row>
    <row r="44" spans="1:11" x14ac:dyDescent="0.35">
      <c r="A44" t="s">
        <v>2226</v>
      </c>
      <c r="B44" s="1">
        <v>44210</v>
      </c>
      <c r="C44">
        <v>10</v>
      </c>
      <c r="D44">
        <v>10</v>
      </c>
      <c r="H44" t="s">
        <v>240</v>
      </c>
      <c r="I44" s="1">
        <v>44209</v>
      </c>
      <c r="J44">
        <v>10</v>
      </c>
      <c r="K44">
        <v>10</v>
      </c>
    </row>
    <row r="45" spans="1:11" x14ac:dyDescent="0.35">
      <c r="A45" t="s">
        <v>2227</v>
      </c>
      <c r="B45" s="1">
        <v>44210</v>
      </c>
      <c r="C45">
        <v>10</v>
      </c>
      <c r="D45">
        <v>10</v>
      </c>
      <c r="H45" t="s">
        <v>241</v>
      </c>
      <c r="I45" s="1">
        <v>44209</v>
      </c>
      <c r="J45">
        <v>25</v>
      </c>
      <c r="K45">
        <v>10</v>
      </c>
    </row>
    <row r="46" spans="1:11" x14ac:dyDescent="0.35">
      <c r="A46" t="s">
        <v>2228</v>
      </c>
      <c r="B46" s="1">
        <v>44210</v>
      </c>
      <c r="C46">
        <v>10</v>
      </c>
      <c r="D46">
        <v>10</v>
      </c>
      <c r="H46" t="s">
        <v>244</v>
      </c>
      <c r="I46" s="1">
        <v>44209</v>
      </c>
      <c r="J46">
        <v>10</v>
      </c>
      <c r="K46">
        <v>10</v>
      </c>
    </row>
    <row r="47" spans="1:11" x14ac:dyDescent="0.35">
      <c r="A47" t="s">
        <v>2229</v>
      </c>
      <c r="B47" s="1">
        <v>44210</v>
      </c>
      <c r="C47">
        <v>10</v>
      </c>
      <c r="D47">
        <v>10</v>
      </c>
      <c r="H47" t="s">
        <v>255</v>
      </c>
      <c r="I47" s="1">
        <v>44209</v>
      </c>
      <c r="J47">
        <v>10</v>
      </c>
      <c r="K47">
        <v>10</v>
      </c>
    </row>
    <row r="48" spans="1:11" x14ac:dyDescent="0.35">
      <c r="A48" t="s">
        <v>2231</v>
      </c>
      <c r="B48" s="1">
        <v>44210</v>
      </c>
      <c r="C48">
        <v>10</v>
      </c>
      <c r="D48">
        <v>10</v>
      </c>
      <c r="H48" t="s">
        <v>259</v>
      </c>
      <c r="I48" s="1">
        <v>44209</v>
      </c>
      <c r="J48">
        <v>10</v>
      </c>
      <c r="K48">
        <v>10</v>
      </c>
    </row>
    <row r="49" spans="1:11" x14ac:dyDescent="0.35">
      <c r="A49" t="s">
        <v>2232</v>
      </c>
      <c r="B49" s="1">
        <v>44210</v>
      </c>
      <c r="C49">
        <v>10</v>
      </c>
      <c r="D49">
        <v>10</v>
      </c>
      <c r="H49" t="s">
        <v>264</v>
      </c>
      <c r="I49" s="1">
        <v>44209</v>
      </c>
      <c r="J49">
        <v>10</v>
      </c>
      <c r="K49">
        <v>10</v>
      </c>
    </row>
    <row r="50" spans="1:11" x14ac:dyDescent="0.35">
      <c r="A50" t="s">
        <v>2233</v>
      </c>
      <c r="B50" s="1">
        <v>44210</v>
      </c>
      <c r="C50">
        <v>25</v>
      </c>
      <c r="D50">
        <v>10</v>
      </c>
      <c r="H50" t="s">
        <v>277</v>
      </c>
      <c r="I50" s="1">
        <v>44209</v>
      </c>
      <c r="J50">
        <v>10</v>
      </c>
      <c r="K50">
        <v>10</v>
      </c>
    </row>
    <row r="51" spans="1:11" x14ac:dyDescent="0.35">
      <c r="A51" t="s">
        <v>285</v>
      </c>
      <c r="B51" s="1">
        <v>44210</v>
      </c>
      <c r="C51">
        <v>50</v>
      </c>
      <c r="D51">
        <v>15</v>
      </c>
      <c r="H51" t="s">
        <v>285</v>
      </c>
      <c r="I51" s="1">
        <v>44209</v>
      </c>
      <c r="J51">
        <v>50</v>
      </c>
      <c r="K51">
        <v>10</v>
      </c>
    </row>
    <row r="52" spans="1:11" x14ac:dyDescent="0.35">
      <c r="A52" t="s">
        <v>2234</v>
      </c>
      <c r="B52" s="1">
        <v>44210</v>
      </c>
      <c r="C52">
        <v>10</v>
      </c>
      <c r="D52">
        <v>10</v>
      </c>
      <c r="H52" t="s">
        <v>294</v>
      </c>
      <c r="I52" s="1">
        <v>44209</v>
      </c>
      <c r="J52">
        <v>10</v>
      </c>
      <c r="K52">
        <v>10</v>
      </c>
    </row>
    <row r="53" spans="1:11" x14ac:dyDescent="0.35">
      <c r="A53" t="s">
        <v>29</v>
      </c>
      <c r="B53" s="1">
        <v>44211</v>
      </c>
      <c r="C53">
        <v>10</v>
      </c>
      <c r="D53">
        <v>10</v>
      </c>
      <c r="H53" t="s">
        <v>87</v>
      </c>
      <c r="I53" s="1">
        <v>44210</v>
      </c>
      <c r="J53">
        <v>10</v>
      </c>
      <c r="K53">
        <v>10</v>
      </c>
    </row>
    <row r="54" spans="1:11" x14ac:dyDescent="0.35">
      <c r="A54" t="s">
        <v>51</v>
      </c>
      <c r="B54" s="1">
        <v>44211</v>
      </c>
      <c r="C54">
        <v>10</v>
      </c>
      <c r="D54">
        <v>10</v>
      </c>
      <c r="H54" t="s">
        <v>98</v>
      </c>
      <c r="I54" s="1">
        <v>44210</v>
      </c>
      <c r="J54">
        <v>10</v>
      </c>
      <c r="K54">
        <v>10</v>
      </c>
    </row>
    <row r="55" spans="1:11" x14ac:dyDescent="0.35">
      <c r="A55" t="s">
        <v>84</v>
      </c>
      <c r="B55" s="1">
        <v>44211</v>
      </c>
      <c r="C55">
        <v>10</v>
      </c>
      <c r="D55">
        <v>10</v>
      </c>
      <c r="H55" t="s">
        <v>116</v>
      </c>
      <c r="I55" s="1">
        <v>44210</v>
      </c>
      <c r="J55">
        <v>10</v>
      </c>
      <c r="K55">
        <v>10</v>
      </c>
    </row>
    <row r="56" spans="1:11" x14ac:dyDescent="0.35">
      <c r="A56" t="s">
        <v>126</v>
      </c>
      <c r="B56" s="1">
        <v>44211</v>
      </c>
      <c r="C56">
        <v>25</v>
      </c>
      <c r="D56">
        <v>10</v>
      </c>
      <c r="H56" t="s">
        <v>126</v>
      </c>
      <c r="I56" s="1">
        <v>44210</v>
      </c>
      <c r="J56">
        <v>25</v>
      </c>
      <c r="K56">
        <v>10</v>
      </c>
    </row>
    <row r="57" spans="1:11" x14ac:dyDescent="0.35">
      <c r="A57" t="s">
        <v>130</v>
      </c>
      <c r="B57" s="1">
        <v>44211</v>
      </c>
      <c r="C57">
        <v>25</v>
      </c>
      <c r="D57">
        <v>10</v>
      </c>
      <c r="H57" t="s">
        <v>172</v>
      </c>
      <c r="I57" s="1">
        <v>44210</v>
      </c>
      <c r="J57">
        <v>25</v>
      </c>
      <c r="K57">
        <v>10</v>
      </c>
    </row>
    <row r="58" spans="1:11" x14ac:dyDescent="0.35">
      <c r="A58" t="s">
        <v>136</v>
      </c>
      <c r="B58" s="1">
        <v>44211</v>
      </c>
      <c r="C58">
        <v>10</v>
      </c>
      <c r="D58">
        <v>10</v>
      </c>
      <c r="H58" t="s">
        <v>232</v>
      </c>
      <c r="I58" s="1">
        <v>44210</v>
      </c>
      <c r="J58">
        <v>10</v>
      </c>
      <c r="K58">
        <v>10</v>
      </c>
    </row>
    <row r="59" spans="1:11" x14ac:dyDescent="0.35">
      <c r="A59" t="s">
        <v>172</v>
      </c>
      <c r="B59" s="1">
        <v>44211</v>
      </c>
      <c r="C59">
        <v>25</v>
      </c>
      <c r="D59">
        <v>10</v>
      </c>
      <c r="H59" t="s">
        <v>274</v>
      </c>
      <c r="I59" s="1">
        <v>44210</v>
      </c>
      <c r="J59">
        <v>10</v>
      </c>
      <c r="K59">
        <v>10</v>
      </c>
    </row>
    <row r="60" spans="1:11" x14ac:dyDescent="0.35">
      <c r="A60" t="s">
        <v>221</v>
      </c>
      <c r="B60" s="1">
        <v>44211</v>
      </c>
      <c r="C60">
        <v>10</v>
      </c>
      <c r="D60">
        <v>10</v>
      </c>
      <c r="H60" t="s">
        <v>283</v>
      </c>
      <c r="I60" s="1">
        <v>44210</v>
      </c>
      <c r="J60">
        <v>10</v>
      </c>
      <c r="K60">
        <v>10</v>
      </c>
    </row>
    <row r="61" spans="1:11" x14ac:dyDescent="0.35">
      <c r="A61" t="s">
        <v>282</v>
      </c>
      <c r="B61" s="1">
        <v>44211</v>
      </c>
      <c r="C61">
        <v>10</v>
      </c>
      <c r="D61">
        <v>10</v>
      </c>
      <c r="H61" t="s">
        <v>29</v>
      </c>
      <c r="I61" s="1">
        <v>44211</v>
      </c>
      <c r="J61">
        <v>10</v>
      </c>
      <c r="K61">
        <v>10</v>
      </c>
    </row>
    <row r="62" spans="1:11" x14ac:dyDescent="0.35">
      <c r="A62" t="s">
        <v>292</v>
      </c>
      <c r="B62" s="1">
        <v>44211</v>
      </c>
      <c r="C62">
        <v>10</v>
      </c>
      <c r="D62">
        <v>10</v>
      </c>
      <c r="H62" t="s">
        <v>40</v>
      </c>
      <c r="I62" s="1">
        <v>44211</v>
      </c>
      <c r="J62">
        <v>10</v>
      </c>
      <c r="K62">
        <v>10</v>
      </c>
    </row>
    <row r="63" spans="1:11" x14ac:dyDescent="0.35">
      <c r="A63" t="s">
        <v>297</v>
      </c>
      <c r="B63" s="1">
        <v>44211</v>
      </c>
      <c r="C63">
        <v>10</v>
      </c>
      <c r="D63">
        <v>10</v>
      </c>
      <c r="H63" t="s">
        <v>45</v>
      </c>
      <c r="I63" s="1">
        <v>44211</v>
      </c>
      <c r="J63">
        <v>10</v>
      </c>
      <c r="K63">
        <v>10</v>
      </c>
    </row>
    <row r="64" spans="1:11" x14ac:dyDescent="0.35">
      <c r="A64" t="s">
        <v>31</v>
      </c>
      <c r="B64" s="1">
        <v>44212</v>
      </c>
      <c r="C64">
        <v>50</v>
      </c>
      <c r="D64">
        <v>15</v>
      </c>
      <c r="H64" t="s">
        <v>51</v>
      </c>
      <c r="I64" s="1">
        <v>44211</v>
      </c>
      <c r="J64">
        <v>10</v>
      </c>
      <c r="K64">
        <v>10</v>
      </c>
    </row>
    <row r="65" spans="1:11" x14ac:dyDescent="0.35">
      <c r="A65" t="s">
        <v>42</v>
      </c>
      <c r="B65" s="1">
        <v>44212</v>
      </c>
      <c r="C65">
        <v>10</v>
      </c>
      <c r="D65">
        <v>10</v>
      </c>
      <c r="H65" t="s">
        <v>56</v>
      </c>
      <c r="I65" s="1">
        <v>44211</v>
      </c>
      <c r="J65">
        <v>10</v>
      </c>
      <c r="K65">
        <v>10</v>
      </c>
    </row>
    <row r="66" spans="1:11" x14ac:dyDescent="0.35">
      <c r="A66" t="s">
        <v>67</v>
      </c>
      <c r="B66" s="1">
        <v>44212</v>
      </c>
      <c r="C66">
        <v>25</v>
      </c>
      <c r="D66">
        <v>10</v>
      </c>
      <c r="H66" t="s">
        <v>84</v>
      </c>
      <c r="I66" s="1">
        <v>44211</v>
      </c>
      <c r="J66">
        <v>10</v>
      </c>
      <c r="K66">
        <v>10</v>
      </c>
    </row>
    <row r="67" spans="1:11" x14ac:dyDescent="0.35">
      <c r="A67" t="s">
        <v>94</v>
      </c>
      <c r="B67" s="1">
        <v>44212</v>
      </c>
      <c r="C67">
        <v>10</v>
      </c>
      <c r="D67">
        <v>10</v>
      </c>
      <c r="H67" t="s">
        <v>130</v>
      </c>
      <c r="I67" s="1">
        <v>44211</v>
      </c>
      <c r="J67">
        <v>25</v>
      </c>
      <c r="K67">
        <v>10</v>
      </c>
    </row>
    <row r="68" spans="1:11" x14ac:dyDescent="0.35">
      <c r="A68" t="s">
        <v>104</v>
      </c>
      <c r="B68" s="1">
        <v>44212</v>
      </c>
      <c r="C68">
        <v>10</v>
      </c>
      <c r="D68">
        <v>10</v>
      </c>
      <c r="H68" t="s">
        <v>136</v>
      </c>
      <c r="I68" s="1">
        <v>44211</v>
      </c>
      <c r="J68">
        <v>10</v>
      </c>
      <c r="K68">
        <v>10</v>
      </c>
    </row>
    <row r="69" spans="1:11" x14ac:dyDescent="0.35">
      <c r="A69" t="s">
        <v>113</v>
      </c>
      <c r="B69" s="1">
        <v>44212</v>
      </c>
      <c r="C69">
        <v>10</v>
      </c>
      <c r="D69">
        <v>10</v>
      </c>
      <c r="H69" t="s">
        <v>146</v>
      </c>
      <c r="I69" s="1">
        <v>44211</v>
      </c>
      <c r="J69">
        <v>10</v>
      </c>
      <c r="K69">
        <v>10</v>
      </c>
    </row>
    <row r="70" spans="1:11" x14ac:dyDescent="0.35">
      <c r="A70" t="s">
        <v>117</v>
      </c>
      <c r="B70" s="1">
        <v>44212</v>
      </c>
      <c r="C70">
        <v>10</v>
      </c>
      <c r="D70">
        <v>10</v>
      </c>
      <c r="H70" t="s">
        <v>162</v>
      </c>
      <c r="I70" s="1">
        <v>44211</v>
      </c>
      <c r="J70">
        <v>10</v>
      </c>
      <c r="K70">
        <v>10</v>
      </c>
    </row>
    <row r="71" spans="1:11" x14ac:dyDescent="0.35">
      <c r="A71" t="s">
        <v>128</v>
      </c>
      <c r="B71" s="1">
        <v>44212</v>
      </c>
      <c r="C71">
        <v>10</v>
      </c>
      <c r="D71">
        <v>10</v>
      </c>
      <c r="H71" t="s">
        <v>175</v>
      </c>
      <c r="I71" s="1">
        <v>44211</v>
      </c>
      <c r="J71">
        <v>10</v>
      </c>
      <c r="K71">
        <v>10</v>
      </c>
    </row>
    <row r="72" spans="1:11" x14ac:dyDescent="0.35">
      <c r="A72" t="s">
        <v>153</v>
      </c>
      <c r="B72" s="1">
        <v>44212</v>
      </c>
      <c r="C72">
        <v>10</v>
      </c>
      <c r="D72">
        <v>10</v>
      </c>
      <c r="H72" t="s">
        <v>203</v>
      </c>
      <c r="I72" s="1">
        <v>44211</v>
      </c>
      <c r="J72">
        <v>25</v>
      </c>
      <c r="K72">
        <v>5</v>
      </c>
    </row>
    <row r="73" spans="1:11" x14ac:dyDescent="0.35">
      <c r="A73" t="s">
        <v>163</v>
      </c>
      <c r="B73" s="1">
        <v>44212</v>
      </c>
      <c r="C73">
        <v>10</v>
      </c>
      <c r="D73">
        <v>10</v>
      </c>
      <c r="H73" t="s">
        <v>211</v>
      </c>
      <c r="I73" s="1">
        <v>44211</v>
      </c>
      <c r="J73">
        <v>10</v>
      </c>
      <c r="K73">
        <v>10</v>
      </c>
    </row>
    <row r="74" spans="1:11" x14ac:dyDescent="0.35">
      <c r="A74" t="s">
        <v>170</v>
      </c>
      <c r="B74" s="1">
        <v>44212</v>
      </c>
      <c r="C74">
        <v>10</v>
      </c>
      <c r="D74">
        <v>10</v>
      </c>
      <c r="H74" t="s">
        <v>221</v>
      </c>
      <c r="I74" s="1">
        <v>44211</v>
      </c>
      <c r="J74">
        <v>10</v>
      </c>
      <c r="K74">
        <v>10</v>
      </c>
    </row>
    <row r="75" spans="1:11" x14ac:dyDescent="0.35">
      <c r="A75" t="s">
        <v>242</v>
      </c>
      <c r="B75" s="1">
        <v>44212</v>
      </c>
      <c r="C75">
        <v>10</v>
      </c>
      <c r="D75">
        <v>10</v>
      </c>
      <c r="H75" t="s">
        <v>227</v>
      </c>
      <c r="I75" s="1">
        <v>44211</v>
      </c>
      <c r="J75">
        <v>10</v>
      </c>
      <c r="K75">
        <v>10</v>
      </c>
    </row>
    <row r="76" spans="1:11" x14ac:dyDescent="0.35">
      <c r="A76" t="s">
        <v>301</v>
      </c>
      <c r="B76" s="1">
        <v>44212</v>
      </c>
      <c r="C76">
        <v>10</v>
      </c>
      <c r="D76">
        <v>10</v>
      </c>
      <c r="H76" t="s">
        <v>233</v>
      </c>
      <c r="I76" s="1">
        <v>44211</v>
      </c>
      <c r="J76">
        <v>10</v>
      </c>
      <c r="K76">
        <v>10</v>
      </c>
    </row>
    <row r="77" spans="1:11" x14ac:dyDescent="0.35">
      <c r="A77" t="s">
        <v>35</v>
      </c>
      <c r="B77" s="1">
        <v>44213</v>
      </c>
      <c r="C77">
        <v>10</v>
      </c>
      <c r="D77">
        <v>10</v>
      </c>
      <c r="H77" t="s">
        <v>282</v>
      </c>
      <c r="I77" s="1">
        <v>44211</v>
      </c>
      <c r="J77">
        <v>10</v>
      </c>
      <c r="K77">
        <v>10</v>
      </c>
    </row>
    <row r="78" spans="1:11" x14ac:dyDescent="0.35">
      <c r="A78" t="s">
        <v>95</v>
      </c>
      <c r="B78" s="1">
        <v>44213</v>
      </c>
      <c r="C78">
        <v>10</v>
      </c>
      <c r="D78">
        <v>10</v>
      </c>
      <c r="H78" t="s">
        <v>292</v>
      </c>
      <c r="I78" s="1">
        <v>44211</v>
      </c>
      <c r="J78">
        <v>10</v>
      </c>
      <c r="K78">
        <v>10</v>
      </c>
    </row>
    <row r="79" spans="1:11" x14ac:dyDescent="0.35">
      <c r="A79" t="s">
        <v>189</v>
      </c>
      <c r="B79" s="1">
        <v>44213</v>
      </c>
      <c r="C79">
        <v>10</v>
      </c>
      <c r="D79">
        <v>10</v>
      </c>
      <c r="H79" t="s">
        <v>297</v>
      </c>
      <c r="I79" s="1">
        <v>44211</v>
      </c>
      <c r="J79">
        <v>10</v>
      </c>
      <c r="K79">
        <v>10</v>
      </c>
    </row>
    <row r="80" spans="1:11" x14ac:dyDescent="0.35">
      <c r="A80" t="s">
        <v>197</v>
      </c>
      <c r="B80" s="1">
        <v>44213</v>
      </c>
      <c r="C80">
        <v>10</v>
      </c>
      <c r="D80">
        <v>10</v>
      </c>
      <c r="H80" t="s">
        <v>31</v>
      </c>
      <c r="I80" s="1">
        <v>44212</v>
      </c>
      <c r="J80">
        <v>50</v>
      </c>
      <c r="K80">
        <v>15</v>
      </c>
    </row>
    <row r="81" spans="1:11" x14ac:dyDescent="0.35">
      <c r="A81" t="s">
        <v>205</v>
      </c>
      <c r="B81" s="1">
        <v>44213</v>
      </c>
      <c r="C81">
        <v>10</v>
      </c>
      <c r="D81">
        <v>10</v>
      </c>
      <c r="H81" t="s">
        <v>94</v>
      </c>
      <c r="I81" s="1">
        <v>44212</v>
      </c>
      <c r="J81">
        <v>10</v>
      </c>
      <c r="K81">
        <v>10</v>
      </c>
    </row>
    <row r="82" spans="1:11" x14ac:dyDescent="0.35">
      <c r="A82" t="s">
        <v>313</v>
      </c>
      <c r="B82" s="1">
        <v>44213</v>
      </c>
      <c r="C82">
        <v>10</v>
      </c>
      <c r="D82">
        <v>10</v>
      </c>
      <c r="H82" t="s">
        <v>117</v>
      </c>
      <c r="I82" s="1">
        <v>44212</v>
      </c>
      <c r="J82">
        <v>10</v>
      </c>
      <c r="K82">
        <v>10</v>
      </c>
    </row>
    <row r="83" spans="1:11" x14ac:dyDescent="0.35">
      <c r="A83" t="s">
        <v>323</v>
      </c>
      <c r="B83" s="1">
        <v>44213</v>
      </c>
      <c r="C83">
        <v>10</v>
      </c>
      <c r="D83">
        <v>10</v>
      </c>
      <c r="H83" t="s">
        <v>128</v>
      </c>
      <c r="I83" s="1">
        <v>44212</v>
      </c>
      <c r="J83">
        <v>10</v>
      </c>
      <c r="K83">
        <v>10</v>
      </c>
    </row>
    <row r="84" spans="1:11" x14ac:dyDescent="0.35">
      <c r="A84" t="s">
        <v>30</v>
      </c>
      <c r="B84" s="1">
        <v>44214</v>
      </c>
      <c r="C84">
        <v>10</v>
      </c>
      <c r="D84">
        <v>10</v>
      </c>
      <c r="H84" t="s">
        <v>163</v>
      </c>
      <c r="I84" s="1">
        <v>44212</v>
      </c>
      <c r="J84">
        <v>10</v>
      </c>
      <c r="K84">
        <v>10</v>
      </c>
    </row>
    <row r="85" spans="1:11" x14ac:dyDescent="0.35">
      <c r="A85" t="s">
        <v>39</v>
      </c>
      <c r="B85" s="1">
        <v>44214</v>
      </c>
      <c r="C85">
        <v>10</v>
      </c>
      <c r="D85">
        <v>10</v>
      </c>
      <c r="H85" t="s">
        <v>242</v>
      </c>
      <c r="I85" s="1">
        <v>44212</v>
      </c>
      <c r="J85">
        <v>10</v>
      </c>
      <c r="K85">
        <v>10</v>
      </c>
    </row>
    <row r="86" spans="1:11" x14ac:dyDescent="0.35">
      <c r="A86" t="s">
        <v>58</v>
      </c>
      <c r="B86" s="1">
        <v>44214</v>
      </c>
      <c r="C86">
        <v>10</v>
      </c>
      <c r="D86">
        <v>10</v>
      </c>
      <c r="H86" t="s">
        <v>301</v>
      </c>
      <c r="I86" s="1">
        <v>44212</v>
      </c>
      <c r="J86">
        <v>10</v>
      </c>
      <c r="K86">
        <v>10</v>
      </c>
    </row>
    <row r="87" spans="1:11" x14ac:dyDescent="0.35">
      <c r="A87" t="s">
        <v>68</v>
      </c>
      <c r="B87" s="1">
        <v>44214</v>
      </c>
      <c r="C87">
        <v>10</v>
      </c>
      <c r="D87">
        <v>10</v>
      </c>
      <c r="H87" t="s">
        <v>35</v>
      </c>
      <c r="I87" s="1">
        <v>44213</v>
      </c>
      <c r="J87">
        <v>10</v>
      </c>
      <c r="K87">
        <v>10</v>
      </c>
    </row>
    <row r="88" spans="1:11" x14ac:dyDescent="0.35">
      <c r="A88" t="s">
        <v>226</v>
      </c>
      <c r="B88" s="1">
        <v>44214</v>
      </c>
      <c r="C88">
        <v>10</v>
      </c>
      <c r="D88">
        <v>10</v>
      </c>
      <c r="H88" t="s">
        <v>189</v>
      </c>
      <c r="I88" s="1">
        <v>44213</v>
      </c>
      <c r="J88">
        <v>10</v>
      </c>
      <c r="K88">
        <v>10</v>
      </c>
    </row>
    <row r="89" spans="1:11" x14ac:dyDescent="0.35">
      <c r="A89" t="s">
        <v>287</v>
      </c>
      <c r="B89" s="1">
        <v>44214</v>
      </c>
      <c r="C89">
        <v>10</v>
      </c>
      <c r="D89">
        <v>10</v>
      </c>
      <c r="H89" t="s">
        <v>197</v>
      </c>
      <c r="I89" s="1">
        <v>44213</v>
      </c>
      <c r="J89">
        <v>10</v>
      </c>
      <c r="K89">
        <v>10</v>
      </c>
    </row>
    <row r="90" spans="1:11" x14ac:dyDescent="0.35">
      <c r="A90" t="s">
        <v>288</v>
      </c>
      <c r="B90" s="1">
        <v>44214</v>
      </c>
      <c r="C90">
        <v>10</v>
      </c>
      <c r="D90">
        <v>10</v>
      </c>
      <c r="H90" t="s">
        <v>205</v>
      </c>
      <c r="I90" s="1">
        <v>44213</v>
      </c>
      <c r="J90">
        <v>10</v>
      </c>
      <c r="K90">
        <v>10</v>
      </c>
    </row>
    <row r="91" spans="1:11" x14ac:dyDescent="0.35">
      <c r="A91" t="s">
        <v>291</v>
      </c>
      <c r="B91" s="1">
        <v>44214</v>
      </c>
      <c r="C91">
        <v>10</v>
      </c>
      <c r="D91">
        <v>10</v>
      </c>
      <c r="H91" t="s">
        <v>30</v>
      </c>
      <c r="I91" s="1">
        <v>44214</v>
      </c>
      <c r="J91">
        <v>10</v>
      </c>
      <c r="K91">
        <v>10</v>
      </c>
    </row>
    <row r="92" spans="1:11" x14ac:dyDescent="0.35">
      <c r="A92" t="s">
        <v>305</v>
      </c>
      <c r="B92" s="1">
        <v>44214</v>
      </c>
      <c r="C92">
        <v>10</v>
      </c>
      <c r="D92">
        <v>10</v>
      </c>
      <c r="H92" t="s">
        <v>39</v>
      </c>
      <c r="I92" s="1">
        <v>44214</v>
      </c>
      <c r="J92">
        <v>10</v>
      </c>
      <c r="K92">
        <v>10</v>
      </c>
    </row>
    <row r="93" spans="1:11" x14ac:dyDescent="0.35">
      <c r="A93" t="s">
        <v>38</v>
      </c>
      <c r="B93" s="1">
        <v>44215</v>
      </c>
      <c r="C93">
        <v>10</v>
      </c>
      <c r="D93">
        <v>10</v>
      </c>
      <c r="H93" t="s">
        <v>58</v>
      </c>
      <c r="I93" s="1">
        <v>44214</v>
      </c>
      <c r="J93">
        <v>10</v>
      </c>
      <c r="K93">
        <v>10</v>
      </c>
    </row>
    <row r="94" spans="1:11" x14ac:dyDescent="0.35">
      <c r="A94" t="s">
        <v>75</v>
      </c>
      <c r="B94" s="1">
        <v>44215</v>
      </c>
      <c r="C94">
        <v>10</v>
      </c>
      <c r="D94">
        <v>10</v>
      </c>
      <c r="H94" t="s">
        <v>67</v>
      </c>
      <c r="I94" s="1">
        <v>44214</v>
      </c>
      <c r="J94">
        <v>25</v>
      </c>
      <c r="K94">
        <v>10</v>
      </c>
    </row>
    <row r="95" spans="1:11" x14ac:dyDescent="0.35">
      <c r="A95" t="s">
        <v>96</v>
      </c>
      <c r="B95" s="1">
        <v>44215</v>
      </c>
      <c r="C95">
        <v>10</v>
      </c>
      <c r="D95">
        <v>10</v>
      </c>
      <c r="H95" t="s">
        <v>68</v>
      </c>
      <c r="I95" s="1">
        <v>44214</v>
      </c>
      <c r="J95">
        <v>10</v>
      </c>
      <c r="K95">
        <v>10</v>
      </c>
    </row>
    <row r="96" spans="1:11" x14ac:dyDescent="0.35">
      <c r="A96" t="s">
        <v>103</v>
      </c>
      <c r="B96" s="1">
        <v>44215</v>
      </c>
      <c r="C96">
        <v>10</v>
      </c>
      <c r="D96">
        <v>10</v>
      </c>
      <c r="H96" t="s">
        <v>80</v>
      </c>
      <c r="I96" s="1">
        <v>44214</v>
      </c>
      <c r="J96">
        <v>10</v>
      </c>
      <c r="K96">
        <v>10</v>
      </c>
    </row>
    <row r="97" spans="1:11" x14ac:dyDescent="0.35">
      <c r="A97" t="s">
        <v>139</v>
      </c>
      <c r="B97" s="1">
        <v>44215</v>
      </c>
      <c r="C97">
        <v>50</v>
      </c>
      <c r="D97">
        <v>10</v>
      </c>
      <c r="H97" t="s">
        <v>91</v>
      </c>
      <c r="I97" s="1">
        <v>44214</v>
      </c>
      <c r="J97">
        <v>10</v>
      </c>
      <c r="K97">
        <v>10</v>
      </c>
    </row>
    <row r="98" spans="1:11" x14ac:dyDescent="0.35">
      <c r="A98" t="s">
        <v>156</v>
      </c>
      <c r="B98" s="1">
        <v>44215</v>
      </c>
      <c r="C98">
        <v>10</v>
      </c>
      <c r="D98">
        <v>10</v>
      </c>
      <c r="H98" t="s">
        <v>95</v>
      </c>
      <c r="I98" s="1">
        <v>44214</v>
      </c>
      <c r="J98">
        <v>10</v>
      </c>
      <c r="K98">
        <v>10</v>
      </c>
    </row>
    <row r="99" spans="1:11" x14ac:dyDescent="0.35">
      <c r="A99" t="s">
        <v>157</v>
      </c>
      <c r="B99" s="1">
        <v>44215</v>
      </c>
      <c r="C99">
        <v>10</v>
      </c>
      <c r="D99">
        <v>10</v>
      </c>
      <c r="H99" t="s">
        <v>114</v>
      </c>
      <c r="I99" s="1">
        <v>44214</v>
      </c>
      <c r="J99">
        <v>10</v>
      </c>
      <c r="K99">
        <v>10</v>
      </c>
    </row>
    <row r="100" spans="1:11" x14ac:dyDescent="0.35">
      <c r="A100" t="s">
        <v>160</v>
      </c>
      <c r="B100" s="1">
        <v>44215</v>
      </c>
      <c r="C100">
        <v>10</v>
      </c>
      <c r="D100">
        <v>10</v>
      </c>
      <c r="H100" t="s">
        <v>170</v>
      </c>
      <c r="I100" s="1">
        <v>44214</v>
      </c>
      <c r="J100">
        <v>10</v>
      </c>
      <c r="K100">
        <v>10</v>
      </c>
    </row>
    <row r="101" spans="1:11" x14ac:dyDescent="0.35">
      <c r="A101" t="s">
        <v>173</v>
      </c>
      <c r="B101" s="1">
        <v>44215</v>
      </c>
      <c r="C101">
        <v>10</v>
      </c>
      <c r="D101">
        <v>10</v>
      </c>
      <c r="H101" t="s">
        <v>182</v>
      </c>
      <c r="I101" s="1">
        <v>44214</v>
      </c>
      <c r="J101">
        <v>10</v>
      </c>
      <c r="K101">
        <v>10</v>
      </c>
    </row>
    <row r="102" spans="1:11" x14ac:dyDescent="0.35">
      <c r="A102" t="s">
        <v>203</v>
      </c>
      <c r="B102" s="1">
        <v>44215</v>
      </c>
      <c r="C102">
        <v>25</v>
      </c>
      <c r="D102">
        <v>10</v>
      </c>
      <c r="H102" t="s">
        <v>226</v>
      </c>
      <c r="I102" s="1">
        <v>44214</v>
      </c>
      <c r="J102">
        <v>10</v>
      </c>
      <c r="K102">
        <v>10</v>
      </c>
    </row>
    <row r="103" spans="1:11" x14ac:dyDescent="0.35">
      <c r="A103" t="s">
        <v>204</v>
      </c>
      <c r="B103" s="1">
        <v>44215</v>
      </c>
      <c r="C103">
        <v>10</v>
      </c>
      <c r="D103">
        <v>10</v>
      </c>
      <c r="H103" t="s">
        <v>287</v>
      </c>
      <c r="I103" s="1">
        <v>44214</v>
      </c>
      <c r="J103">
        <v>10</v>
      </c>
      <c r="K103">
        <v>10</v>
      </c>
    </row>
    <row r="104" spans="1:11" x14ac:dyDescent="0.35">
      <c r="A104" t="s">
        <v>216</v>
      </c>
      <c r="B104" s="1">
        <v>44215</v>
      </c>
      <c r="C104">
        <v>10</v>
      </c>
      <c r="D104">
        <v>10</v>
      </c>
      <c r="H104" t="s">
        <v>288</v>
      </c>
      <c r="I104" s="1">
        <v>44214</v>
      </c>
      <c r="J104">
        <v>10</v>
      </c>
      <c r="K104">
        <v>10</v>
      </c>
    </row>
    <row r="105" spans="1:11" x14ac:dyDescent="0.35">
      <c r="A105" t="s">
        <v>246</v>
      </c>
      <c r="B105" s="1">
        <v>44215</v>
      </c>
      <c r="C105">
        <v>10</v>
      </c>
      <c r="D105">
        <v>10</v>
      </c>
      <c r="H105" t="s">
        <v>291</v>
      </c>
      <c r="I105" s="1">
        <v>44214</v>
      </c>
      <c r="J105">
        <v>10</v>
      </c>
      <c r="K105">
        <v>10</v>
      </c>
    </row>
    <row r="106" spans="1:11" x14ac:dyDescent="0.35">
      <c r="A106" t="s">
        <v>267</v>
      </c>
      <c r="B106" s="1">
        <v>44215</v>
      </c>
      <c r="C106">
        <v>20</v>
      </c>
      <c r="D106">
        <v>10</v>
      </c>
      <c r="H106" t="s">
        <v>305</v>
      </c>
      <c r="I106" s="1">
        <v>44214</v>
      </c>
      <c r="J106">
        <v>10</v>
      </c>
      <c r="K106">
        <v>10</v>
      </c>
    </row>
    <row r="107" spans="1:11" x14ac:dyDescent="0.35">
      <c r="A107" t="s">
        <v>275</v>
      </c>
      <c r="B107" s="1">
        <v>44215</v>
      </c>
      <c r="C107">
        <v>10</v>
      </c>
      <c r="D107">
        <v>10</v>
      </c>
      <c r="H107" t="s">
        <v>308</v>
      </c>
      <c r="I107" s="1">
        <v>44214</v>
      </c>
      <c r="J107">
        <v>10</v>
      </c>
      <c r="K107">
        <v>10</v>
      </c>
    </row>
    <row r="108" spans="1:11" x14ac:dyDescent="0.35">
      <c r="A108" t="s">
        <v>279</v>
      </c>
      <c r="B108" s="1">
        <v>44215</v>
      </c>
      <c r="C108">
        <v>10</v>
      </c>
      <c r="D108">
        <v>10</v>
      </c>
      <c r="H108" t="s">
        <v>323</v>
      </c>
      <c r="I108" s="1">
        <v>44214</v>
      </c>
      <c r="J108">
        <v>10</v>
      </c>
      <c r="K108">
        <v>10</v>
      </c>
    </row>
    <row r="109" spans="1:11" x14ac:dyDescent="0.35">
      <c r="A109" t="s">
        <v>281</v>
      </c>
      <c r="B109" s="1">
        <v>44215</v>
      </c>
      <c r="C109">
        <v>50</v>
      </c>
      <c r="D109">
        <v>15</v>
      </c>
      <c r="H109" t="s">
        <v>71</v>
      </c>
      <c r="I109" s="1">
        <v>44215</v>
      </c>
      <c r="J109">
        <v>10</v>
      </c>
      <c r="K109">
        <v>10</v>
      </c>
    </row>
    <row r="110" spans="1:11" x14ac:dyDescent="0.35">
      <c r="A110" t="s">
        <v>295</v>
      </c>
      <c r="B110" s="1">
        <v>44215</v>
      </c>
      <c r="C110">
        <v>10</v>
      </c>
      <c r="D110">
        <v>10</v>
      </c>
      <c r="H110" t="s">
        <v>75</v>
      </c>
      <c r="I110" s="1">
        <v>44215</v>
      </c>
      <c r="J110">
        <v>10</v>
      </c>
      <c r="K110">
        <v>10</v>
      </c>
    </row>
    <row r="111" spans="1:11" x14ac:dyDescent="0.35">
      <c r="A111" t="s">
        <v>298</v>
      </c>
      <c r="B111" s="1">
        <v>44215</v>
      </c>
      <c r="C111">
        <v>10</v>
      </c>
      <c r="D111">
        <v>10</v>
      </c>
      <c r="H111" t="s">
        <v>89</v>
      </c>
      <c r="I111" s="1">
        <v>44215</v>
      </c>
      <c r="J111">
        <v>10</v>
      </c>
      <c r="K111">
        <v>10</v>
      </c>
    </row>
    <row r="112" spans="1:11" x14ac:dyDescent="0.35">
      <c r="A112" t="s">
        <v>300</v>
      </c>
      <c r="B112" s="1">
        <v>44215</v>
      </c>
      <c r="C112">
        <v>10</v>
      </c>
      <c r="D112">
        <v>10</v>
      </c>
      <c r="H112" t="s">
        <v>96</v>
      </c>
      <c r="I112" s="1">
        <v>44215</v>
      </c>
      <c r="J112">
        <v>10</v>
      </c>
      <c r="K112">
        <v>10</v>
      </c>
    </row>
    <row r="113" spans="1:11" x14ac:dyDescent="0.35">
      <c r="A113" t="s">
        <v>307</v>
      </c>
      <c r="B113" s="1">
        <v>44215</v>
      </c>
      <c r="C113">
        <v>10</v>
      </c>
      <c r="D113">
        <v>10</v>
      </c>
      <c r="H113" t="s">
        <v>103</v>
      </c>
      <c r="I113" s="1">
        <v>44215</v>
      </c>
      <c r="J113">
        <v>10</v>
      </c>
      <c r="K113">
        <v>10</v>
      </c>
    </row>
    <row r="114" spans="1:11" x14ac:dyDescent="0.35">
      <c r="A114" t="s">
        <v>48</v>
      </c>
      <c r="B114" s="1">
        <v>44216</v>
      </c>
      <c r="C114">
        <v>10</v>
      </c>
      <c r="D114">
        <v>10</v>
      </c>
      <c r="H114" t="s">
        <v>125</v>
      </c>
      <c r="I114" s="1">
        <v>44215</v>
      </c>
      <c r="J114">
        <v>10</v>
      </c>
      <c r="K114">
        <v>10</v>
      </c>
    </row>
    <row r="115" spans="1:11" x14ac:dyDescent="0.35">
      <c r="A115" t="s">
        <v>54</v>
      </c>
      <c r="B115" s="1">
        <v>44216</v>
      </c>
      <c r="C115">
        <v>10</v>
      </c>
      <c r="D115">
        <v>10</v>
      </c>
      <c r="H115" t="s">
        <v>139</v>
      </c>
      <c r="I115" s="1">
        <v>44215</v>
      </c>
      <c r="J115">
        <v>50</v>
      </c>
      <c r="K115">
        <v>10</v>
      </c>
    </row>
    <row r="116" spans="1:11" x14ac:dyDescent="0.35">
      <c r="A116" t="s">
        <v>70</v>
      </c>
      <c r="B116" s="1">
        <v>44216</v>
      </c>
      <c r="C116">
        <v>10</v>
      </c>
      <c r="D116">
        <v>10</v>
      </c>
      <c r="H116" t="s">
        <v>145</v>
      </c>
      <c r="I116" s="1">
        <v>44215</v>
      </c>
      <c r="J116">
        <v>10</v>
      </c>
      <c r="K116">
        <v>10</v>
      </c>
    </row>
    <row r="117" spans="1:11" x14ac:dyDescent="0.35">
      <c r="A117" t="s">
        <v>106</v>
      </c>
      <c r="B117" s="1">
        <v>44216</v>
      </c>
      <c r="C117">
        <v>10</v>
      </c>
      <c r="D117">
        <v>10</v>
      </c>
      <c r="H117" t="s">
        <v>153</v>
      </c>
      <c r="I117" s="1">
        <v>44215</v>
      </c>
      <c r="J117">
        <v>10</v>
      </c>
      <c r="K117">
        <v>10</v>
      </c>
    </row>
    <row r="118" spans="1:11" x14ac:dyDescent="0.35">
      <c r="A118" t="s">
        <v>193</v>
      </c>
      <c r="B118" s="1">
        <v>44216</v>
      </c>
      <c r="C118">
        <v>10</v>
      </c>
      <c r="D118">
        <v>10</v>
      </c>
      <c r="H118" t="s">
        <v>156</v>
      </c>
      <c r="I118" s="1">
        <v>44215</v>
      </c>
      <c r="J118">
        <v>10</v>
      </c>
      <c r="K118">
        <v>10</v>
      </c>
    </row>
    <row r="119" spans="1:11" x14ac:dyDescent="0.35">
      <c r="A119" t="s">
        <v>208</v>
      </c>
      <c r="B119" s="1">
        <v>44216</v>
      </c>
      <c r="C119">
        <v>10</v>
      </c>
      <c r="D119">
        <v>10</v>
      </c>
      <c r="H119" t="s">
        <v>157</v>
      </c>
      <c r="I119" s="1">
        <v>44215</v>
      </c>
      <c r="J119">
        <v>10</v>
      </c>
      <c r="K119">
        <v>10</v>
      </c>
    </row>
    <row r="120" spans="1:11" x14ac:dyDescent="0.35">
      <c r="A120" t="s">
        <v>53</v>
      </c>
      <c r="B120" s="1">
        <v>44217</v>
      </c>
      <c r="C120">
        <v>25</v>
      </c>
      <c r="D120">
        <v>10</v>
      </c>
      <c r="H120" t="s">
        <v>160</v>
      </c>
      <c r="I120" s="1">
        <v>44215</v>
      </c>
      <c r="J120">
        <v>10</v>
      </c>
      <c r="K120">
        <v>10</v>
      </c>
    </row>
    <row r="121" spans="1:11" x14ac:dyDescent="0.35">
      <c r="A121" t="s">
        <v>76</v>
      </c>
      <c r="B121" s="1">
        <v>44217</v>
      </c>
      <c r="C121">
        <v>10</v>
      </c>
      <c r="D121">
        <v>10</v>
      </c>
      <c r="H121" t="s">
        <v>173</v>
      </c>
      <c r="I121" s="1">
        <v>44215</v>
      </c>
      <c r="J121">
        <v>10</v>
      </c>
      <c r="K121">
        <v>10</v>
      </c>
    </row>
    <row r="122" spans="1:11" x14ac:dyDescent="0.35">
      <c r="A122" t="s">
        <v>132</v>
      </c>
      <c r="B122" s="1">
        <v>44217</v>
      </c>
      <c r="C122">
        <v>10</v>
      </c>
      <c r="D122">
        <v>10</v>
      </c>
      <c r="H122" t="s">
        <v>192</v>
      </c>
      <c r="I122" s="1">
        <v>44215</v>
      </c>
      <c r="J122">
        <v>10</v>
      </c>
      <c r="K122">
        <v>10</v>
      </c>
    </row>
    <row r="123" spans="1:11" x14ac:dyDescent="0.35">
      <c r="A123" t="s">
        <v>133</v>
      </c>
      <c r="B123" s="1">
        <v>44217</v>
      </c>
      <c r="C123">
        <v>10</v>
      </c>
      <c r="D123">
        <v>10</v>
      </c>
      <c r="H123" t="s">
        <v>196</v>
      </c>
      <c r="I123" s="1">
        <v>44215</v>
      </c>
      <c r="J123">
        <v>25</v>
      </c>
      <c r="K123">
        <v>5</v>
      </c>
    </row>
    <row r="124" spans="1:11" x14ac:dyDescent="0.35">
      <c r="A124" t="s">
        <v>147</v>
      </c>
      <c r="B124" s="1">
        <v>44217</v>
      </c>
      <c r="C124">
        <v>10</v>
      </c>
      <c r="D124">
        <v>10</v>
      </c>
      <c r="H124" t="s">
        <v>201</v>
      </c>
      <c r="I124" s="1">
        <v>44215</v>
      </c>
      <c r="J124">
        <v>10</v>
      </c>
      <c r="K124">
        <v>10</v>
      </c>
    </row>
    <row r="125" spans="1:11" x14ac:dyDescent="0.35">
      <c r="A125" t="s">
        <v>152</v>
      </c>
      <c r="B125" s="1">
        <v>44217</v>
      </c>
      <c r="C125">
        <v>10</v>
      </c>
      <c r="D125">
        <v>10</v>
      </c>
      <c r="H125" t="s">
        <v>204</v>
      </c>
      <c r="I125" s="1">
        <v>44215</v>
      </c>
      <c r="J125">
        <v>10</v>
      </c>
      <c r="K125">
        <v>10</v>
      </c>
    </row>
    <row r="126" spans="1:11" x14ac:dyDescent="0.35">
      <c r="A126" t="s">
        <v>166</v>
      </c>
      <c r="B126" s="1">
        <v>44217</v>
      </c>
      <c r="C126">
        <v>10</v>
      </c>
      <c r="D126">
        <v>10</v>
      </c>
      <c r="H126" t="s">
        <v>207</v>
      </c>
      <c r="I126" s="1">
        <v>44215</v>
      </c>
      <c r="J126">
        <v>10</v>
      </c>
      <c r="K126">
        <v>10</v>
      </c>
    </row>
    <row r="127" spans="1:11" x14ac:dyDescent="0.35">
      <c r="A127" t="s">
        <v>195</v>
      </c>
      <c r="B127" s="1">
        <v>44217</v>
      </c>
      <c r="C127">
        <v>10</v>
      </c>
      <c r="D127">
        <v>10</v>
      </c>
      <c r="H127" t="s">
        <v>246</v>
      </c>
      <c r="I127" s="1">
        <v>44215</v>
      </c>
      <c r="J127">
        <v>10</v>
      </c>
      <c r="K127">
        <v>10</v>
      </c>
    </row>
    <row r="128" spans="1:11" x14ac:dyDescent="0.35">
      <c r="A128" t="s">
        <v>229</v>
      </c>
      <c r="B128" s="1">
        <v>44217</v>
      </c>
      <c r="C128">
        <v>10</v>
      </c>
      <c r="D128">
        <v>10</v>
      </c>
      <c r="H128" t="s">
        <v>267</v>
      </c>
      <c r="I128" s="1">
        <v>44215</v>
      </c>
      <c r="J128">
        <v>20</v>
      </c>
      <c r="K128">
        <v>10</v>
      </c>
    </row>
    <row r="129" spans="1:11" x14ac:dyDescent="0.35">
      <c r="A129" t="s">
        <v>248</v>
      </c>
      <c r="B129" s="1">
        <v>44217</v>
      </c>
      <c r="C129">
        <v>10</v>
      </c>
      <c r="D129">
        <v>10</v>
      </c>
      <c r="H129" t="s">
        <v>279</v>
      </c>
      <c r="I129" s="1">
        <v>44215</v>
      </c>
      <c r="J129">
        <v>10</v>
      </c>
      <c r="K129">
        <v>10</v>
      </c>
    </row>
    <row r="130" spans="1:11" x14ac:dyDescent="0.35">
      <c r="A130" t="s">
        <v>2233</v>
      </c>
      <c r="B130" s="1">
        <v>44217</v>
      </c>
      <c r="C130">
        <v>25</v>
      </c>
      <c r="D130">
        <v>10</v>
      </c>
      <c r="H130" t="s">
        <v>281</v>
      </c>
      <c r="I130" s="1">
        <v>44215</v>
      </c>
      <c r="J130">
        <v>50</v>
      </c>
      <c r="K130">
        <v>15</v>
      </c>
    </row>
    <row r="131" spans="1:11" x14ac:dyDescent="0.35">
      <c r="A131" t="s">
        <v>294</v>
      </c>
      <c r="B131" s="1">
        <v>44217</v>
      </c>
      <c r="C131">
        <v>10</v>
      </c>
      <c r="D131">
        <v>10</v>
      </c>
      <c r="H131" t="s">
        <v>295</v>
      </c>
      <c r="I131" s="1">
        <v>44215</v>
      </c>
      <c r="J131">
        <v>10</v>
      </c>
      <c r="K131">
        <v>10</v>
      </c>
    </row>
    <row r="132" spans="1:11" x14ac:dyDescent="0.35">
      <c r="A132" t="s">
        <v>310</v>
      </c>
      <c r="B132" s="1">
        <v>44217</v>
      </c>
      <c r="C132">
        <v>10</v>
      </c>
      <c r="D132">
        <v>10</v>
      </c>
      <c r="H132" t="s">
        <v>298</v>
      </c>
      <c r="I132" s="1">
        <v>44215</v>
      </c>
      <c r="J132">
        <v>10</v>
      </c>
      <c r="K132">
        <v>10</v>
      </c>
    </row>
    <row r="133" spans="1:11" x14ac:dyDescent="0.35">
      <c r="A133" t="s">
        <v>36</v>
      </c>
      <c r="B133" s="1">
        <v>44218</v>
      </c>
      <c r="C133">
        <v>10</v>
      </c>
      <c r="D133">
        <v>10</v>
      </c>
      <c r="H133" t="s">
        <v>300</v>
      </c>
      <c r="I133" s="1">
        <v>44215</v>
      </c>
      <c r="J133">
        <v>10</v>
      </c>
      <c r="K133">
        <v>10</v>
      </c>
    </row>
    <row r="134" spans="1:11" x14ac:dyDescent="0.35">
      <c r="A134" t="s">
        <v>63</v>
      </c>
      <c r="B134" s="1">
        <v>44218</v>
      </c>
      <c r="C134">
        <v>10</v>
      </c>
      <c r="D134">
        <v>10</v>
      </c>
      <c r="H134" t="s">
        <v>303</v>
      </c>
      <c r="I134" s="1">
        <v>44215</v>
      </c>
      <c r="J134">
        <v>10</v>
      </c>
      <c r="K134">
        <v>10</v>
      </c>
    </row>
    <row r="135" spans="1:11" x14ac:dyDescent="0.35">
      <c r="A135" t="s">
        <v>66</v>
      </c>
      <c r="B135" s="1">
        <v>44218</v>
      </c>
      <c r="C135">
        <v>10</v>
      </c>
      <c r="D135">
        <v>10</v>
      </c>
      <c r="H135" t="s">
        <v>307</v>
      </c>
      <c r="I135" s="1">
        <v>44215</v>
      </c>
      <c r="J135">
        <v>10</v>
      </c>
      <c r="K135">
        <v>10</v>
      </c>
    </row>
    <row r="136" spans="1:11" x14ac:dyDescent="0.35">
      <c r="A136" t="s">
        <v>126</v>
      </c>
      <c r="B136" s="1">
        <v>44218</v>
      </c>
      <c r="C136">
        <v>25</v>
      </c>
      <c r="D136">
        <v>5</v>
      </c>
      <c r="H136" t="s">
        <v>48</v>
      </c>
      <c r="I136" s="1">
        <v>44216</v>
      </c>
      <c r="J136">
        <v>10</v>
      </c>
      <c r="K136">
        <v>10</v>
      </c>
    </row>
    <row r="137" spans="1:11" x14ac:dyDescent="0.35">
      <c r="A137" t="s">
        <v>130</v>
      </c>
      <c r="B137" s="1">
        <v>44218</v>
      </c>
      <c r="C137">
        <v>25</v>
      </c>
      <c r="D137">
        <v>10</v>
      </c>
      <c r="H137" t="s">
        <v>54</v>
      </c>
      <c r="I137" s="1">
        <v>44216</v>
      </c>
      <c r="J137">
        <v>10</v>
      </c>
      <c r="K137">
        <v>10</v>
      </c>
    </row>
    <row r="138" spans="1:11" x14ac:dyDescent="0.35">
      <c r="A138" t="s">
        <v>172</v>
      </c>
      <c r="B138" s="1">
        <v>44218</v>
      </c>
      <c r="C138">
        <v>25</v>
      </c>
      <c r="D138">
        <v>5</v>
      </c>
      <c r="H138" t="s">
        <v>70</v>
      </c>
      <c r="I138" s="1">
        <v>44216</v>
      </c>
      <c r="J138">
        <v>10</v>
      </c>
      <c r="K138">
        <v>10</v>
      </c>
    </row>
    <row r="139" spans="1:11" x14ac:dyDescent="0.35">
      <c r="A139" t="s">
        <v>179</v>
      </c>
      <c r="B139" s="1">
        <v>44218</v>
      </c>
      <c r="C139">
        <v>10</v>
      </c>
      <c r="D139">
        <v>10</v>
      </c>
      <c r="H139" t="s">
        <v>106</v>
      </c>
      <c r="I139" s="1">
        <v>44216</v>
      </c>
      <c r="J139">
        <v>10</v>
      </c>
      <c r="K139">
        <v>10</v>
      </c>
    </row>
    <row r="140" spans="1:11" x14ac:dyDescent="0.35">
      <c r="A140" t="s">
        <v>186</v>
      </c>
      <c r="B140" s="1">
        <v>44218</v>
      </c>
      <c r="C140">
        <v>10</v>
      </c>
      <c r="D140">
        <v>10</v>
      </c>
      <c r="H140" t="s">
        <v>191</v>
      </c>
      <c r="I140" s="1">
        <v>44216</v>
      </c>
      <c r="J140">
        <v>10</v>
      </c>
      <c r="K140">
        <v>10</v>
      </c>
    </row>
    <row r="141" spans="1:11" x14ac:dyDescent="0.35">
      <c r="A141" t="s">
        <v>199</v>
      </c>
      <c r="B141" s="1">
        <v>44218</v>
      </c>
      <c r="C141">
        <v>10</v>
      </c>
      <c r="D141">
        <v>10</v>
      </c>
      <c r="H141" t="s">
        <v>193</v>
      </c>
      <c r="I141" s="1">
        <v>44216</v>
      </c>
      <c r="J141">
        <v>10</v>
      </c>
      <c r="K141">
        <v>10</v>
      </c>
    </row>
    <row r="142" spans="1:11" x14ac:dyDescent="0.35">
      <c r="A142" t="s">
        <v>212</v>
      </c>
      <c r="B142" s="1">
        <v>44218</v>
      </c>
      <c r="C142">
        <v>10</v>
      </c>
      <c r="D142">
        <v>10</v>
      </c>
      <c r="H142" t="s">
        <v>208</v>
      </c>
      <c r="I142" s="1">
        <v>44216</v>
      </c>
      <c r="J142">
        <v>10</v>
      </c>
      <c r="K142">
        <v>10</v>
      </c>
    </row>
    <row r="143" spans="1:11" x14ac:dyDescent="0.35">
      <c r="A143" t="s">
        <v>214</v>
      </c>
      <c r="B143" s="1">
        <v>44218</v>
      </c>
      <c r="C143">
        <v>25</v>
      </c>
      <c r="D143">
        <v>10</v>
      </c>
      <c r="H143" t="s">
        <v>241</v>
      </c>
      <c r="I143" s="1">
        <v>44216</v>
      </c>
      <c r="J143">
        <v>25</v>
      </c>
      <c r="K143">
        <v>5</v>
      </c>
    </row>
    <row r="144" spans="1:11" x14ac:dyDescent="0.35">
      <c r="A144" t="s">
        <v>241</v>
      </c>
      <c r="B144" s="1">
        <v>44218</v>
      </c>
      <c r="C144">
        <v>25</v>
      </c>
      <c r="D144">
        <v>10</v>
      </c>
      <c r="H144" t="s">
        <v>285</v>
      </c>
      <c r="I144" s="1">
        <v>44216</v>
      </c>
      <c r="J144">
        <v>50</v>
      </c>
      <c r="K144">
        <v>15</v>
      </c>
    </row>
    <row r="145" spans="1:11" x14ac:dyDescent="0.35">
      <c r="A145" t="s">
        <v>254</v>
      </c>
      <c r="B145" s="1">
        <v>44218</v>
      </c>
      <c r="C145">
        <v>10</v>
      </c>
      <c r="D145">
        <v>10</v>
      </c>
      <c r="H145" t="s">
        <v>53</v>
      </c>
      <c r="I145" s="1">
        <v>44217</v>
      </c>
      <c r="J145">
        <v>25</v>
      </c>
      <c r="K145">
        <v>10</v>
      </c>
    </row>
    <row r="146" spans="1:11" x14ac:dyDescent="0.35">
      <c r="A146" t="s">
        <v>299</v>
      </c>
      <c r="B146" s="1">
        <v>44218</v>
      </c>
      <c r="C146">
        <v>10</v>
      </c>
      <c r="D146">
        <v>10</v>
      </c>
      <c r="H146" t="s">
        <v>76</v>
      </c>
      <c r="I146" s="1">
        <v>44217</v>
      </c>
      <c r="J146">
        <v>10</v>
      </c>
      <c r="K146">
        <v>10</v>
      </c>
    </row>
    <row r="147" spans="1:11" x14ac:dyDescent="0.35">
      <c r="A147" t="s">
        <v>309</v>
      </c>
      <c r="B147" s="1">
        <v>44218</v>
      </c>
      <c r="C147">
        <v>10</v>
      </c>
      <c r="D147">
        <v>10</v>
      </c>
      <c r="H147" t="s">
        <v>126</v>
      </c>
      <c r="I147" s="1">
        <v>44217</v>
      </c>
      <c r="J147">
        <v>25</v>
      </c>
      <c r="K147">
        <v>10</v>
      </c>
    </row>
    <row r="148" spans="1:11" x14ac:dyDescent="0.35">
      <c r="A148" t="s">
        <v>311</v>
      </c>
      <c r="B148" s="1">
        <v>44218</v>
      </c>
      <c r="C148">
        <v>10</v>
      </c>
      <c r="D148">
        <v>10</v>
      </c>
      <c r="H148" t="s">
        <v>132</v>
      </c>
      <c r="I148" s="1">
        <v>44217</v>
      </c>
      <c r="J148">
        <v>10</v>
      </c>
      <c r="K148">
        <v>10</v>
      </c>
    </row>
    <row r="149" spans="1:11" x14ac:dyDescent="0.35">
      <c r="A149" t="s">
        <v>67</v>
      </c>
      <c r="B149" s="1">
        <v>44219</v>
      </c>
      <c r="C149">
        <v>25</v>
      </c>
      <c r="D149">
        <v>5</v>
      </c>
      <c r="H149" t="s">
        <v>133</v>
      </c>
      <c r="I149" s="1">
        <v>44217</v>
      </c>
      <c r="J149">
        <v>10</v>
      </c>
      <c r="K149">
        <v>10</v>
      </c>
    </row>
    <row r="150" spans="1:11" x14ac:dyDescent="0.35">
      <c r="A150" t="s">
        <v>82</v>
      </c>
      <c r="B150" s="1">
        <v>44219</v>
      </c>
      <c r="C150">
        <v>10</v>
      </c>
      <c r="D150">
        <v>10</v>
      </c>
      <c r="H150" t="s">
        <v>147</v>
      </c>
      <c r="I150" s="1">
        <v>44217</v>
      </c>
      <c r="J150">
        <v>10</v>
      </c>
      <c r="K150">
        <v>10</v>
      </c>
    </row>
    <row r="151" spans="1:11" x14ac:dyDescent="0.35">
      <c r="A151" t="s">
        <v>99</v>
      </c>
      <c r="B151" s="1">
        <v>44219</v>
      </c>
      <c r="C151">
        <v>10</v>
      </c>
      <c r="D151">
        <v>10</v>
      </c>
      <c r="H151" t="s">
        <v>152</v>
      </c>
      <c r="I151" s="1">
        <v>44217</v>
      </c>
      <c r="J151">
        <v>10</v>
      </c>
      <c r="K151">
        <v>10</v>
      </c>
    </row>
    <row r="152" spans="1:11" x14ac:dyDescent="0.35">
      <c r="A152" t="s">
        <v>144</v>
      </c>
      <c r="B152" s="1">
        <v>44219</v>
      </c>
      <c r="C152">
        <v>10</v>
      </c>
      <c r="D152">
        <v>10</v>
      </c>
      <c r="H152" t="s">
        <v>166</v>
      </c>
      <c r="I152" s="1">
        <v>44217</v>
      </c>
      <c r="J152">
        <v>10</v>
      </c>
      <c r="K152">
        <v>10</v>
      </c>
    </row>
    <row r="153" spans="1:11" x14ac:dyDescent="0.35">
      <c r="A153" t="s">
        <v>149</v>
      </c>
      <c r="B153" s="1">
        <v>44219</v>
      </c>
      <c r="C153">
        <v>10</v>
      </c>
      <c r="D153">
        <v>10</v>
      </c>
      <c r="H153" t="s">
        <v>172</v>
      </c>
      <c r="I153" s="1">
        <v>44217</v>
      </c>
      <c r="J153">
        <v>25</v>
      </c>
      <c r="K153">
        <v>10</v>
      </c>
    </row>
    <row r="154" spans="1:11" x14ac:dyDescent="0.35">
      <c r="A154" t="s">
        <v>171</v>
      </c>
      <c r="B154" s="1">
        <v>44219</v>
      </c>
      <c r="C154">
        <v>10</v>
      </c>
      <c r="D154">
        <v>10</v>
      </c>
      <c r="H154" t="s">
        <v>195</v>
      </c>
      <c r="I154" s="1">
        <v>44217</v>
      </c>
      <c r="J154">
        <v>10</v>
      </c>
      <c r="K154">
        <v>10</v>
      </c>
    </row>
    <row r="155" spans="1:11" x14ac:dyDescent="0.35">
      <c r="A155" t="s">
        <v>245</v>
      </c>
      <c r="B155" s="1">
        <v>44219</v>
      </c>
      <c r="C155">
        <v>10</v>
      </c>
      <c r="D155">
        <v>10</v>
      </c>
      <c r="H155" t="s">
        <v>213</v>
      </c>
      <c r="I155" s="1">
        <v>44217</v>
      </c>
      <c r="J155">
        <v>10</v>
      </c>
      <c r="K155">
        <v>10</v>
      </c>
    </row>
    <row r="156" spans="1:11" x14ac:dyDescent="0.35">
      <c r="A156" t="s">
        <v>262</v>
      </c>
      <c r="B156" s="1">
        <v>44219</v>
      </c>
      <c r="C156">
        <v>10</v>
      </c>
      <c r="D156">
        <v>10</v>
      </c>
      <c r="H156" t="s">
        <v>229</v>
      </c>
      <c r="I156" s="1">
        <v>44217</v>
      </c>
      <c r="J156">
        <v>10</v>
      </c>
      <c r="K156">
        <v>10</v>
      </c>
    </row>
    <row r="157" spans="1:11" x14ac:dyDescent="0.35">
      <c r="A157" t="s">
        <v>265</v>
      </c>
      <c r="B157" s="1">
        <v>44219</v>
      </c>
      <c r="C157">
        <v>10</v>
      </c>
      <c r="D157">
        <v>10</v>
      </c>
      <c r="H157" t="s">
        <v>248</v>
      </c>
      <c r="I157" s="1">
        <v>44217</v>
      </c>
      <c r="J157">
        <v>10</v>
      </c>
      <c r="K157">
        <v>10</v>
      </c>
    </row>
    <row r="158" spans="1:11" x14ac:dyDescent="0.35">
      <c r="A158" t="s">
        <v>314</v>
      </c>
      <c r="B158" s="1">
        <v>44219</v>
      </c>
      <c r="C158">
        <v>10</v>
      </c>
      <c r="D158">
        <v>10</v>
      </c>
      <c r="H158" t="s">
        <v>310</v>
      </c>
      <c r="I158" s="1">
        <v>44217</v>
      </c>
      <c r="J158">
        <v>10</v>
      </c>
      <c r="K158">
        <v>10</v>
      </c>
    </row>
    <row r="159" spans="1:11" x14ac:dyDescent="0.35">
      <c r="A159" t="s">
        <v>34</v>
      </c>
      <c r="B159" s="1">
        <v>44220</v>
      </c>
      <c r="C159">
        <v>10</v>
      </c>
      <c r="D159">
        <v>10</v>
      </c>
      <c r="H159" t="s">
        <v>36</v>
      </c>
      <c r="I159" s="1">
        <v>44218</v>
      </c>
      <c r="J159">
        <v>10</v>
      </c>
      <c r="K159">
        <v>10</v>
      </c>
    </row>
    <row r="160" spans="1:11" x14ac:dyDescent="0.35">
      <c r="A160" t="s">
        <v>59</v>
      </c>
      <c r="B160" s="1">
        <v>44220</v>
      </c>
      <c r="C160">
        <v>10</v>
      </c>
      <c r="D160">
        <v>10</v>
      </c>
      <c r="H160" t="s">
        <v>63</v>
      </c>
      <c r="I160" s="1">
        <v>44218</v>
      </c>
      <c r="J160">
        <v>10</v>
      </c>
      <c r="K160">
        <v>10</v>
      </c>
    </row>
    <row r="161" spans="1:11" x14ac:dyDescent="0.35">
      <c r="A161" t="s">
        <v>64</v>
      </c>
      <c r="B161" s="1">
        <v>44220</v>
      </c>
      <c r="C161">
        <v>10</v>
      </c>
      <c r="D161">
        <v>10</v>
      </c>
      <c r="H161" t="s">
        <v>65</v>
      </c>
      <c r="I161" s="1">
        <v>44218</v>
      </c>
      <c r="J161">
        <v>10</v>
      </c>
      <c r="K161">
        <v>10</v>
      </c>
    </row>
    <row r="162" spans="1:11" x14ac:dyDescent="0.35">
      <c r="A162" t="s">
        <v>77</v>
      </c>
      <c r="B162" s="1">
        <v>44220</v>
      </c>
      <c r="C162">
        <v>10</v>
      </c>
      <c r="D162">
        <v>10</v>
      </c>
      <c r="H162" t="s">
        <v>66</v>
      </c>
      <c r="I162" s="1">
        <v>44218</v>
      </c>
      <c r="J162">
        <v>10</v>
      </c>
      <c r="K162">
        <v>10</v>
      </c>
    </row>
    <row r="163" spans="1:11" x14ac:dyDescent="0.35">
      <c r="A163" t="s">
        <v>101</v>
      </c>
      <c r="B163" s="1">
        <v>44220</v>
      </c>
      <c r="C163">
        <v>10</v>
      </c>
      <c r="D163">
        <v>10</v>
      </c>
      <c r="H163" t="s">
        <v>104</v>
      </c>
      <c r="I163" s="1">
        <v>44218</v>
      </c>
      <c r="J163">
        <v>10</v>
      </c>
      <c r="K163">
        <v>10</v>
      </c>
    </row>
    <row r="164" spans="1:11" x14ac:dyDescent="0.35">
      <c r="A164" t="s">
        <v>111</v>
      </c>
      <c r="B164" s="1">
        <v>44220</v>
      </c>
      <c r="C164">
        <v>10</v>
      </c>
      <c r="D164">
        <v>10</v>
      </c>
      <c r="H164" t="s">
        <v>130</v>
      </c>
      <c r="I164" s="1">
        <v>44218</v>
      </c>
      <c r="J164">
        <v>25</v>
      </c>
      <c r="K164">
        <v>10</v>
      </c>
    </row>
    <row r="165" spans="1:11" x14ac:dyDescent="0.35">
      <c r="A165" t="s">
        <v>127</v>
      </c>
      <c r="B165" s="1">
        <v>44220</v>
      </c>
      <c r="C165">
        <v>10</v>
      </c>
      <c r="D165">
        <v>10</v>
      </c>
      <c r="H165" t="s">
        <v>179</v>
      </c>
      <c r="I165" s="1">
        <v>44218</v>
      </c>
      <c r="J165">
        <v>10</v>
      </c>
      <c r="K165">
        <v>10</v>
      </c>
    </row>
    <row r="166" spans="1:11" x14ac:dyDescent="0.35">
      <c r="A166" t="s">
        <v>148</v>
      </c>
      <c r="B166" s="1">
        <v>44220</v>
      </c>
      <c r="C166">
        <v>10</v>
      </c>
      <c r="D166">
        <v>10</v>
      </c>
      <c r="H166" t="s">
        <v>186</v>
      </c>
      <c r="I166" s="1">
        <v>44218</v>
      </c>
      <c r="J166">
        <v>10</v>
      </c>
      <c r="K166">
        <v>10</v>
      </c>
    </row>
    <row r="167" spans="1:11" x14ac:dyDescent="0.35">
      <c r="A167" t="s">
        <v>158</v>
      </c>
      <c r="B167" s="1">
        <v>44220</v>
      </c>
      <c r="C167">
        <v>10</v>
      </c>
      <c r="D167">
        <v>10</v>
      </c>
      <c r="H167" t="s">
        <v>199</v>
      </c>
      <c r="I167" s="1">
        <v>44218</v>
      </c>
      <c r="J167">
        <v>10</v>
      </c>
      <c r="K167">
        <v>10</v>
      </c>
    </row>
    <row r="168" spans="1:11" x14ac:dyDescent="0.35">
      <c r="A168" t="s">
        <v>161</v>
      </c>
      <c r="B168" s="1">
        <v>44220</v>
      </c>
      <c r="C168">
        <v>10</v>
      </c>
      <c r="D168">
        <v>10</v>
      </c>
      <c r="H168" t="s">
        <v>214</v>
      </c>
      <c r="I168" s="1">
        <v>44218</v>
      </c>
      <c r="J168">
        <v>25</v>
      </c>
      <c r="K168">
        <v>10</v>
      </c>
    </row>
    <row r="169" spans="1:11" x14ac:dyDescent="0.35">
      <c r="A169" t="s">
        <v>181</v>
      </c>
      <c r="B169" s="1">
        <v>44220</v>
      </c>
      <c r="C169">
        <v>10</v>
      </c>
      <c r="D169">
        <v>10</v>
      </c>
      <c r="H169" t="s">
        <v>254</v>
      </c>
      <c r="I169" s="1">
        <v>44218</v>
      </c>
      <c r="J169">
        <v>10</v>
      </c>
      <c r="K169">
        <v>10</v>
      </c>
    </row>
    <row r="170" spans="1:11" x14ac:dyDescent="0.35">
      <c r="A170" t="s">
        <v>184</v>
      </c>
      <c r="B170" s="1">
        <v>44220</v>
      </c>
      <c r="C170">
        <v>10</v>
      </c>
      <c r="D170">
        <v>10</v>
      </c>
      <c r="H170" t="s">
        <v>299</v>
      </c>
      <c r="I170" s="1">
        <v>44218</v>
      </c>
      <c r="J170">
        <v>10</v>
      </c>
      <c r="K170">
        <v>10</v>
      </c>
    </row>
    <row r="171" spans="1:11" x14ac:dyDescent="0.35">
      <c r="A171" t="s">
        <v>206</v>
      </c>
      <c r="B171" s="1">
        <v>44220</v>
      </c>
      <c r="C171">
        <v>10</v>
      </c>
      <c r="D171">
        <v>10</v>
      </c>
      <c r="H171" t="s">
        <v>309</v>
      </c>
      <c r="I171" s="1">
        <v>44218</v>
      </c>
      <c r="J171">
        <v>10</v>
      </c>
      <c r="K171">
        <v>10</v>
      </c>
    </row>
    <row r="172" spans="1:11" x14ac:dyDescent="0.35">
      <c r="A172" t="s">
        <v>238</v>
      </c>
      <c r="B172" s="1">
        <v>44220</v>
      </c>
      <c r="C172">
        <v>10</v>
      </c>
      <c r="D172">
        <v>10</v>
      </c>
      <c r="H172" t="s">
        <v>311</v>
      </c>
      <c r="I172" s="1">
        <v>44218</v>
      </c>
      <c r="J172">
        <v>10</v>
      </c>
      <c r="K172">
        <v>10</v>
      </c>
    </row>
    <row r="173" spans="1:11" x14ac:dyDescent="0.35">
      <c r="A173" t="s">
        <v>269</v>
      </c>
      <c r="B173" s="1">
        <v>44220</v>
      </c>
      <c r="C173">
        <v>10</v>
      </c>
      <c r="D173">
        <v>10</v>
      </c>
      <c r="H173" t="s">
        <v>82</v>
      </c>
      <c r="I173" s="1">
        <v>44219</v>
      </c>
      <c r="J173">
        <v>10</v>
      </c>
      <c r="K173">
        <v>10</v>
      </c>
    </row>
    <row r="174" spans="1:11" x14ac:dyDescent="0.35">
      <c r="A174" t="s">
        <v>285</v>
      </c>
      <c r="B174" s="1">
        <v>44220</v>
      </c>
      <c r="C174">
        <v>50</v>
      </c>
      <c r="D174">
        <v>10</v>
      </c>
      <c r="H174" t="s">
        <v>99</v>
      </c>
      <c r="I174" s="1">
        <v>44219</v>
      </c>
      <c r="J174">
        <v>10</v>
      </c>
      <c r="K174">
        <v>10</v>
      </c>
    </row>
    <row r="175" spans="1:11" x14ac:dyDescent="0.35">
      <c r="A175" t="s">
        <v>306</v>
      </c>
      <c r="B175" s="1">
        <v>44220</v>
      </c>
      <c r="C175">
        <v>10</v>
      </c>
      <c r="D175">
        <v>10</v>
      </c>
      <c r="H175" t="s">
        <v>144</v>
      </c>
      <c r="I175" s="1">
        <v>44219</v>
      </c>
      <c r="J175">
        <v>10</v>
      </c>
      <c r="K175">
        <v>10</v>
      </c>
    </row>
    <row r="176" spans="1:11" x14ac:dyDescent="0.35">
      <c r="A176" t="s">
        <v>115</v>
      </c>
      <c r="B176" s="1">
        <v>44221</v>
      </c>
      <c r="C176">
        <v>10</v>
      </c>
      <c r="D176">
        <v>10</v>
      </c>
      <c r="H176" t="s">
        <v>149</v>
      </c>
      <c r="I176" s="1">
        <v>44219</v>
      </c>
      <c r="J176">
        <v>10</v>
      </c>
      <c r="K176">
        <v>10</v>
      </c>
    </row>
    <row r="177" spans="1:11" x14ac:dyDescent="0.35">
      <c r="A177" t="s">
        <v>119</v>
      </c>
      <c r="B177" s="1">
        <v>44221</v>
      </c>
      <c r="C177">
        <v>10</v>
      </c>
      <c r="D177">
        <v>10</v>
      </c>
      <c r="H177" t="s">
        <v>171</v>
      </c>
      <c r="I177" s="1">
        <v>44219</v>
      </c>
      <c r="J177">
        <v>10</v>
      </c>
      <c r="K177">
        <v>10</v>
      </c>
    </row>
    <row r="178" spans="1:11" x14ac:dyDescent="0.35">
      <c r="A178" t="s">
        <v>138</v>
      </c>
      <c r="B178" s="1">
        <v>44221</v>
      </c>
      <c r="C178">
        <v>10</v>
      </c>
      <c r="D178">
        <v>10</v>
      </c>
      <c r="H178" t="s">
        <v>245</v>
      </c>
      <c r="I178" s="1">
        <v>44219</v>
      </c>
      <c r="J178">
        <v>10</v>
      </c>
      <c r="K178">
        <v>10</v>
      </c>
    </row>
    <row r="179" spans="1:11" x14ac:dyDescent="0.35">
      <c r="A179" t="s">
        <v>202</v>
      </c>
      <c r="B179" s="1">
        <v>44221</v>
      </c>
      <c r="C179">
        <v>10</v>
      </c>
      <c r="D179">
        <v>10</v>
      </c>
      <c r="H179" t="s">
        <v>262</v>
      </c>
      <c r="I179" s="1">
        <v>44219</v>
      </c>
      <c r="J179">
        <v>10</v>
      </c>
      <c r="K179">
        <v>10</v>
      </c>
    </row>
    <row r="180" spans="1:11" x14ac:dyDescent="0.35">
      <c r="A180" t="s">
        <v>283</v>
      </c>
      <c r="B180" s="1">
        <v>44221</v>
      </c>
      <c r="C180">
        <v>10</v>
      </c>
      <c r="D180">
        <v>10</v>
      </c>
      <c r="H180" t="s">
        <v>314</v>
      </c>
      <c r="I180" s="1">
        <v>44219</v>
      </c>
      <c r="J180">
        <v>10</v>
      </c>
      <c r="K180">
        <v>10</v>
      </c>
    </row>
    <row r="181" spans="1:11" x14ac:dyDescent="0.35">
      <c r="A181" t="s">
        <v>31</v>
      </c>
      <c r="B181" s="1">
        <v>44222</v>
      </c>
      <c r="C181">
        <v>50</v>
      </c>
      <c r="D181">
        <v>10</v>
      </c>
      <c r="H181" t="s">
        <v>34</v>
      </c>
      <c r="I181" s="1">
        <v>44220</v>
      </c>
      <c r="J181">
        <v>10</v>
      </c>
      <c r="K181">
        <v>10</v>
      </c>
    </row>
    <row r="182" spans="1:11" x14ac:dyDescent="0.35">
      <c r="A182" t="s">
        <v>86</v>
      </c>
      <c r="B182" s="1">
        <v>44222</v>
      </c>
      <c r="C182">
        <v>10</v>
      </c>
      <c r="D182">
        <v>10</v>
      </c>
      <c r="H182" t="s">
        <v>59</v>
      </c>
      <c r="I182" s="1">
        <v>44220</v>
      </c>
      <c r="J182">
        <v>10</v>
      </c>
      <c r="K182">
        <v>10</v>
      </c>
    </row>
    <row r="183" spans="1:11" x14ac:dyDescent="0.35">
      <c r="A183" t="s">
        <v>139</v>
      </c>
      <c r="B183" s="1">
        <v>44222</v>
      </c>
      <c r="C183">
        <v>50</v>
      </c>
      <c r="D183">
        <v>15</v>
      </c>
      <c r="H183" t="s">
        <v>64</v>
      </c>
      <c r="I183" s="1">
        <v>44220</v>
      </c>
      <c r="J183">
        <v>10</v>
      </c>
      <c r="K183">
        <v>10</v>
      </c>
    </row>
    <row r="184" spans="1:11" x14ac:dyDescent="0.35">
      <c r="A184" t="s">
        <v>203</v>
      </c>
      <c r="B184" s="1">
        <v>44222</v>
      </c>
      <c r="C184">
        <v>25</v>
      </c>
      <c r="D184">
        <v>10</v>
      </c>
      <c r="H184" t="s">
        <v>77</v>
      </c>
      <c r="I184" s="1">
        <v>44220</v>
      </c>
      <c r="J184">
        <v>10</v>
      </c>
      <c r="K184">
        <v>10</v>
      </c>
    </row>
    <row r="185" spans="1:11" x14ac:dyDescent="0.35">
      <c r="A185" t="s">
        <v>237</v>
      </c>
      <c r="B185" s="1">
        <v>44222</v>
      </c>
      <c r="C185">
        <v>10</v>
      </c>
      <c r="D185">
        <v>10</v>
      </c>
      <c r="H185" t="s">
        <v>101</v>
      </c>
      <c r="I185" s="1">
        <v>44220</v>
      </c>
      <c r="J185">
        <v>10</v>
      </c>
      <c r="K185">
        <v>10</v>
      </c>
    </row>
    <row r="186" spans="1:11" x14ac:dyDescent="0.35">
      <c r="A186" t="s">
        <v>281</v>
      </c>
      <c r="B186" s="1">
        <v>44222</v>
      </c>
      <c r="C186">
        <v>50</v>
      </c>
      <c r="D186">
        <v>10</v>
      </c>
      <c r="H186" t="s">
        <v>111</v>
      </c>
      <c r="I186" s="1">
        <v>44220</v>
      </c>
      <c r="J186">
        <v>10</v>
      </c>
      <c r="K186">
        <v>10</v>
      </c>
    </row>
    <row r="187" spans="1:11" x14ac:dyDescent="0.35">
      <c r="A187" t="s">
        <v>322</v>
      </c>
      <c r="B187" s="1">
        <v>44222</v>
      </c>
      <c r="C187">
        <v>10</v>
      </c>
      <c r="D187">
        <v>10</v>
      </c>
      <c r="H187" t="s">
        <v>127</v>
      </c>
      <c r="I187" s="1">
        <v>44220</v>
      </c>
      <c r="J187">
        <v>10</v>
      </c>
      <c r="K187">
        <v>10</v>
      </c>
    </row>
    <row r="188" spans="1:11" x14ac:dyDescent="0.35">
      <c r="A188" t="s">
        <v>278</v>
      </c>
      <c r="B188" s="1">
        <v>44223</v>
      </c>
      <c r="C188">
        <v>10</v>
      </c>
      <c r="D188">
        <v>10</v>
      </c>
      <c r="H188" t="s">
        <v>148</v>
      </c>
      <c r="I188" s="1">
        <v>44220</v>
      </c>
      <c r="J188">
        <v>10</v>
      </c>
      <c r="K188">
        <v>10</v>
      </c>
    </row>
    <row r="189" spans="1:11" x14ac:dyDescent="0.35">
      <c r="A189" t="s">
        <v>53</v>
      </c>
      <c r="B189" s="1">
        <v>44224</v>
      </c>
      <c r="C189">
        <v>25</v>
      </c>
      <c r="D189">
        <v>10</v>
      </c>
      <c r="H189" t="s">
        <v>158</v>
      </c>
      <c r="I189" s="1">
        <v>44220</v>
      </c>
      <c r="J189">
        <v>10</v>
      </c>
      <c r="K189">
        <v>10</v>
      </c>
    </row>
    <row r="190" spans="1:11" x14ac:dyDescent="0.35">
      <c r="A190" t="s">
        <v>2233</v>
      </c>
      <c r="B190" s="1">
        <v>44224</v>
      </c>
      <c r="C190">
        <v>25</v>
      </c>
      <c r="D190">
        <v>5</v>
      </c>
      <c r="H190" t="s">
        <v>161</v>
      </c>
      <c r="I190" s="1">
        <v>44220</v>
      </c>
      <c r="J190">
        <v>10</v>
      </c>
      <c r="K190">
        <v>10</v>
      </c>
    </row>
    <row r="191" spans="1:11" x14ac:dyDescent="0.35">
      <c r="A191" t="s">
        <v>74</v>
      </c>
      <c r="B191" s="1">
        <v>44225</v>
      </c>
      <c r="C191">
        <v>10</v>
      </c>
      <c r="D191">
        <v>10</v>
      </c>
      <c r="H191" t="s">
        <v>181</v>
      </c>
      <c r="I191" s="1">
        <v>44220</v>
      </c>
      <c r="J191">
        <v>10</v>
      </c>
      <c r="K191">
        <v>10</v>
      </c>
    </row>
    <row r="192" spans="1:11" x14ac:dyDescent="0.35">
      <c r="A192" t="s">
        <v>130</v>
      </c>
      <c r="B192" s="1">
        <v>44225</v>
      </c>
      <c r="C192">
        <v>25</v>
      </c>
      <c r="D192">
        <v>5</v>
      </c>
      <c r="H192" t="s">
        <v>206</v>
      </c>
      <c r="I192" s="1">
        <v>44220</v>
      </c>
      <c r="J192">
        <v>10</v>
      </c>
      <c r="K192">
        <v>10</v>
      </c>
    </row>
    <row r="193" spans="1:11" x14ac:dyDescent="0.35">
      <c r="A193" t="s">
        <v>165</v>
      </c>
      <c r="B193" s="1">
        <v>44225</v>
      </c>
      <c r="C193">
        <v>10</v>
      </c>
      <c r="D193">
        <v>10</v>
      </c>
      <c r="H193" t="s">
        <v>306</v>
      </c>
      <c r="I193" s="1">
        <v>44220</v>
      </c>
      <c r="J193">
        <v>10</v>
      </c>
      <c r="K193">
        <v>10</v>
      </c>
    </row>
    <row r="194" spans="1:11" x14ac:dyDescent="0.35">
      <c r="A194" t="s">
        <v>214</v>
      </c>
      <c r="B194" s="1">
        <v>44225</v>
      </c>
      <c r="C194">
        <v>25</v>
      </c>
      <c r="D194">
        <v>10</v>
      </c>
      <c r="H194" t="s">
        <v>67</v>
      </c>
      <c r="I194" s="1">
        <v>44221</v>
      </c>
      <c r="J194">
        <v>25</v>
      </c>
      <c r="K194">
        <v>5</v>
      </c>
    </row>
    <row r="195" spans="1:11" x14ac:dyDescent="0.35">
      <c r="A195" t="s">
        <v>241</v>
      </c>
      <c r="B195" s="1">
        <v>44225</v>
      </c>
      <c r="C195">
        <v>25</v>
      </c>
      <c r="D195">
        <v>10</v>
      </c>
      <c r="H195" t="s">
        <v>115</v>
      </c>
      <c r="I195" s="1">
        <v>44221</v>
      </c>
      <c r="J195">
        <v>10</v>
      </c>
      <c r="K195">
        <v>10</v>
      </c>
    </row>
    <row r="196" spans="1:11" x14ac:dyDescent="0.35">
      <c r="A196" t="s">
        <v>321</v>
      </c>
      <c r="B196" s="1">
        <v>44225</v>
      </c>
      <c r="C196">
        <v>10</v>
      </c>
      <c r="D196">
        <v>10</v>
      </c>
      <c r="H196" t="s">
        <v>119</v>
      </c>
      <c r="I196" s="1">
        <v>44221</v>
      </c>
      <c r="J196">
        <v>10</v>
      </c>
      <c r="K196">
        <v>10</v>
      </c>
    </row>
    <row r="197" spans="1:11" x14ac:dyDescent="0.35">
      <c r="A197" t="s">
        <v>27</v>
      </c>
      <c r="B197" s="1">
        <v>44226</v>
      </c>
      <c r="C197">
        <v>10</v>
      </c>
      <c r="D197">
        <v>10</v>
      </c>
      <c r="H197" t="s">
        <v>138</v>
      </c>
      <c r="I197" s="1">
        <v>44221</v>
      </c>
      <c r="J197">
        <v>10</v>
      </c>
      <c r="K197">
        <v>10</v>
      </c>
    </row>
    <row r="198" spans="1:11" x14ac:dyDescent="0.35">
      <c r="A198" t="s">
        <v>33</v>
      </c>
      <c r="B198" s="1">
        <v>44226</v>
      </c>
      <c r="C198">
        <v>10</v>
      </c>
      <c r="D198">
        <v>10</v>
      </c>
      <c r="H198" t="s">
        <v>164</v>
      </c>
      <c r="I198" s="1">
        <v>44221</v>
      </c>
      <c r="J198">
        <v>10</v>
      </c>
      <c r="K198">
        <v>10</v>
      </c>
    </row>
    <row r="199" spans="1:11" x14ac:dyDescent="0.35">
      <c r="A199" t="s">
        <v>151</v>
      </c>
      <c r="B199" s="1">
        <v>44226</v>
      </c>
      <c r="C199">
        <v>10</v>
      </c>
      <c r="D199">
        <v>10</v>
      </c>
      <c r="H199" t="s">
        <v>235</v>
      </c>
      <c r="I199" s="1">
        <v>44221</v>
      </c>
      <c r="J199">
        <v>10</v>
      </c>
      <c r="K199">
        <v>10</v>
      </c>
    </row>
    <row r="200" spans="1:11" x14ac:dyDescent="0.35">
      <c r="A200" t="s">
        <v>176</v>
      </c>
      <c r="B200" s="1">
        <v>44226</v>
      </c>
      <c r="C200">
        <v>10</v>
      </c>
      <c r="D200">
        <v>10</v>
      </c>
      <c r="H200" t="s">
        <v>31</v>
      </c>
      <c r="I200" s="1">
        <v>44222</v>
      </c>
      <c r="J200">
        <v>50</v>
      </c>
      <c r="K200">
        <v>10</v>
      </c>
    </row>
    <row r="201" spans="1:11" x14ac:dyDescent="0.35">
      <c r="A201" t="s">
        <v>196</v>
      </c>
      <c r="B201" s="1">
        <v>44226</v>
      </c>
      <c r="C201">
        <v>25</v>
      </c>
      <c r="D201">
        <v>10</v>
      </c>
      <c r="H201" t="s">
        <v>86</v>
      </c>
      <c r="I201" s="1">
        <v>44222</v>
      </c>
      <c r="J201">
        <v>10</v>
      </c>
      <c r="K201">
        <v>10</v>
      </c>
    </row>
    <row r="202" spans="1:11" x14ac:dyDescent="0.35">
      <c r="A202" t="s">
        <v>222</v>
      </c>
      <c r="B202" s="1">
        <v>44226</v>
      </c>
      <c r="C202">
        <v>10</v>
      </c>
      <c r="D202">
        <v>10</v>
      </c>
      <c r="H202" t="s">
        <v>139</v>
      </c>
      <c r="I202" s="1">
        <v>44222</v>
      </c>
      <c r="J202">
        <v>50</v>
      </c>
      <c r="K202">
        <v>15</v>
      </c>
    </row>
    <row r="203" spans="1:11" x14ac:dyDescent="0.35">
      <c r="A203" t="s">
        <v>223</v>
      </c>
      <c r="B203" s="1">
        <v>44226</v>
      </c>
      <c r="C203">
        <v>10</v>
      </c>
      <c r="D203">
        <v>10</v>
      </c>
      <c r="H203" t="s">
        <v>237</v>
      </c>
      <c r="I203" s="1">
        <v>44222</v>
      </c>
      <c r="J203">
        <v>10</v>
      </c>
      <c r="K203">
        <v>10</v>
      </c>
    </row>
    <row r="204" spans="1:11" x14ac:dyDescent="0.35">
      <c r="A204" t="s">
        <v>258</v>
      </c>
      <c r="B204" s="1">
        <v>44226</v>
      </c>
      <c r="C204">
        <v>10</v>
      </c>
      <c r="D204">
        <v>10</v>
      </c>
      <c r="H204" t="s">
        <v>281</v>
      </c>
      <c r="I204" s="1">
        <v>44222</v>
      </c>
      <c r="J204">
        <v>50</v>
      </c>
      <c r="K204">
        <v>10</v>
      </c>
    </row>
    <row r="205" spans="1:11" x14ac:dyDescent="0.35">
      <c r="A205" t="s">
        <v>319</v>
      </c>
      <c r="B205" s="1">
        <v>44226</v>
      </c>
      <c r="C205">
        <v>10</v>
      </c>
      <c r="D205">
        <v>10</v>
      </c>
      <c r="H205" t="s">
        <v>322</v>
      </c>
      <c r="I205" s="1">
        <v>44222</v>
      </c>
      <c r="J205">
        <v>10</v>
      </c>
      <c r="K205">
        <v>10</v>
      </c>
    </row>
    <row r="206" spans="1:11" x14ac:dyDescent="0.35">
      <c r="A206" t="s">
        <v>43</v>
      </c>
      <c r="B206" s="1">
        <v>44227</v>
      </c>
      <c r="C206">
        <v>10</v>
      </c>
      <c r="D206">
        <v>10</v>
      </c>
      <c r="H206" t="s">
        <v>42</v>
      </c>
      <c r="I206" s="1">
        <v>44224</v>
      </c>
      <c r="J206">
        <v>10</v>
      </c>
      <c r="K206">
        <v>10</v>
      </c>
    </row>
    <row r="207" spans="1:11" x14ac:dyDescent="0.35">
      <c r="A207" t="s">
        <v>47</v>
      </c>
      <c r="B207" s="1">
        <v>44227</v>
      </c>
      <c r="C207">
        <v>10</v>
      </c>
      <c r="D207">
        <v>10</v>
      </c>
      <c r="H207" t="s">
        <v>53</v>
      </c>
      <c r="I207" s="1">
        <v>44224</v>
      </c>
      <c r="J207">
        <v>25</v>
      </c>
      <c r="K207">
        <v>10</v>
      </c>
    </row>
    <row r="208" spans="1:11" x14ac:dyDescent="0.35">
      <c r="A208" t="s">
        <v>50</v>
      </c>
      <c r="B208" s="1">
        <v>44227</v>
      </c>
      <c r="C208">
        <v>10</v>
      </c>
      <c r="D208">
        <v>10</v>
      </c>
      <c r="H208" t="s">
        <v>126</v>
      </c>
      <c r="I208" s="1">
        <v>44224</v>
      </c>
      <c r="J208">
        <v>25</v>
      </c>
      <c r="K208">
        <v>5</v>
      </c>
    </row>
    <row r="209" spans="1:11" x14ac:dyDescent="0.35">
      <c r="A209" t="s">
        <v>100</v>
      </c>
      <c r="B209" s="1">
        <v>44227</v>
      </c>
      <c r="C209">
        <v>10</v>
      </c>
      <c r="D209">
        <v>10</v>
      </c>
      <c r="H209" t="s">
        <v>172</v>
      </c>
      <c r="I209" s="1">
        <v>44224</v>
      </c>
      <c r="J209">
        <v>25</v>
      </c>
      <c r="K209">
        <v>5</v>
      </c>
    </row>
    <row r="210" spans="1:11" x14ac:dyDescent="0.35">
      <c r="A210" t="s">
        <v>112</v>
      </c>
      <c r="B210" s="1">
        <v>44227</v>
      </c>
      <c r="C210">
        <v>10</v>
      </c>
      <c r="D210">
        <v>10</v>
      </c>
      <c r="H210" t="s">
        <v>278</v>
      </c>
      <c r="I210" s="1">
        <v>44224</v>
      </c>
      <c r="J210">
        <v>10</v>
      </c>
      <c r="K210">
        <v>10</v>
      </c>
    </row>
    <row r="211" spans="1:11" x14ac:dyDescent="0.35">
      <c r="A211" t="s">
        <v>122</v>
      </c>
      <c r="B211" s="1">
        <v>44227</v>
      </c>
      <c r="C211">
        <v>10</v>
      </c>
      <c r="D211">
        <v>10</v>
      </c>
      <c r="H211" t="s">
        <v>113</v>
      </c>
      <c r="I211" s="1">
        <v>44225</v>
      </c>
      <c r="J211">
        <v>10</v>
      </c>
      <c r="K211">
        <v>10</v>
      </c>
    </row>
    <row r="212" spans="1:11" x14ac:dyDescent="0.35">
      <c r="A212" t="s">
        <v>123</v>
      </c>
      <c r="B212" s="1">
        <v>44227</v>
      </c>
      <c r="C212">
        <v>10</v>
      </c>
      <c r="D212">
        <v>10</v>
      </c>
      <c r="H212" t="s">
        <v>130</v>
      </c>
      <c r="I212" s="1">
        <v>44225</v>
      </c>
      <c r="J212">
        <v>25</v>
      </c>
      <c r="K212">
        <v>5</v>
      </c>
    </row>
    <row r="213" spans="1:11" x14ac:dyDescent="0.35">
      <c r="A213" t="s">
        <v>134</v>
      </c>
      <c r="B213" s="1">
        <v>44227</v>
      </c>
      <c r="C213">
        <v>10</v>
      </c>
      <c r="D213">
        <v>10</v>
      </c>
      <c r="H213" t="s">
        <v>165</v>
      </c>
      <c r="I213" s="1">
        <v>44225</v>
      </c>
      <c r="J213">
        <v>10</v>
      </c>
      <c r="K213">
        <v>10</v>
      </c>
    </row>
    <row r="214" spans="1:11" x14ac:dyDescent="0.35">
      <c r="A214" t="s">
        <v>247</v>
      </c>
      <c r="B214" s="1">
        <v>44227</v>
      </c>
      <c r="C214">
        <v>10</v>
      </c>
      <c r="D214">
        <v>10</v>
      </c>
      <c r="H214" t="s">
        <v>214</v>
      </c>
      <c r="I214" s="1">
        <v>44225</v>
      </c>
      <c r="J214">
        <v>25</v>
      </c>
      <c r="K214">
        <v>10</v>
      </c>
    </row>
    <row r="215" spans="1:11" x14ac:dyDescent="0.35">
      <c r="A215" t="s">
        <v>249</v>
      </c>
      <c r="B215" s="1">
        <v>44227</v>
      </c>
      <c r="C215">
        <v>10</v>
      </c>
      <c r="D215">
        <v>10</v>
      </c>
      <c r="H215" t="s">
        <v>321</v>
      </c>
      <c r="I215" s="1">
        <v>44225</v>
      </c>
      <c r="J215">
        <v>10</v>
      </c>
      <c r="K215">
        <v>10</v>
      </c>
    </row>
    <row r="216" spans="1:11" x14ac:dyDescent="0.35">
      <c r="A216" t="s">
        <v>252</v>
      </c>
      <c r="B216" s="1">
        <v>44227</v>
      </c>
      <c r="C216">
        <v>10</v>
      </c>
      <c r="D216">
        <v>10</v>
      </c>
      <c r="H216" t="s">
        <v>27</v>
      </c>
      <c r="I216" s="1">
        <v>44226</v>
      </c>
      <c r="J216">
        <v>10</v>
      </c>
      <c r="K216">
        <v>10</v>
      </c>
    </row>
    <row r="217" spans="1:11" x14ac:dyDescent="0.35">
      <c r="A217" t="s">
        <v>285</v>
      </c>
      <c r="B217" s="1">
        <v>44227</v>
      </c>
      <c r="C217">
        <v>50</v>
      </c>
      <c r="D217">
        <v>15</v>
      </c>
      <c r="H217" t="s">
        <v>33</v>
      </c>
      <c r="I217" s="1">
        <v>44226</v>
      </c>
      <c r="J217">
        <v>10</v>
      </c>
      <c r="K217">
        <v>10</v>
      </c>
    </row>
    <row r="218" spans="1:11" x14ac:dyDescent="0.35">
      <c r="A218" t="s">
        <v>190</v>
      </c>
      <c r="B218" s="1">
        <v>44228</v>
      </c>
      <c r="C218">
        <v>10</v>
      </c>
      <c r="D218">
        <v>10</v>
      </c>
      <c r="H218" t="s">
        <v>151</v>
      </c>
      <c r="I218" s="1">
        <v>44226</v>
      </c>
      <c r="J218">
        <v>10</v>
      </c>
      <c r="K218">
        <v>10</v>
      </c>
    </row>
    <row r="219" spans="1:11" x14ac:dyDescent="0.35">
      <c r="A219" t="s">
        <v>261</v>
      </c>
      <c r="B219" s="1">
        <v>44228</v>
      </c>
      <c r="C219">
        <v>10</v>
      </c>
      <c r="D219">
        <v>10</v>
      </c>
      <c r="H219" t="s">
        <v>222</v>
      </c>
      <c r="I219" s="1">
        <v>44226</v>
      </c>
      <c r="J219">
        <v>10</v>
      </c>
      <c r="K219">
        <v>10</v>
      </c>
    </row>
    <row r="220" spans="1:11" x14ac:dyDescent="0.35">
      <c r="A220" t="s">
        <v>284</v>
      </c>
      <c r="B220" s="1">
        <v>44228</v>
      </c>
      <c r="C220">
        <v>10</v>
      </c>
      <c r="D220">
        <v>10</v>
      </c>
      <c r="H220" t="s">
        <v>223</v>
      </c>
      <c r="I220" s="1">
        <v>44226</v>
      </c>
      <c r="J220">
        <v>10</v>
      </c>
      <c r="K220">
        <v>10</v>
      </c>
    </row>
    <row r="221" spans="1:11" x14ac:dyDescent="0.35">
      <c r="A221" t="s">
        <v>31</v>
      </c>
      <c r="B221" s="1">
        <v>44229</v>
      </c>
      <c r="C221">
        <v>50</v>
      </c>
      <c r="D221">
        <v>15</v>
      </c>
      <c r="H221" t="s">
        <v>258</v>
      </c>
      <c r="I221" s="1">
        <v>44226</v>
      </c>
      <c r="J221">
        <v>10</v>
      </c>
      <c r="K221">
        <v>10</v>
      </c>
    </row>
    <row r="222" spans="1:11" x14ac:dyDescent="0.35">
      <c r="A222" t="s">
        <v>203</v>
      </c>
      <c r="B222" s="1">
        <v>44229</v>
      </c>
      <c r="C222">
        <v>25</v>
      </c>
      <c r="D222">
        <v>5</v>
      </c>
      <c r="H222" t="s">
        <v>285</v>
      </c>
      <c r="I222" s="1">
        <v>44226</v>
      </c>
      <c r="J222">
        <v>50</v>
      </c>
      <c r="K222">
        <v>10</v>
      </c>
    </row>
    <row r="223" spans="1:11" x14ac:dyDescent="0.35">
      <c r="A223" t="s">
        <v>256</v>
      </c>
      <c r="B223" s="1">
        <v>44229</v>
      </c>
      <c r="C223">
        <v>10</v>
      </c>
      <c r="D223">
        <v>10</v>
      </c>
      <c r="H223" t="s">
        <v>319</v>
      </c>
      <c r="I223" s="1">
        <v>44226</v>
      </c>
      <c r="J223">
        <v>10</v>
      </c>
      <c r="K223">
        <v>10</v>
      </c>
    </row>
    <row r="224" spans="1:11" x14ac:dyDescent="0.35">
      <c r="A224" t="s">
        <v>281</v>
      </c>
      <c r="B224" s="1">
        <v>44229</v>
      </c>
      <c r="C224">
        <v>50</v>
      </c>
      <c r="D224">
        <v>15</v>
      </c>
      <c r="H224" t="s">
        <v>47</v>
      </c>
      <c r="I224" s="1">
        <v>44227</v>
      </c>
      <c r="J224">
        <v>10</v>
      </c>
      <c r="K224">
        <v>10</v>
      </c>
    </row>
    <row r="225" spans="1:11" x14ac:dyDescent="0.35">
      <c r="A225" t="s">
        <v>302</v>
      </c>
      <c r="B225" s="1">
        <v>44229</v>
      </c>
      <c r="C225">
        <v>10</v>
      </c>
      <c r="D225">
        <v>10</v>
      </c>
      <c r="H225" t="s">
        <v>50</v>
      </c>
      <c r="I225" s="1">
        <v>44227</v>
      </c>
      <c r="J225">
        <v>10</v>
      </c>
      <c r="K225">
        <v>10</v>
      </c>
    </row>
    <row r="226" spans="1:11" x14ac:dyDescent="0.35">
      <c r="A226" t="s">
        <v>60</v>
      </c>
      <c r="B226" s="1">
        <v>44230</v>
      </c>
      <c r="C226">
        <v>10</v>
      </c>
      <c r="D226">
        <v>10</v>
      </c>
      <c r="H226" t="s">
        <v>100</v>
      </c>
      <c r="I226" s="1">
        <v>44227</v>
      </c>
      <c r="J226">
        <v>10</v>
      </c>
      <c r="K226">
        <v>10</v>
      </c>
    </row>
    <row r="227" spans="1:11" x14ac:dyDescent="0.35">
      <c r="A227" t="s">
        <v>290</v>
      </c>
      <c r="B227" s="1">
        <v>44230</v>
      </c>
      <c r="C227">
        <v>10</v>
      </c>
      <c r="D227">
        <v>10</v>
      </c>
      <c r="H227" t="s">
        <v>122</v>
      </c>
      <c r="I227" s="1">
        <v>44227</v>
      </c>
      <c r="J227">
        <v>10</v>
      </c>
      <c r="K227">
        <v>10</v>
      </c>
    </row>
    <row r="228" spans="1:11" x14ac:dyDescent="0.35">
      <c r="A228" t="s">
        <v>324</v>
      </c>
      <c r="B228" s="1">
        <v>44230</v>
      </c>
      <c r="C228">
        <v>10</v>
      </c>
      <c r="D228">
        <v>10</v>
      </c>
      <c r="H228" t="s">
        <v>134</v>
      </c>
      <c r="I228" s="1">
        <v>44227</v>
      </c>
      <c r="J228">
        <v>10</v>
      </c>
      <c r="K228">
        <v>10</v>
      </c>
    </row>
    <row r="229" spans="1:11" x14ac:dyDescent="0.35">
      <c r="A229" t="s">
        <v>23</v>
      </c>
      <c r="B229" s="1">
        <v>44231</v>
      </c>
      <c r="C229">
        <v>10</v>
      </c>
      <c r="D229">
        <v>10</v>
      </c>
      <c r="H229" t="s">
        <v>247</v>
      </c>
      <c r="I229" s="1">
        <v>44227</v>
      </c>
      <c r="J229">
        <v>10</v>
      </c>
      <c r="K229">
        <v>10</v>
      </c>
    </row>
    <row r="230" spans="1:11" x14ac:dyDescent="0.35">
      <c r="A230" t="s">
        <v>24</v>
      </c>
      <c r="B230" s="1">
        <v>44231</v>
      </c>
      <c r="C230">
        <v>10</v>
      </c>
      <c r="D230">
        <v>10</v>
      </c>
      <c r="H230" t="s">
        <v>203</v>
      </c>
      <c r="I230" s="1">
        <v>44228</v>
      </c>
      <c r="J230">
        <v>25</v>
      </c>
      <c r="K230">
        <v>10</v>
      </c>
    </row>
    <row r="231" spans="1:11" x14ac:dyDescent="0.35">
      <c r="A231" t="s">
        <v>25</v>
      </c>
      <c r="B231" s="1">
        <v>44231</v>
      </c>
      <c r="C231">
        <v>10</v>
      </c>
      <c r="D231">
        <v>10</v>
      </c>
      <c r="H231" t="s">
        <v>261</v>
      </c>
      <c r="I231" s="1">
        <v>44228</v>
      </c>
      <c r="J231">
        <v>10</v>
      </c>
      <c r="K231">
        <v>10</v>
      </c>
    </row>
    <row r="232" spans="1:11" x14ac:dyDescent="0.35">
      <c r="A232" t="s">
        <v>53</v>
      </c>
      <c r="B232" s="1">
        <v>44231</v>
      </c>
      <c r="C232">
        <v>25</v>
      </c>
      <c r="D232">
        <v>5</v>
      </c>
      <c r="H232" t="s">
        <v>31</v>
      </c>
      <c r="I232" s="1">
        <v>44229</v>
      </c>
      <c r="J232">
        <v>50</v>
      </c>
      <c r="K232">
        <v>15</v>
      </c>
    </row>
    <row r="233" spans="1:11" x14ac:dyDescent="0.35">
      <c r="A233" t="s">
        <v>57</v>
      </c>
      <c r="B233" s="1">
        <v>44231</v>
      </c>
      <c r="C233">
        <v>10</v>
      </c>
      <c r="D233">
        <v>10</v>
      </c>
      <c r="H233" t="s">
        <v>281</v>
      </c>
      <c r="I233" s="1">
        <v>44229</v>
      </c>
      <c r="J233">
        <v>50</v>
      </c>
      <c r="K233">
        <v>15</v>
      </c>
    </row>
    <row r="234" spans="1:11" x14ac:dyDescent="0.35">
      <c r="A234" t="s">
        <v>118</v>
      </c>
      <c r="B234" s="1">
        <v>44231</v>
      </c>
      <c r="C234">
        <v>10</v>
      </c>
      <c r="D234">
        <v>10</v>
      </c>
      <c r="H234" t="s">
        <v>60</v>
      </c>
      <c r="I234" s="1">
        <v>44230</v>
      </c>
      <c r="J234">
        <v>10</v>
      </c>
      <c r="K234">
        <v>10</v>
      </c>
    </row>
    <row r="235" spans="1:11" x14ac:dyDescent="0.35">
      <c r="A235" t="s">
        <v>121</v>
      </c>
      <c r="B235" s="1">
        <v>44231</v>
      </c>
      <c r="C235">
        <v>10</v>
      </c>
      <c r="D235">
        <v>10</v>
      </c>
      <c r="H235" t="s">
        <v>290</v>
      </c>
      <c r="I235" s="1">
        <v>44230</v>
      </c>
      <c r="J235">
        <v>10</v>
      </c>
      <c r="K235">
        <v>10</v>
      </c>
    </row>
    <row r="236" spans="1:11" x14ac:dyDescent="0.35">
      <c r="A236" t="s">
        <v>124</v>
      </c>
      <c r="B236" s="1">
        <v>44231</v>
      </c>
      <c r="C236">
        <v>10</v>
      </c>
      <c r="D236">
        <v>10</v>
      </c>
      <c r="H236" t="s">
        <v>324</v>
      </c>
      <c r="I236" s="1">
        <v>44230</v>
      </c>
      <c r="J236">
        <v>10</v>
      </c>
      <c r="K236">
        <v>10</v>
      </c>
    </row>
    <row r="237" spans="1:11" x14ac:dyDescent="0.35">
      <c r="A237" t="s">
        <v>198</v>
      </c>
      <c r="B237" s="1">
        <v>44231</v>
      </c>
      <c r="C237">
        <v>10</v>
      </c>
      <c r="D237">
        <v>10</v>
      </c>
      <c r="H237" t="s">
        <v>24</v>
      </c>
      <c r="I237" s="1">
        <v>44231</v>
      </c>
      <c r="J237">
        <v>10</v>
      </c>
      <c r="K237">
        <v>10</v>
      </c>
    </row>
    <row r="238" spans="1:11" x14ac:dyDescent="0.35">
      <c r="A238" t="s">
        <v>220</v>
      </c>
      <c r="B238" s="1">
        <v>44231</v>
      </c>
      <c r="C238">
        <v>10</v>
      </c>
      <c r="D238">
        <v>10</v>
      </c>
      <c r="H238" t="s">
        <v>53</v>
      </c>
      <c r="I238" s="1">
        <v>44231</v>
      </c>
      <c r="J238">
        <v>25</v>
      </c>
      <c r="K238">
        <v>5</v>
      </c>
    </row>
    <row r="239" spans="1:11" x14ac:dyDescent="0.35">
      <c r="A239" t="s">
        <v>225</v>
      </c>
      <c r="B239" s="1">
        <v>44231</v>
      </c>
      <c r="C239">
        <v>10</v>
      </c>
      <c r="D239">
        <v>10</v>
      </c>
      <c r="H239" t="s">
        <v>57</v>
      </c>
      <c r="I239" s="1">
        <v>44231</v>
      </c>
      <c r="J239">
        <v>10</v>
      </c>
      <c r="K239">
        <v>10</v>
      </c>
    </row>
    <row r="240" spans="1:11" x14ac:dyDescent="0.35">
      <c r="A240" t="s">
        <v>253</v>
      </c>
      <c r="B240" s="1">
        <v>44231</v>
      </c>
      <c r="C240">
        <v>10</v>
      </c>
      <c r="D240">
        <v>10</v>
      </c>
      <c r="H240" t="s">
        <v>74</v>
      </c>
      <c r="I240" s="1">
        <v>44231</v>
      </c>
      <c r="J240">
        <v>10</v>
      </c>
      <c r="K240">
        <v>10</v>
      </c>
    </row>
    <row r="241" spans="1:11" x14ac:dyDescent="0.35">
      <c r="A241" t="s">
        <v>263</v>
      </c>
      <c r="B241" s="1">
        <v>44231</v>
      </c>
      <c r="C241">
        <v>10</v>
      </c>
      <c r="D241">
        <v>10</v>
      </c>
      <c r="H241" t="s">
        <v>118</v>
      </c>
      <c r="I241" s="1">
        <v>44231</v>
      </c>
      <c r="J241">
        <v>10</v>
      </c>
      <c r="K241">
        <v>10</v>
      </c>
    </row>
    <row r="242" spans="1:11" x14ac:dyDescent="0.35">
      <c r="A242" t="s">
        <v>320</v>
      </c>
      <c r="B242" s="1">
        <v>44231</v>
      </c>
      <c r="C242">
        <v>10</v>
      </c>
      <c r="D242">
        <v>10</v>
      </c>
      <c r="H242" t="s">
        <v>121</v>
      </c>
      <c r="I242" s="1">
        <v>44231</v>
      </c>
      <c r="J242">
        <v>10</v>
      </c>
      <c r="K242">
        <v>10</v>
      </c>
    </row>
    <row r="243" spans="1:11" x14ac:dyDescent="0.35">
      <c r="A243" t="s">
        <v>32</v>
      </c>
      <c r="B243" s="1">
        <v>44232</v>
      </c>
      <c r="C243">
        <v>10</v>
      </c>
      <c r="D243">
        <v>10</v>
      </c>
      <c r="H243" t="s">
        <v>198</v>
      </c>
      <c r="I243" s="1">
        <v>44231</v>
      </c>
      <c r="J243">
        <v>10</v>
      </c>
      <c r="K243">
        <v>10</v>
      </c>
    </row>
    <row r="244" spans="1:11" x14ac:dyDescent="0.35">
      <c r="A244" t="s">
        <v>41</v>
      </c>
      <c r="B244" s="1">
        <v>44232</v>
      </c>
      <c r="C244">
        <v>10</v>
      </c>
      <c r="D244">
        <v>10</v>
      </c>
      <c r="H244" t="s">
        <v>220</v>
      </c>
      <c r="I244" s="1">
        <v>44231</v>
      </c>
      <c r="J244">
        <v>10</v>
      </c>
      <c r="K244">
        <v>10</v>
      </c>
    </row>
    <row r="245" spans="1:11" x14ac:dyDescent="0.35">
      <c r="A245" t="s">
        <v>46</v>
      </c>
      <c r="B245" s="1">
        <v>44232</v>
      </c>
      <c r="C245">
        <v>10</v>
      </c>
      <c r="D245">
        <v>10</v>
      </c>
      <c r="H245" t="s">
        <v>225</v>
      </c>
      <c r="I245" s="1">
        <v>44231</v>
      </c>
      <c r="J245">
        <v>10</v>
      </c>
      <c r="K245">
        <v>10</v>
      </c>
    </row>
    <row r="246" spans="1:11" x14ac:dyDescent="0.35">
      <c r="A246" t="s">
        <v>79</v>
      </c>
      <c r="B246" s="1">
        <v>44232</v>
      </c>
      <c r="C246">
        <v>10</v>
      </c>
      <c r="D246">
        <v>10</v>
      </c>
      <c r="H246" t="s">
        <v>253</v>
      </c>
      <c r="I246" s="1">
        <v>44231</v>
      </c>
      <c r="J246">
        <v>10</v>
      </c>
      <c r="K246">
        <v>10</v>
      </c>
    </row>
    <row r="247" spans="1:11" x14ac:dyDescent="0.35">
      <c r="A247" t="s">
        <v>90</v>
      </c>
      <c r="B247" s="1">
        <v>44232</v>
      </c>
      <c r="C247">
        <v>10</v>
      </c>
      <c r="D247">
        <v>10</v>
      </c>
      <c r="H247" t="s">
        <v>256</v>
      </c>
      <c r="I247" s="1">
        <v>44231</v>
      </c>
      <c r="J247">
        <v>10</v>
      </c>
      <c r="K247">
        <v>10</v>
      </c>
    </row>
    <row r="248" spans="1:11" x14ac:dyDescent="0.35">
      <c r="A248" t="s">
        <v>97</v>
      </c>
      <c r="B248" s="1">
        <v>44232</v>
      </c>
      <c r="C248">
        <v>10</v>
      </c>
      <c r="D248">
        <v>10</v>
      </c>
      <c r="H248" t="s">
        <v>263</v>
      </c>
      <c r="I248" s="1">
        <v>44231</v>
      </c>
      <c r="J248">
        <v>10</v>
      </c>
      <c r="K248">
        <v>10</v>
      </c>
    </row>
    <row r="249" spans="1:11" x14ac:dyDescent="0.35">
      <c r="A249" t="s">
        <v>139</v>
      </c>
      <c r="B249" s="1">
        <v>44232</v>
      </c>
      <c r="C249">
        <v>50</v>
      </c>
      <c r="D249">
        <v>10</v>
      </c>
      <c r="H249" t="s">
        <v>32</v>
      </c>
      <c r="I249" s="1">
        <v>44232</v>
      </c>
      <c r="J249">
        <v>10</v>
      </c>
      <c r="K249">
        <v>10</v>
      </c>
    </row>
    <row r="250" spans="1:11" x14ac:dyDescent="0.35">
      <c r="A250" t="s">
        <v>167</v>
      </c>
      <c r="B250" s="1">
        <v>44232</v>
      </c>
      <c r="C250">
        <v>10</v>
      </c>
      <c r="D250">
        <v>10</v>
      </c>
      <c r="H250" t="s">
        <v>41</v>
      </c>
      <c r="I250" s="1">
        <v>44232</v>
      </c>
      <c r="J250">
        <v>10</v>
      </c>
      <c r="K250">
        <v>10</v>
      </c>
    </row>
    <row r="251" spans="1:11" x14ac:dyDescent="0.35">
      <c r="A251" t="s">
        <v>209</v>
      </c>
      <c r="B251" s="1">
        <v>44232</v>
      </c>
      <c r="C251">
        <v>10</v>
      </c>
      <c r="D251">
        <v>10</v>
      </c>
      <c r="H251" t="s">
        <v>46</v>
      </c>
      <c r="I251" s="1">
        <v>44232</v>
      </c>
      <c r="J251">
        <v>10</v>
      </c>
      <c r="K251">
        <v>10</v>
      </c>
    </row>
    <row r="252" spans="1:11" x14ac:dyDescent="0.35">
      <c r="A252" t="s">
        <v>214</v>
      </c>
      <c r="B252" s="1">
        <v>44232</v>
      </c>
      <c r="C252">
        <v>25</v>
      </c>
      <c r="D252">
        <v>5</v>
      </c>
      <c r="H252" t="s">
        <v>97</v>
      </c>
      <c r="I252" s="1">
        <v>44232</v>
      </c>
      <c r="J252">
        <v>10</v>
      </c>
      <c r="K252">
        <v>10</v>
      </c>
    </row>
    <row r="253" spans="1:11" x14ac:dyDescent="0.35">
      <c r="A253" t="s">
        <v>215</v>
      </c>
      <c r="B253" s="1">
        <v>44232</v>
      </c>
      <c r="C253">
        <v>10</v>
      </c>
      <c r="D253">
        <v>10</v>
      </c>
      <c r="H253" t="s">
        <v>139</v>
      </c>
      <c r="I253" s="1">
        <v>44232</v>
      </c>
      <c r="J253">
        <v>50</v>
      </c>
      <c r="K253">
        <v>10</v>
      </c>
    </row>
    <row r="254" spans="1:11" x14ac:dyDescent="0.35">
      <c r="A254" t="s">
        <v>234</v>
      </c>
      <c r="B254" s="1">
        <v>44232</v>
      </c>
      <c r="C254">
        <v>10</v>
      </c>
      <c r="D254">
        <v>10</v>
      </c>
      <c r="H254" t="s">
        <v>167</v>
      </c>
      <c r="I254" s="1">
        <v>44232</v>
      </c>
      <c r="J254">
        <v>10</v>
      </c>
      <c r="K254">
        <v>10</v>
      </c>
    </row>
    <row r="255" spans="1:11" x14ac:dyDescent="0.35">
      <c r="A255" t="s">
        <v>241</v>
      </c>
      <c r="B255" s="1">
        <v>44232</v>
      </c>
      <c r="C255">
        <v>25</v>
      </c>
      <c r="D255">
        <v>5</v>
      </c>
      <c r="H255" t="s">
        <v>196</v>
      </c>
      <c r="I255" s="1">
        <v>44232</v>
      </c>
      <c r="J255">
        <v>25</v>
      </c>
      <c r="K255">
        <v>10</v>
      </c>
    </row>
    <row r="256" spans="1:11" x14ac:dyDescent="0.35">
      <c r="A256" t="s">
        <v>250</v>
      </c>
      <c r="B256" s="1">
        <v>44232</v>
      </c>
      <c r="C256">
        <v>10</v>
      </c>
      <c r="D256">
        <v>10</v>
      </c>
      <c r="H256" t="s">
        <v>214</v>
      </c>
      <c r="I256" s="1">
        <v>44232</v>
      </c>
      <c r="J256">
        <v>25</v>
      </c>
      <c r="K256">
        <v>5</v>
      </c>
    </row>
    <row r="257" spans="1:11" x14ac:dyDescent="0.35">
      <c r="A257" t="s">
        <v>251</v>
      </c>
      <c r="B257" s="1">
        <v>44232</v>
      </c>
      <c r="C257">
        <v>10</v>
      </c>
      <c r="D257">
        <v>10</v>
      </c>
      <c r="H257" t="s">
        <v>215</v>
      </c>
      <c r="I257" s="1">
        <v>44232</v>
      </c>
      <c r="J257">
        <v>10</v>
      </c>
      <c r="K257">
        <v>10</v>
      </c>
    </row>
    <row r="258" spans="1:11" x14ac:dyDescent="0.35">
      <c r="A258" t="s">
        <v>270</v>
      </c>
      <c r="B258" s="1">
        <v>44232</v>
      </c>
      <c r="C258">
        <v>10</v>
      </c>
      <c r="D258">
        <v>10</v>
      </c>
      <c r="H258" t="s">
        <v>234</v>
      </c>
      <c r="I258" s="1">
        <v>44232</v>
      </c>
      <c r="J258">
        <v>10</v>
      </c>
      <c r="K258">
        <v>10</v>
      </c>
    </row>
    <row r="259" spans="1:11" x14ac:dyDescent="0.35">
      <c r="A259" t="s">
        <v>280</v>
      </c>
      <c r="B259" s="1">
        <v>44232</v>
      </c>
      <c r="C259">
        <v>10</v>
      </c>
      <c r="D259">
        <v>10</v>
      </c>
      <c r="H259" t="s">
        <v>250</v>
      </c>
      <c r="I259" s="1">
        <v>44232</v>
      </c>
      <c r="J259">
        <v>10</v>
      </c>
      <c r="K259">
        <v>10</v>
      </c>
    </row>
    <row r="260" spans="1:11" x14ac:dyDescent="0.35">
      <c r="A260" t="s">
        <v>289</v>
      </c>
      <c r="B260" s="1">
        <v>44232</v>
      </c>
      <c r="C260">
        <v>10</v>
      </c>
      <c r="D260">
        <v>10</v>
      </c>
      <c r="H260" t="s">
        <v>251</v>
      </c>
      <c r="I260" s="1">
        <v>44232</v>
      </c>
      <c r="J260">
        <v>10</v>
      </c>
      <c r="K260">
        <v>10</v>
      </c>
    </row>
    <row r="261" spans="1:11" x14ac:dyDescent="0.35">
      <c r="A261" t="s">
        <v>316</v>
      </c>
      <c r="B261" s="1">
        <v>44232</v>
      </c>
      <c r="C261">
        <v>10</v>
      </c>
      <c r="D261">
        <v>10</v>
      </c>
      <c r="H261" t="s">
        <v>270</v>
      </c>
      <c r="I261" s="1">
        <v>44232</v>
      </c>
      <c r="J261">
        <v>10</v>
      </c>
      <c r="K261">
        <v>10</v>
      </c>
    </row>
    <row r="262" spans="1:11" x14ac:dyDescent="0.35">
      <c r="A262" t="s">
        <v>318</v>
      </c>
      <c r="B262" s="1">
        <v>44232</v>
      </c>
      <c r="C262">
        <v>10</v>
      </c>
      <c r="D262">
        <v>10</v>
      </c>
      <c r="H262" t="s">
        <v>289</v>
      </c>
      <c r="I262" s="1">
        <v>44232</v>
      </c>
      <c r="J262">
        <v>10</v>
      </c>
      <c r="K262">
        <v>10</v>
      </c>
    </row>
    <row r="263" spans="1:11" x14ac:dyDescent="0.35">
      <c r="A263" t="s">
        <v>44</v>
      </c>
      <c r="B263" s="1">
        <v>44233</v>
      </c>
      <c r="C263">
        <v>10</v>
      </c>
      <c r="D263">
        <v>10</v>
      </c>
      <c r="H263" t="s">
        <v>316</v>
      </c>
      <c r="I263" s="1">
        <v>44232</v>
      </c>
      <c r="J263">
        <v>10</v>
      </c>
      <c r="K263">
        <v>10</v>
      </c>
    </row>
    <row r="264" spans="1:11" x14ac:dyDescent="0.35">
      <c r="A264" t="s">
        <v>102</v>
      </c>
      <c r="B264" s="1">
        <v>44233</v>
      </c>
      <c r="C264">
        <v>10</v>
      </c>
      <c r="D264">
        <v>10</v>
      </c>
      <c r="H264" t="s">
        <v>23</v>
      </c>
      <c r="I264" s="1">
        <v>44233</v>
      </c>
      <c r="J264">
        <v>10</v>
      </c>
      <c r="K264">
        <v>10</v>
      </c>
    </row>
    <row r="265" spans="1:11" x14ac:dyDescent="0.35">
      <c r="A265" t="s">
        <v>137</v>
      </c>
      <c r="B265" s="1">
        <v>44233</v>
      </c>
      <c r="C265">
        <v>10</v>
      </c>
      <c r="D265">
        <v>10</v>
      </c>
      <c r="H265" t="s">
        <v>25</v>
      </c>
      <c r="I265" s="1">
        <v>44233</v>
      </c>
      <c r="J265">
        <v>10</v>
      </c>
      <c r="K265">
        <v>10</v>
      </c>
    </row>
    <row r="266" spans="1:11" x14ac:dyDescent="0.35">
      <c r="A266" t="s">
        <v>143</v>
      </c>
      <c r="B266" s="1">
        <v>44233</v>
      </c>
      <c r="C266">
        <v>10</v>
      </c>
      <c r="D266">
        <v>10</v>
      </c>
      <c r="H266" t="s">
        <v>38</v>
      </c>
      <c r="I266" s="1">
        <v>44233</v>
      </c>
      <c r="J266">
        <v>10</v>
      </c>
      <c r="K266">
        <v>10</v>
      </c>
    </row>
    <row r="267" spans="1:11" x14ac:dyDescent="0.35">
      <c r="A267" t="s">
        <v>183</v>
      </c>
      <c r="B267" s="1">
        <v>44233</v>
      </c>
      <c r="C267">
        <v>10</v>
      </c>
      <c r="D267">
        <v>10</v>
      </c>
      <c r="H267" t="s">
        <v>43</v>
      </c>
      <c r="I267" s="1">
        <v>44233</v>
      </c>
      <c r="J267">
        <v>10</v>
      </c>
      <c r="K267">
        <v>10</v>
      </c>
    </row>
    <row r="268" spans="1:11" x14ac:dyDescent="0.35">
      <c r="A268" t="s">
        <v>196</v>
      </c>
      <c r="B268" s="1">
        <v>44233</v>
      </c>
      <c r="C268">
        <v>25</v>
      </c>
      <c r="D268">
        <v>10</v>
      </c>
      <c r="H268" t="s">
        <v>90</v>
      </c>
      <c r="I268" s="1">
        <v>44233</v>
      </c>
      <c r="J268">
        <v>10</v>
      </c>
      <c r="K268">
        <v>10</v>
      </c>
    </row>
    <row r="269" spans="1:11" x14ac:dyDescent="0.35">
      <c r="A269" t="s">
        <v>231</v>
      </c>
      <c r="B269" s="1">
        <v>44233</v>
      </c>
      <c r="C269">
        <v>10</v>
      </c>
      <c r="D269">
        <v>10</v>
      </c>
      <c r="H269" t="s">
        <v>112</v>
      </c>
      <c r="I269" s="1">
        <v>44233</v>
      </c>
      <c r="J269">
        <v>10</v>
      </c>
      <c r="K269">
        <v>10</v>
      </c>
    </row>
    <row r="270" spans="1:11" x14ac:dyDescent="0.35">
      <c r="A270" t="s">
        <v>243</v>
      </c>
      <c r="B270" s="1">
        <v>44233</v>
      </c>
      <c r="C270">
        <v>10</v>
      </c>
      <c r="D270">
        <v>10</v>
      </c>
      <c r="H270" t="s">
        <v>123</v>
      </c>
      <c r="I270" s="1">
        <v>44233</v>
      </c>
      <c r="J270">
        <v>10</v>
      </c>
      <c r="K270">
        <v>10</v>
      </c>
    </row>
    <row r="271" spans="1:11" x14ac:dyDescent="0.35">
      <c r="A271" t="s">
        <v>272</v>
      </c>
      <c r="B271" s="1">
        <v>44233</v>
      </c>
      <c r="C271">
        <v>10</v>
      </c>
      <c r="D271">
        <v>10</v>
      </c>
      <c r="H271" t="s">
        <v>124</v>
      </c>
      <c r="I271" s="1">
        <v>44233</v>
      </c>
      <c r="J271">
        <v>10</v>
      </c>
      <c r="K271">
        <v>10</v>
      </c>
    </row>
    <row r="272" spans="1:11" x14ac:dyDescent="0.35">
      <c r="A272" t="s">
        <v>296</v>
      </c>
      <c r="B272" s="1">
        <v>44233</v>
      </c>
      <c r="C272">
        <v>10</v>
      </c>
      <c r="D272">
        <v>10</v>
      </c>
      <c r="H272" t="s">
        <v>183</v>
      </c>
      <c r="I272" s="1">
        <v>44233</v>
      </c>
      <c r="J272">
        <v>10</v>
      </c>
      <c r="K272">
        <v>10</v>
      </c>
    </row>
    <row r="273" spans="1:11" x14ac:dyDescent="0.35">
      <c r="A273" t="s">
        <v>2235</v>
      </c>
      <c r="B273" s="1">
        <v>44233</v>
      </c>
      <c r="C273">
        <v>10</v>
      </c>
      <c r="D273">
        <v>10</v>
      </c>
      <c r="H273" t="s">
        <v>184</v>
      </c>
      <c r="I273" s="1">
        <v>44233</v>
      </c>
      <c r="J273">
        <v>10</v>
      </c>
      <c r="K273">
        <v>10</v>
      </c>
    </row>
    <row r="274" spans="1:11" x14ac:dyDescent="0.35">
      <c r="A274" t="s">
        <v>312</v>
      </c>
      <c r="B274" s="1">
        <v>44233</v>
      </c>
      <c r="C274">
        <v>10</v>
      </c>
      <c r="D274">
        <v>10</v>
      </c>
      <c r="H274" t="s">
        <v>212</v>
      </c>
      <c r="I274" s="1">
        <v>44233</v>
      </c>
      <c r="J274">
        <v>10</v>
      </c>
      <c r="K274">
        <v>10</v>
      </c>
    </row>
    <row r="275" spans="1:11" x14ac:dyDescent="0.35">
      <c r="A275" t="s">
        <v>62</v>
      </c>
      <c r="B275" s="1">
        <v>44234</v>
      </c>
      <c r="C275">
        <v>10</v>
      </c>
      <c r="D275">
        <v>10</v>
      </c>
      <c r="H275" t="s">
        <v>231</v>
      </c>
      <c r="I275" s="1">
        <v>44233</v>
      </c>
      <c r="J275">
        <v>10</v>
      </c>
      <c r="K275">
        <v>10</v>
      </c>
    </row>
    <row r="276" spans="1:11" x14ac:dyDescent="0.35">
      <c r="A276" t="s">
        <v>83</v>
      </c>
      <c r="B276" s="1">
        <v>44234</v>
      </c>
      <c r="C276">
        <v>10</v>
      </c>
      <c r="D276">
        <v>10</v>
      </c>
      <c r="H276" t="s">
        <v>238</v>
      </c>
      <c r="I276" s="1">
        <v>44233</v>
      </c>
      <c r="J276">
        <v>10</v>
      </c>
      <c r="K276">
        <v>10</v>
      </c>
    </row>
    <row r="277" spans="1:11" x14ac:dyDescent="0.35">
      <c r="A277" t="s">
        <v>92</v>
      </c>
      <c r="B277" s="1">
        <v>44234</v>
      </c>
      <c r="C277">
        <v>10</v>
      </c>
      <c r="D277">
        <v>10</v>
      </c>
      <c r="H277" t="s">
        <v>241</v>
      </c>
      <c r="I277" s="1">
        <v>44233</v>
      </c>
      <c r="J277">
        <v>25</v>
      </c>
      <c r="K277">
        <v>10</v>
      </c>
    </row>
    <row r="278" spans="1:11" x14ac:dyDescent="0.35">
      <c r="A278" t="s">
        <v>178</v>
      </c>
      <c r="B278" s="1">
        <v>44234</v>
      </c>
      <c r="C278">
        <v>10</v>
      </c>
      <c r="D278">
        <v>10</v>
      </c>
      <c r="H278" t="s">
        <v>243</v>
      </c>
      <c r="I278" s="1">
        <v>44233</v>
      </c>
      <c r="J278">
        <v>10</v>
      </c>
      <c r="K278">
        <v>10</v>
      </c>
    </row>
    <row r="279" spans="1:11" x14ac:dyDescent="0.35">
      <c r="A279" t="s">
        <v>224</v>
      </c>
      <c r="B279" s="1">
        <v>44234</v>
      </c>
      <c r="C279">
        <v>10</v>
      </c>
      <c r="D279">
        <v>10</v>
      </c>
      <c r="H279" t="s">
        <v>249</v>
      </c>
      <c r="I279" s="1">
        <v>44233</v>
      </c>
      <c r="J279">
        <v>10</v>
      </c>
      <c r="K279">
        <v>10</v>
      </c>
    </row>
    <row r="280" spans="1:11" x14ac:dyDescent="0.35">
      <c r="A280" t="s">
        <v>244</v>
      </c>
      <c r="B280" s="1">
        <v>44234</v>
      </c>
      <c r="C280">
        <v>10</v>
      </c>
      <c r="D280">
        <v>10</v>
      </c>
      <c r="H280" t="s">
        <v>252</v>
      </c>
      <c r="I280" s="1">
        <v>44233</v>
      </c>
      <c r="J280">
        <v>10</v>
      </c>
      <c r="K280">
        <v>10</v>
      </c>
    </row>
    <row r="281" spans="1:11" x14ac:dyDescent="0.35">
      <c r="A281" t="s">
        <v>255</v>
      </c>
      <c r="B281" s="1">
        <v>44234</v>
      </c>
      <c r="C281">
        <v>10</v>
      </c>
      <c r="D281">
        <v>10</v>
      </c>
      <c r="H281" t="s">
        <v>265</v>
      </c>
      <c r="I281" s="1">
        <v>44233</v>
      </c>
      <c r="J281">
        <v>10</v>
      </c>
      <c r="K281">
        <v>10</v>
      </c>
    </row>
    <row r="282" spans="1:11" x14ac:dyDescent="0.35">
      <c r="A282" t="s">
        <v>259</v>
      </c>
      <c r="B282" s="1">
        <v>44234</v>
      </c>
      <c r="C282">
        <v>10</v>
      </c>
      <c r="D282">
        <v>10</v>
      </c>
      <c r="H282" t="s">
        <v>269</v>
      </c>
      <c r="I282" s="1">
        <v>44233</v>
      </c>
      <c r="J282">
        <v>10</v>
      </c>
      <c r="K282">
        <v>10</v>
      </c>
    </row>
    <row r="283" spans="1:11" x14ac:dyDescent="0.35">
      <c r="A283" t="s">
        <v>285</v>
      </c>
      <c r="B283" s="1">
        <v>44234</v>
      </c>
      <c r="C283">
        <v>50</v>
      </c>
      <c r="D283">
        <v>10</v>
      </c>
      <c r="H283" t="s">
        <v>280</v>
      </c>
      <c r="I283" s="1">
        <v>44233</v>
      </c>
      <c r="J283">
        <v>10</v>
      </c>
      <c r="K283">
        <v>10</v>
      </c>
    </row>
    <row r="284" spans="1:11" x14ac:dyDescent="0.35">
      <c r="A284" t="s">
        <v>317</v>
      </c>
      <c r="B284" s="1">
        <v>44234</v>
      </c>
      <c r="C284">
        <v>10</v>
      </c>
      <c r="D284">
        <v>10</v>
      </c>
      <c r="H284" t="s">
        <v>285</v>
      </c>
      <c r="I284" s="1">
        <v>44233</v>
      </c>
      <c r="J284">
        <v>50</v>
      </c>
      <c r="K284">
        <v>15</v>
      </c>
    </row>
    <row r="285" spans="1:11" x14ac:dyDescent="0.35">
      <c r="A285" t="s">
        <v>49</v>
      </c>
      <c r="B285" s="1">
        <v>44235</v>
      </c>
      <c r="C285">
        <v>10</v>
      </c>
      <c r="D285">
        <v>10</v>
      </c>
      <c r="H285" t="s">
        <v>312</v>
      </c>
      <c r="I285" s="1">
        <v>44233</v>
      </c>
      <c r="J285">
        <v>10</v>
      </c>
      <c r="K285">
        <v>10</v>
      </c>
    </row>
    <row r="286" spans="1:11" x14ac:dyDescent="0.35">
      <c r="A286" t="s">
        <v>78</v>
      </c>
      <c r="B286" s="1">
        <v>44235</v>
      </c>
      <c r="C286">
        <v>10</v>
      </c>
      <c r="D286">
        <v>10</v>
      </c>
      <c r="H286" t="s">
        <v>313</v>
      </c>
      <c r="I286" s="1">
        <v>44233</v>
      </c>
      <c r="J286">
        <v>10</v>
      </c>
      <c r="K286">
        <v>10</v>
      </c>
    </row>
    <row r="287" spans="1:11" x14ac:dyDescent="0.35">
      <c r="A287" t="s">
        <v>98</v>
      </c>
      <c r="B287" s="1">
        <v>44235</v>
      </c>
      <c r="C287">
        <v>10</v>
      </c>
      <c r="D287">
        <v>10</v>
      </c>
      <c r="H287" t="s">
        <v>318</v>
      </c>
      <c r="I287" s="1">
        <v>44233</v>
      </c>
      <c r="J287">
        <v>10</v>
      </c>
      <c r="K287">
        <v>10</v>
      </c>
    </row>
    <row r="288" spans="1:11" x14ac:dyDescent="0.35">
      <c r="A288" t="s">
        <v>116</v>
      </c>
      <c r="B288" s="1">
        <v>44235</v>
      </c>
      <c r="C288">
        <v>10</v>
      </c>
      <c r="D288">
        <v>10</v>
      </c>
      <c r="H288" t="s">
        <v>320</v>
      </c>
      <c r="I288" s="1">
        <v>44233</v>
      </c>
      <c r="J288">
        <v>10</v>
      </c>
      <c r="K288">
        <v>10</v>
      </c>
    </row>
    <row r="289" spans="1:11" x14ac:dyDescent="0.35">
      <c r="A289" t="s">
        <v>126</v>
      </c>
      <c r="B289" s="1">
        <v>44235</v>
      </c>
      <c r="C289">
        <v>25</v>
      </c>
      <c r="D289">
        <v>10</v>
      </c>
      <c r="H289" t="s">
        <v>92</v>
      </c>
      <c r="I289" s="1">
        <v>44234</v>
      </c>
      <c r="J289">
        <v>10</v>
      </c>
      <c r="K289">
        <v>10</v>
      </c>
    </row>
    <row r="290" spans="1:11" x14ac:dyDescent="0.35">
      <c r="A290" t="s">
        <v>150</v>
      </c>
      <c r="B290" s="1">
        <v>44235</v>
      </c>
      <c r="C290">
        <v>10</v>
      </c>
      <c r="D290">
        <v>10</v>
      </c>
      <c r="H290" t="s">
        <v>178</v>
      </c>
      <c r="I290" s="1">
        <v>44234</v>
      </c>
      <c r="J290">
        <v>10</v>
      </c>
      <c r="K290">
        <v>10</v>
      </c>
    </row>
    <row r="291" spans="1:11" x14ac:dyDescent="0.35">
      <c r="A291" t="s">
        <v>172</v>
      </c>
      <c r="B291" s="1">
        <v>44235</v>
      </c>
      <c r="C291">
        <v>25</v>
      </c>
      <c r="D291">
        <v>10</v>
      </c>
      <c r="H291" t="s">
        <v>190</v>
      </c>
      <c r="I291" s="1">
        <v>44234</v>
      </c>
      <c r="J291">
        <v>10</v>
      </c>
      <c r="K291">
        <v>10</v>
      </c>
    </row>
    <row r="292" spans="1:11" x14ac:dyDescent="0.35">
      <c r="A292" t="s">
        <v>175</v>
      </c>
      <c r="B292" s="1">
        <v>44235</v>
      </c>
      <c r="C292">
        <v>10</v>
      </c>
      <c r="D292">
        <v>10</v>
      </c>
      <c r="H292" t="s">
        <v>202</v>
      </c>
      <c r="I292" s="1">
        <v>44234</v>
      </c>
      <c r="J292">
        <v>10</v>
      </c>
      <c r="K292">
        <v>10</v>
      </c>
    </row>
    <row r="293" spans="1:11" x14ac:dyDescent="0.35">
      <c r="A293" t="s">
        <v>177</v>
      </c>
      <c r="B293" s="1">
        <v>44235</v>
      </c>
      <c r="C293">
        <v>10</v>
      </c>
      <c r="D293">
        <v>10</v>
      </c>
      <c r="H293" t="s">
        <v>284</v>
      </c>
      <c r="I293" s="1">
        <v>44234</v>
      </c>
      <c r="J293">
        <v>10</v>
      </c>
      <c r="K293">
        <v>10</v>
      </c>
    </row>
    <row r="294" spans="1:11" x14ac:dyDescent="0.35">
      <c r="A294" t="s">
        <v>188</v>
      </c>
      <c r="B294" s="1">
        <v>44235</v>
      </c>
      <c r="C294">
        <v>10</v>
      </c>
      <c r="D294">
        <v>10</v>
      </c>
      <c r="H294" t="s">
        <v>302</v>
      </c>
      <c r="I294" s="1">
        <v>44234</v>
      </c>
      <c r="J294">
        <v>10</v>
      </c>
      <c r="K294">
        <v>10</v>
      </c>
    </row>
    <row r="295" spans="1:11" x14ac:dyDescent="0.35">
      <c r="A295" t="s">
        <v>213</v>
      </c>
      <c r="B295" s="1">
        <v>44235</v>
      </c>
      <c r="C295">
        <v>10</v>
      </c>
      <c r="D295">
        <v>10</v>
      </c>
      <c r="H295" t="s">
        <v>317</v>
      </c>
      <c r="I295" s="1">
        <v>44234</v>
      </c>
      <c r="J295">
        <v>10</v>
      </c>
      <c r="K295">
        <v>10</v>
      </c>
    </row>
    <row r="296" spans="1:11" x14ac:dyDescent="0.35">
      <c r="A296" t="s">
        <v>232</v>
      </c>
      <c r="B296" s="1">
        <v>44235</v>
      </c>
      <c r="C296">
        <v>10</v>
      </c>
      <c r="D296">
        <v>10</v>
      </c>
      <c r="H296" t="s">
        <v>49</v>
      </c>
      <c r="I296" s="1">
        <v>44235</v>
      </c>
      <c r="J296">
        <v>10</v>
      </c>
      <c r="K296">
        <v>10</v>
      </c>
    </row>
    <row r="297" spans="1:11" x14ac:dyDescent="0.35">
      <c r="A297" t="s">
        <v>257</v>
      </c>
      <c r="B297" s="1">
        <v>44235</v>
      </c>
      <c r="C297">
        <v>10</v>
      </c>
      <c r="D297">
        <v>10</v>
      </c>
      <c r="H297" t="s">
        <v>78</v>
      </c>
      <c r="I297" s="1">
        <v>44235</v>
      </c>
      <c r="J297">
        <v>10</v>
      </c>
      <c r="K297">
        <v>10</v>
      </c>
    </row>
    <row r="298" spans="1:11" x14ac:dyDescent="0.35">
      <c r="A298" t="s">
        <v>260</v>
      </c>
      <c r="B298" s="1">
        <v>44235</v>
      </c>
      <c r="C298">
        <v>10</v>
      </c>
      <c r="D298">
        <v>10</v>
      </c>
      <c r="H298" t="s">
        <v>150</v>
      </c>
      <c r="I298" s="1">
        <v>44235</v>
      </c>
      <c r="J298">
        <v>10</v>
      </c>
      <c r="K298">
        <v>10</v>
      </c>
    </row>
    <row r="299" spans="1:11" x14ac:dyDescent="0.35">
      <c r="A299" t="s">
        <v>268</v>
      </c>
      <c r="B299" s="1">
        <v>44235</v>
      </c>
      <c r="C299">
        <v>10</v>
      </c>
      <c r="D299">
        <v>10</v>
      </c>
      <c r="H299" t="s">
        <v>177</v>
      </c>
      <c r="I299" s="1">
        <v>44235</v>
      </c>
      <c r="J299">
        <v>10</v>
      </c>
      <c r="K299">
        <v>10</v>
      </c>
    </row>
    <row r="300" spans="1:11" x14ac:dyDescent="0.35">
      <c r="A300" t="s">
        <v>274</v>
      </c>
      <c r="B300" s="1">
        <v>44235</v>
      </c>
      <c r="C300">
        <v>10</v>
      </c>
      <c r="D300">
        <v>10</v>
      </c>
      <c r="H300" t="s">
        <v>188</v>
      </c>
      <c r="I300" s="1">
        <v>44235</v>
      </c>
      <c r="J300">
        <v>10</v>
      </c>
      <c r="K300">
        <v>10</v>
      </c>
    </row>
    <row r="301" spans="1:11" x14ac:dyDescent="0.35">
      <c r="A301" t="s">
        <v>28</v>
      </c>
      <c r="B301" s="1">
        <v>44236</v>
      </c>
      <c r="C301">
        <v>10</v>
      </c>
      <c r="D301">
        <v>10</v>
      </c>
      <c r="H301" t="s">
        <v>203</v>
      </c>
      <c r="I301" s="1">
        <v>44235</v>
      </c>
      <c r="J301">
        <v>25</v>
      </c>
      <c r="K301">
        <v>10</v>
      </c>
    </row>
    <row r="302" spans="1:11" x14ac:dyDescent="0.35">
      <c r="A302" t="s">
        <v>31</v>
      </c>
      <c r="B302" s="1">
        <v>44236</v>
      </c>
      <c r="C302">
        <v>50</v>
      </c>
      <c r="D302">
        <v>10</v>
      </c>
      <c r="H302" t="s">
        <v>257</v>
      </c>
      <c r="I302" s="1">
        <v>44235</v>
      </c>
      <c r="J302">
        <v>10</v>
      </c>
      <c r="K302">
        <v>10</v>
      </c>
    </row>
    <row r="303" spans="1:11" x14ac:dyDescent="0.35">
      <c r="A303" t="s">
        <v>40</v>
      </c>
      <c r="B303" s="1">
        <v>44236</v>
      </c>
      <c r="C303">
        <v>10</v>
      </c>
      <c r="D303">
        <v>10</v>
      </c>
      <c r="H303" t="s">
        <v>260</v>
      </c>
      <c r="I303" s="1">
        <v>44235</v>
      </c>
      <c r="J303">
        <v>10</v>
      </c>
      <c r="K303">
        <v>10</v>
      </c>
    </row>
    <row r="304" spans="1:11" x14ac:dyDescent="0.35">
      <c r="A304" t="s">
        <v>45</v>
      </c>
      <c r="B304" s="1">
        <v>44236</v>
      </c>
      <c r="C304">
        <v>10</v>
      </c>
      <c r="D304">
        <v>10</v>
      </c>
      <c r="H304" t="s">
        <v>268</v>
      </c>
      <c r="I304" s="1">
        <v>44235</v>
      </c>
      <c r="J304">
        <v>10</v>
      </c>
      <c r="K304">
        <v>10</v>
      </c>
    </row>
    <row r="305" spans="1:11" x14ac:dyDescent="0.35">
      <c r="A305" t="s">
        <v>56</v>
      </c>
      <c r="B305" s="1">
        <v>44236</v>
      </c>
      <c r="C305">
        <v>10</v>
      </c>
      <c r="D305">
        <v>10</v>
      </c>
      <c r="H305" t="s">
        <v>275</v>
      </c>
      <c r="I305" s="1">
        <v>44235</v>
      </c>
      <c r="J305">
        <v>10</v>
      </c>
      <c r="K305">
        <v>10</v>
      </c>
    </row>
    <row r="306" spans="1:11" x14ac:dyDescent="0.35">
      <c r="A306" t="s">
        <v>65</v>
      </c>
      <c r="B306" s="1">
        <v>44236</v>
      </c>
      <c r="C306">
        <v>10</v>
      </c>
      <c r="D306">
        <v>10</v>
      </c>
      <c r="H306" t="s">
        <v>28</v>
      </c>
      <c r="I306" s="1">
        <v>44236</v>
      </c>
      <c r="J306">
        <v>10</v>
      </c>
      <c r="K306">
        <v>10</v>
      </c>
    </row>
    <row r="307" spans="1:11" x14ac:dyDescent="0.35">
      <c r="A307" t="s">
        <v>67</v>
      </c>
      <c r="B307" s="1">
        <v>44236</v>
      </c>
      <c r="C307">
        <v>25</v>
      </c>
      <c r="D307">
        <v>10</v>
      </c>
      <c r="H307" t="s">
        <v>31</v>
      </c>
      <c r="I307" s="1">
        <v>44236</v>
      </c>
      <c r="J307">
        <v>50</v>
      </c>
      <c r="K307">
        <v>10</v>
      </c>
    </row>
    <row r="308" spans="1:11" x14ac:dyDescent="0.35">
      <c r="A308" t="s">
        <v>73</v>
      </c>
      <c r="B308" s="1">
        <v>44236</v>
      </c>
      <c r="C308">
        <v>10</v>
      </c>
      <c r="D308">
        <v>10</v>
      </c>
      <c r="H308" t="s">
        <v>73</v>
      </c>
      <c r="I308" s="1">
        <v>44236</v>
      </c>
      <c r="J308">
        <v>10</v>
      </c>
      <c r="K308">
        <v>10</v>
      </c>
    </row>
    <row r="309" spans="1:11" x14ac:dyDescent="0.35">
      <c r="A309" t="s">
        <v>85</v>
      </c>
      <c r="B309" s="1">
        <v>44236</v>
      </c>
      <c r="C309">
        <v>10</v>
      </c>
      <c r="D309">
        <v>10</v>
      </c>
      <c r="H309" t="s">
        <v>85</v>
      </c>
      <c r="I309" s="1">
        <v>44236</v>
      </c>
      <c r="J309">
        <v>10</v>
      </c>
      <c r="K309">
        <v>10</v>
      </c>
    </row>
    <row r="310" spans="1:11" x14ac:dyDescent="0.35">
      <c r="A310" t="s">
        <v>109</v>
      </c>
      <c r="B310" s="1">
        <v>44236</v>
      </c>
      <c r="C310">
        <v>10</v>
      </c>
      <c r="D310">
        <v>10</v>
      </c>
      <c r="H310" t="s">
        <v>180</v>
      </c>
      <c r="I310" s="1">
        <v>44236</v>
      </c>
      <c r="J310">
        <v>10</v>
      </c>
      <c r="K310">
        <v>10</v>
      </c>
    </row>
    <row r="311" spans="1:11" x14ac:dyDescent="0.35">
      <c r="A311" t="s">
        <v>146</v>
      </c>
      <c r="B311" s="1">
        <v>44236</v>
      </c>
      <c r="C311">
        <v>10</v>
      </c>
      <c r="D311">
        <v>10</v>
      </c>
      <c r="H311" t="s">
        <v>187</v>
      </c>
      <c r="I311" s="1">
        <v>44236</v>
      </c>
      <c r="J311">
        <v>10</v>
      </c>
      <c r="K311">
        <v>10</v>
      </c>
    </row>
    <row r="312" spans="1:11" x14ac:dyDescent="0.35">
      <c r="A312" t="s">
        <v>162</v>
      </c>
      <c r="B312" s="1">
        <v>44236</v>
      </c>
      <c r="C312">
        <v>10</v>
      </c>
      <c r="D312">
        <v>10</v>
      </c>
      <c r="H312" t="s">
        <v>69</v>
      </c>
      <c r="I312" s="1">
        <v>44237</v>
      </c>
      <c r="J312">
        <v>10</v>
      </c>
      <c r="K312">
        <v>10</v>
      </c>
    </row>
    <row r="313" spans="1:11" x14ac:dyDescent="0.35">
      <c r="A313" t="s">
        <v>180</v>
      </c>
      <c r="B313" s="1">
        <v>44236</v>
      </c>
      <c r="C313">
        <v>10</v>
      </c>
      <c r="D313">
        <v>10</v>
      </c>
      <c r="H313" t="s">
        <v>88</v>
      </c>
      <c r="I313" s="1">
        <v>44237</v>
      </c>
      <c r="J313">
        <v>10</v>
      </c>
      <c r="K313">
        <v>10</v>
      </c>
    </row>
    <row r="314" spans="1:11" x14ac:dyDescent="0.35">
      <c r="A314" t="s">
        <v>187</v>
      </c>
      <c r="B314" s="1">
        <v>44236</v>
      </c>
      <c r="C314">
        <v>10</v>
      </c>
      <c r="D314">
        <v>10</v>
      </c>
      <c r="H314" t="s">
        <v>110</v>
      </c>
      <c r="I314" s="1">
        <v>44237</v>
      </c>
      <c r="J314">
        <v>10</v>
      </c>
      <c r="K314">
        <v>10</v>
      </c>
    </row>
    <row r="315" spans="1:11" x14ac:dyDescent="0.35">
      <c r="A315" t="s">
        <v>191</v>
      </c>
      <c r="B315" s="1">
        <v>44236</v>
      </c>
      <c r="C315">
        <v>10</v>
      </c>
      <c r="D315">
        <v>10</v>
      </c>
      <c r="H315" t="s">
        <v>120</v>
      </c>
      <c r="I315" s="1">
        <v>44237</v>
      </c>
      <c r="J315">
        <v>10</v>
      </c>
      <c r="K315">
        <v>10</v>
      </c>
    </row>
    <row r="316" spans="1:11" x14ac:dyDescent="0.35">
      <c r="A316" t="s">
        <v>211</v>
      </c>
      <c r="B316" s="1">
        <v>44236</v>
      </c>
      <c r="C316">
        <v>10</v>
      </c>
      <c r="D316">
        <v>10</v>
      </c>
      <c r="H316" t="s">
        <v>129</v>
      </c>
      <c r="I316" s="1">
        <v>44237</v>
      </c>
      <c r="J316">
        <v>10</v>
      </c>
      <c r="K316">
        <v>10</v>
      </c>
    </row>
    <row r="317" spans="1:11" x14ac:dyDescent="0.35">
      <c r="A317" t="s">
        <v>218</v>
      </c>
      <c r="B317" s="1">
        <v>44236</v>
      </c>
      <c r="C317">
        <v>10</v>
      </c>
      <c r="D317">
        <v>10</v>
      </c>
      <c r="H317" t="s">
        <v>135</v>
      </c>
      <c r="I317" s="1">
        <v>44237</v>
      </c>
      <c r="J317">
        <v>10</v>
      </c>
      <c r="K317">
        <v>10</v>
      </c>
    </row>
    <row r="318" spans="1:11" x14ac:dyDescent="0.35">
      <c r="A318" t="s">
        <v>227</v>
      </c>
      <c r="B318" s="1">
        <v>44236</v>
      </c>
      <c r="C318">
        <v>10</v>
      </c>
      <c r="D318">
        <v>10</v>
      </c>
      <c r="H318" t="s">
        <v>200</v>
      </c>
      <c r="I318" s="1">
        <v>44237</v>
      </c>
      <c r="J318">
        <v>10</v>
      </c>
      <c r="K318">
        <v>10</v>
      </c>
    </row>
    <row r="319" spans="1:11" x14ac:dyDescent="0.35">
      <c r="A319" t="s">
        <v>230</v>
      </c>
      <c r="B319" s="1">
        <v>44236</v>
      </c>
      <c r="C319">
        <v>10</v>
      </c>
      <c r="D319">
        <v>10</v>
      </c>
      <c r="H319" t="s">
        <v>325</v>
      </c>
      <c r="I319" s="1">
        <v>44237</v>
      </c>
      <c r="J319">
        <v>10</v>
      </c>
      <c r="K319">
        <v>10</v>
      </c>
    </row>
    <row r="320" spans="1:11" x14ac:dyDescent="0.35">
      <c r="A320" t="s">
        <v>233</v>
      </c>
      <c r="B320" s="1">
        <v>44236</v>
      </c>
      <c r="C320">
        <v>10</v>
      </c>
      <c r="D320">
        <v>10</v>
      </c>
      <c r="H320" t="s">
        <v>61</v>
      </c>
      <c r="I320" s="1">
        <v>44238</v>
      </c>
      <c r="J320">
        <v>10</v>
      </c>
      <c r="K320">
        <v>10</v>
      </c>
    </row>
    <row r="321" spans="1:11" x14ac:dyDescent="0.35">
      <c r="A321" t="s">
        <v>236</v>
      </c>
      <c r="B321" s="1">
        <v>44236</v>
      </c>
      <c r="C321">
        <v>10</v>
      </c>
      <c r="D321">
        <v>10</v>
      </c>
      <c r="H321" t="s">
        <v>67</v>
      </c>
      <c r="I321" s="1">
        <v>44238</v>
      </c>
      <c r="J321">
        <v>25</v>
      </c>
      <c r="K321">
        <v>10</v>
      </c>
    </row>
    <row r="322" spans="1:11" x14ac:dyDescent="0.35">
      <c r="A322" t="s">
        <v>266</v>
      </c>
      <c r="B322" s="1">
        <v>44236</v>
      </c>
      <c r="C322">
        <v>10</v>
      </c>
      <c r="D322">
        <v>10</v>
      </c>
      <c r="H322" t="s">
        <v>79</v>
      </c>
      <c r="I322" s="1">
        <v>44238</v>
      </c>
      <c r="J322">
        <v>10</v>
      </c>
      <c r="K322">
        <v>10</v>
      </c>
    </row>
    <row r="323" spans="1:11" x14ac:dyDescent="0.35">
      <c r="A323" t="s">
        <v>293</v>
      </c>
      <c r="B323" s="1">
        <v>44236</v>
      </c>
      <c r="C323">
        <v>10</v>
      </c>
      <c r="D323">
        <v>10</v>
      </c>
      <c r="H323" t="s">
        <v>93</v>
      </c>
      <c r="I323" s="1">
        <v>44238</v>
      </c>
      <c r="J323">
        <v>10</v>
      </c>
      <c r="K323">
        <v>10</v>
      </c>
    </row>
    <row r="324" spans="1:11" x14ac:dyDescent="0.35">
      <c r="A324" t="s">
        <v>304</v>
      </c>
      <c r="B324" s="1">
        <v>44236</v>
      </c>
      <c r="C324">
        <v>10</v>
      </c>
      <c r="D324">
        <v>10</v>
      </c>
      <c r="H324" t="s">
        <v>131</v>
      </c>
      <c r="I324" s="1">
        <v>44238</v>
      </c>
      <c r="J324">
        <v>10</v>
      </c>
      <c r="K324">
        <v>10</v>
      </c>
    </row>
    <row r="325" spans="1:11" x14ac:dyDescent="0.35">
      <c r="A325" t="s">
        <v>308</v>
      </c>
      <c r="B325" s="1">
        <v>44236</v>
      </c>
      <c r="C325">
        <v>10</v>
      </c>
      <c r="D325">
        <v>10</v>
      </c>
      <c r="H325" t="s">
        <v>168</v>
      </c>
      <c r="I325" s="1">
        <v>44238</v>
      </c>
      <c r="J325">
        <v>10</v>
      </c>
      <c r="K325">
        <v>10</v>
      </c>
    </row>
    <row r="326" spans="1:11" x14ac:dyDescent="0.35">
      <c r="A326" t="s">
        <v>69</v>
      </c>
      <c r="B326" s="1">
        <v>44237</v>
      </c>
      <c r="C326">
        <v>10</v>
      </c>
      <c r="D326">
        <v>10</v>
      </c>
      <c r="H326" t="s">
        <v>209</v>
      </c>
      <c r="I326" s="1">
        <v>44238</v>
      </c>
      <c r="J326">
        <v>10</v>
      </c>
      <c r="K326">
        <v>10</v>
      </c>
    </row>
    <row r="327" spans="1:11" x14ac:dyDescent="0.35">
      <c r="A327" t="s">
        <v>88</v>
      </c>
      <c r="B327" s="1">
        <v>44237</v>
      </c>
      <c r="C327">
        <v>10</v>
      </c>
      <c r="D327">
        <v>10</v>
      </c>
      <c r="H327" t="s">
        <v>210</v>
      </c>
      <c r="I327" s="1">
        <v>44238</v>
      </c>
      <c r="J327">
        <v>10</v>
      </c>
      <c r="K327">
        <v>10</v>
      </c>
    </row>
    <row r="328" spans="1:11" x14ac:dyDescent="0.35">
      <c r="A328" t="s">
        <v>93</v>
      </c>
      <c r="B328" s="1">
        <v>44237</v>
      </c>
      <c r="C328">
        <v>10</v>
      </c>
      <c r="D328">
        <v>10</v>
      </c>
      <c r="H328" t="s">
        <v>216</v>
      </c>
      <c r="I328" s="1">
        <v>44238</v>
      </c>
      <c r="J328">
        <v>10</v>
      </c>
      <c r="K328">
        <v>10</v>
      </c>
    </row>
    <row r="329" spans="1:11" x14ac:dyDescent="0.35">
      <c r="A329" t="s">
        <v>110</v>
      </c>
      <c r="B329" s="1">
        <v>44237</v>
      </c>
      <c r="C329">
        <v>10</v>
      </c>
      <c r="D329">
        <v>10</v>
      </c>
      <c r="H329" t="s">
        <v>230</v>
      </c>
      <c r="I329" s="1">
        <v>44238</v>
      </c>
      <c r="J329">
        <v>10</v>
      </c>
      <c r="K329">
        <v>10</v>
      </c>
    </row>
    <row r="330" spans="1:11" x14ac:dyDescent="0.35">
      <c r="A330" t="s">
        <v>120</v>
      </c>
      <c r="B330" s="1">
        <v>44237</v>
      </c>
      <c r="C330">
        <v>10</v>
      </c>
      <c r="D330">
        <v>10</v>
      </c>
      <c r="H330" t="s">
        <v>236</v>
      </c>
      <c r="I330" s="1">
        <v>44238</v>
      </c>
      <c r="J330">
        <v>10</v>
      </c>
      <c r="K330">
        <v>10</v>
      </c>
    </row>
    <row r="331" spans="1:11" x14ac:dyDescent="0.35">
      <c r="A331" t="s">
        <v>129</v>
      </c>
      <c r="B331" s="1">
        <v>44237</v>
      </c>
      <c r="C331">
        <v>10</v>
      </c>
      <c r="D331">
        <v>10</v>
      </c>
      <c r="H331" t="s">
        <v>239</v>
      </c>
      <c r="I331" s="1">
        <v>44238</v>
      </c>
      <c r="J331">
        <v>10</v>
      </c>
      <c r="K331">
        <v>10</v>
      </c>
    </row>
    <row r="332" spans="1:11" x14ac:dyDescent="0.35">
      <c r="A332" t="s">
        <v>135</v>
      </c>
      <c r="B332" s="1">
        <v>44237</v>
      </c>
      <c r="C332">
        <v>10</v>
      </c>
      <c r="D332">
        <v>10</v>
      </c>
      <c r="H332" t="s">
        <v>266</v>
      </c>
      <c r="I332" s="1">
        <v>44238</v>
      </c>
      <c r="J332">
        <v>10</v>
      </c>
      <c r="K332">
        <v>10</v>
      </c>
    </row>
    <row r="333" spans="1:11" x14ac:dyDescent="0.35">
      <c r="A333" t="s">
        <v>140</v>
      </c>
      <c r="B333" s="1">
        <v>44237</v>
      </c>
      <c r="C333">
        <v>10</v>
      </c>
      <c r="D333">
        <v>10</v>
      </c>
      <c r="H333" t="s">
        <v>286</v>
      </c>
      <c r="I333" s="1">
        <v>44238</v>
      </c>
      <c r="J333">
        <v>10</v>
      </c>
      <c r="K333">
        <v>10</v>
      </c>
    </row>
    <row r="334" spans="1:11" x14ac:dyDescent="0.35">
      <c r="A334" t="s">
        <v>155</v>
      </c>
      <c r="B334" s="1">
        <v>44237</v>
      </c>
      <c r="C334">
        <v>10</v>
      </c>
      <c r="D334">
        <v>10</v>
      </c>
      <c r="H334" t="s">
        <v>293</v>
      </c>
      <c r="I334" s="1">
        <v>44238</v>
      </c>
      <c r="J334">
        <v>10</v>
      </c>
      <c r="K334">
        <v>10</v>
      </c>
    </row>
    <row r="335" spans="1:11" x14ac:dyDescent="0.35">
      <c r="A335" t="s">
        <v>159</v>
      </c>
      <c r="B335" s="1">
        <v>44237</v>
      </c>
      <c r="C335">
        <v>10</v>
      </c>
      <c r="D335">
        <v>10</v>
      </c>
      <c r="H335" t="s">
        <v>304</v>
      </c>
      <c r="I335" s="1">
        <v>44238</v>
      </c>
      <c r="J335">
        <v>10</v>
      </c>
      <c r="K335">
        <v>10</v>
      </c>
    </row>
    <row r="336" spans="1:11" x14ac:dyDescent="0.35">
      <c r="A336" t="s">
        <v>200</v>
      </c>
      <c r="B336" s="1">
        <v>44237</v>
      </c>
      <c r="C336">
        <v>10</v>
      </c>
      <c r="D336">
        <v>10</v>
      </c>
      <c r="H336" t="s">
        <v>315</v>
      </c>
      <c r="I336" s="1">
        <v>44238</v>
      </c>
      <c r="J336">
        <v>10</v>
      </c>
      <c r="K336">
        <v>10</v>
      </c>
    </row>
    <row r="337" spans="1:11" x14ac:dyDescent="0.35">
      <c r="A337" t="s">
        <v>219</v>
      </c>
      <c r="B337" s="1">
        <v>44237</v>
      </c>
      <c r="C337">
        <v>10</v>
      </c>
      <c r="D337">
        <v>10</v>
      </c>
      <c r="H337" t="s">
        <v>37</v>
      </c>
      <c r="I337" s="1">
        <v>44239</v>
      </c>
      <c r="J337">
        <v>10</v>
      </c>
      <c r="K337">
        <v>10</v>
      </c>
    </row>
    <row r="338" spans="1:11" x14ac:dyDescent="0.35">
      <c r="A338" t="s">
        <v>228</v>
      </c>
      <c r="B338" s="1">
        <v>44237</v>
      </c>
      <c r="C338">
        <v>10</v>
      </c>
      <c r="D338">
        <v>10</v>
      </c>
      <c r="H338" t="s">
        <v>44</v>
      </c>
      <c r="I338" s="1">
        <v>44239</v>
      </c>
      <c r="J338">
        <v>10</v>
      </c>
      <c r="K338">
        <v>10</v>
      </c>
    </row>
    <row r="339" spans="1:11" x14ac:dyDescent="0.35">
      <c r="A339" t="s">
        <v>264</v>
      </c>
      <c r="B339" s="1">
        <v>44237</v>
      </c>
      <c r="C339">
        <v>10</v>
      </c>
      <c r="D339">
        <v>10</v>
      </c>
      <c r="H339" t="s">
        <v>52</v>
      </c>
      <c r="I339" s="1">
        <v>44239</v>
      </c>
      <c r="J339">
        <v>10</v>
      </c>
      <c r="K339">
        <v>10</v>
      </c>
    </row>
    <row r="340" spans="1:11" x14ac:dyDescent="0.35">
      <c r="A340" t="s">
        <v>271</v>
      </c>
      <c r="B340" s="1">
        <v>44237</v>
      </c>
      <c r="C340">
        <v>10</v>
      </c>
      <c r="D340">
        <v>10</v>
      </c>
      <c r="H340" t="s">
        <v>55</v>
      </c>
      <c r="I340" s="1">
        <v>44239</v>
      </c>
      <c r="J340">
        <v>10</v>
      </c>
      <c r="K340">
        <v>10</v>
      </c>
    </row>
    <row r="341" spans="1:11" x14ac:dyDescent="0.35">
      <c r="A341" t="s">
        <v>276</v>
      </c>
      <c r="B341" s="1">
        <v>44237</v>
      </c>
      <c r="C341">
        <v>10</v>
      </c>
      <c r="D341">
        <v>10</v>
      </c>
      <c r="H341" t="s">
        <v>81</v>
      </c>
      <c r="I341" s="1">
        <v>44239</v>
      </c>
      <c r="J341">
        <v>10</v>
      </c>
      <c r="K341">
        <v>10</v>
      </c>
    </row>
    <row r="342" spans="1:11" x14ac:dyDescent="0.35">
      <c r="A342" t="s">
        <v>286</v>
      </c>
      <c r="B342" s="1">
        <v>44237</v>
      </c>
      <c r="C342">
        <v>10</v>
      </c>
      <c r="D342">
        <v>10</v>
      </c>
      <c r="H342" t="s">
        <v>102</v>
      </c>
      <c r="I342" s="1">
        <v>44239</v>
      </c>
      <c r="J342">
        <v>10</v>
      </c>
      <c r="K342">
        <v>10</v>
      </c>
    </row>
    <row r="343" spans="1:11" x14ac:dyDescent="0.35">
      <c r="A343" t="s">
        <v>325</v>
      </c>
      <c r="B343" s="1">
        <v>44237</v>
      </c>
      <c r="C343">
        <v>10</v>
      </c>
      <c r="D343">
        <v>10</v>
      </c>
      <c r="H343" t="s">
        <v>107</v>
      </c>
      <c r="I343" s="1">
        <v>44239</v>
      </c>
      <c r="J343">
        <v>10</v>
      </c>
      <c r="K343">
        <v>10</v>
      </c>
    </row>
    <row r="344" spans="1:11" x14ac:dyDescent="0.35">
      <c r="A344" t="s">
        <v>61</v>
      </c>
      <c r="B344" s="1">
        <v>44238</v>
      </c>
      <c r="C344">
        <v>10</v>
      </c>
      <c r="D344">
        <v>10</v>
      </c>
      <c r="H344" t="s">
        <v>108</v>
      </c>
      <c r="I344" s="1">
        <v>44239</v>
      </c>
      <c r="J344">
        <v>10</v>
      </c>
      <c r="K344">
        <v>10</v>
      </c>
    </row>
    <row r="345" spans="1:11" x14ac:dyDescent="0.35">
      <c r="A345" t="s">
        <v>105</v>
      </c>
      <c r="B345" s="1">
        <v>44238</v>
      </c>
      <c r="C345">
        <v>10</v>
      </c>
      <c r="D345">
        <v>10</v>
      </c>
      <c r="H345" t="s">
        <v>137</v>
      </c>
      <c r="I345" s="1">
        <v>44239</v>
      </c>
      <c r="J345">
        <v>10</v>
      </c>
      <c r="K345">
        <v>10</v>
      </c>
    </row>
    <row r="346" spans="1:11" x14ac:dyDescent="0.35">
      <c r="A346" t="s">
        <v>131</v>
      </c>
      <c r="B346" s="1">
        <v>44238</v>
      </c>
      <c r="C346">
        <v>10</v>
      </c>
      <c r="D346">
        <v>10</v>
      </c>
      <c r="H346" t="s">
        <v>139</v>
      </c>
      <c r="I346" s="1">
        <v>44239</v>
      </c>
      <c r="J346">
        <v>50</v>
      </c>
      <c r="K346">
        <v>15</v>
      </c>
    </row>
    <row r="347" spans="1:11" x14ac:dyDescent="0.35">
      <c r="A347" t="s">
        <v>168</v>
      </c>
      <c r="B347" s="1">
        <v>44238</v>
      </c>
      <c r="C347">
        <v>10</v>
      </c>
      <c r="D347">
        <v>10</v>
      </c>
      <c r="H347" t="s">
        <v>140</v>
      </c>
      <c r="I347" s="1">
        <v>44239</v>
      </c>
      <c r="J347">
        <v>10</v>
      </c>
      <c r="K347">
        <v>10</v>
      </c>
    </row>
    <row r="348" spans="1:11" x14ac:dyDescent="0.35">
      <c r="A348" t="s">
        <v>194</v>
      </c>
      <c r="B348" s="1">
        <v>44238</v>
      </c>
      <c r="C348">
        <v>10</v>
      </c>
      <c r="D348">
        <v>10</v>
      </c>
      <c r="H348" t="s">
        <v>143</v>
      </c>
      <c r="I348" s="1">
        <v>44239</v>
      </c>
      <c r="J348">
        <v>10</v>
      </c>
      <c r="K348">
        <v>10</v>
      </c>
    </row>
    <row r="349" spans="1:11" x14ac:dyDescent="0.35">
      <c r="A349" t="s">
        <v>210</v>
      </c>
      <c r="B349" s="1">
        <v>44238</v>
      </c>
      <c r="C349">
        <v>10</v>
      </c>
      <c r="D349">
        <v>10</v>
      </c>
      <c r="H349" t="s">
        <v>169</v>
      </c>
      <c r="I349" s="1">
        <v>44239</v>
      </c>
      <c r="J349">
        <v>10</v>
      </c>
      <c r="K349">
        <v>10</v>
      </c>
    </row>
    <row r="350" spans="1:11" x14ac:dyDescent="0.35">
      <c r="A350" t="s">
        <v>239</v>
      </c>
      <c r="B350" s="1">
        <v>44238</v>
      </c>
      <c r="C350">
        <v>10</v>
      </c>
      <c r="D350">
        <v>10</v>
      </c>
      <c r="H350" t="s">
        <v>174</v>
      </c>
      <c r="I350" s="1">
        <v>44239</v>
      </c>
      <c r="J350">
        <v>10</v>
      </c>
      <c r="K350">
        <v>10</v>
      </c>
    </row>
    <row r="351" spans="1:11" x14ac:dyDescent="0.35">
      <c r="A351" t="s">
        <v>277</v>
      </c>
      <c r="B351" s="1">
        <v>44238</v>
      </c>
      <c r="C351">
        <v>10</v>
      </c>
      <c r="D351">
        <v>10</v>
      </c>
      <c r="H351" t="s">
        <v>176</v>
      </c>
      <c r="I351" s="1">
        <v>44239</v>
      </c>
      <c r="J351">
        <v>10</v>
      </c>
      <c r="K351">
        <v>10</v>
      </c>
    </row>
    <row r="352" spans="1:11" x14ac:dyDescent="0.35">
      <c r="A352" t="s">
        <v>315</v>
      </c>
      <c r="B352" s="1">
        <v>44238</v>
      </c>
      <c r="C352">
        <v>10</v>
      </c>
      <c r="D352">
        <v>10</v>
      </c>
      <c r="H352" t="s">
        <v>185</v>
      </c>
      <c r="I352" s="1">
        <v>44239</v>
      </c>
      <c r="J352">
        <v>10</v>
      </c>
      <c r="K352">
        <v>10</v>
      </c>
    </row>
    <row r="353" spans="1:11" x14ac:dyDescent="0.35">
      <c r="A353" t="s">
        <v>26</v>
      </c>
      <c r="B353" s="1">
        <v>44239</v>
      </c>
      <c r="C353">
        <v>10</v>
      </c>
      <c r="D353">
        <v>10</v>
      </c>
      <c r="H353" t="s">
        <v>196</v>
      </c>
      <c r="I353" s="1">
        <v>44239</v>
      </c>
      <c r="J353">
        <v>25</v>
      </c>
      <c r="K353">
        <v>10</v>
      </c>
    </row>
    <row r="354" spans="1:11" x14ac:dyDescent="0.35">
      <c r="A354" t="s">
        <v>37</v>
      </c>
      <c r="B354" s="1">
        <v>44239</v>
      </c>
      <c r="C354">
        <v>10</v>
      </c>
      <c r="D354">
        <v>10</v>
      </c>
      <c r="H354" t="s">
        <v>217</v>
      </c>
      <c r="I354" s="1">
        <v>44239</v>
      </c>
      <c r="J354">
        <v>10</v>
      </c>
      <c r="K354">
        <v>10</v>
      </c>
    </row>
    <row r="355" spans="1:11" x14ac:dyDescent="0.35">
      <c r="A355" t="s">
        <v>52</v>
      </c>
      <c r="B355" s="1">
        <v>44239</v>
      </c>
      <c r="C355">
        <v>10</v>
      </c>
      <c r="D355">
        <v>10</v>
      </c>
      <c r="H355" t="s">
        <v>267</v>
      </c>
      <c r="I355" s="1">
        <v>44239</v>
      </c>
      <c r="J355">
        <v>20</v>
      </c>
      <c r="K355">
        <v>10</v>
      </c>
    </row>
    <row r="356" spans="1:11" x14ac:dyDescent="0.35">
      <c r="A356" t="s">
        <v>55</v>
      </c>
      <c r="B356" s="1">
        <v>44239</v>
      </c>
      <c r="C356">
        <v>10</v>
      </c>
      <c r="D356">
        <v>10</v>
      </c>
      <c r="H356" t="s">
        <v>271</v>
      </c>
      <c r="I356" s="1">
        <v>44239</v>
      </c>
      <c r="J356">
        <v>10</v>
      </c>
      <c r="K356">
        <v>10</v>
      </c>
    </row>
    <row r="357" spans="1:11" x14ac:dyDescent="0.35">
      <c r="A357" t="s">
        <v>72</v>
      </c>
      <c r="B357" s="1">
        <v>44239</v>
      </c>
      <c r="C357">
        <v>10</v>
      </c>
      <c r="D357">
        <v>10</v>
      </c>
      <c r="H357" t="s">
        <v>272</v>
      </c>
      <c r="I357" s="1">
        <v>44239</v>
      </c>
      <c r="J357">
        <v>10</v>
      </c>
      <c r="K357">
        <v>10</v>
      </c>
    </row>
    <row r="358" spans="1:11" x14ac:dyDescent="0.35">
      <c r="A358" t="s">
        <v>80</v>
      </c>
      <c r="B358" s="1">
        <v>44239</v>
      </c>
      <c r="C358">
        <v>10</v>
      </c>
      <c r="D358">
        <v>10</v>
      </c>
      <c r="H358" t="s">
        <v>273</v>
      </c>
      <c r="I358" s="1">
        <v>44239</v>
      </c>
      <c r="J358">
        <v>10</v>
      </c>
      <c r="K358">
        <v>10</v>
      </c>
    </row>
    <row r="359" spans="1:11" x14ac:dyDescent="0.35">
      <c r="A359" t="s">
        <v>81</v>
      </c>
      <c r="B359" s="1">
        <v>44239</v>
      </c>
      <c r="C359">
        <v>10</v>
      </c>
      <c r="D359">
        <v>10</v>
      </c>
      <c r="H359" t="s">
        <v>276</v>
      </c>
      <c r="I359" s="1">
        <v>44239</v>
      </c>
      <c r="J359">
        <v>10</v>
      </c>
      <c r="K359">
        <v>10</v>
      </c>
    </row>
    <row r="360" spans="1:11" x14ac:dyDescent="0.35">
      <c r="A360" t="s">
        <v>87</v>
      </c>
      <c r="B360" s="1">
        <v>44239</v>
      </c>
      <c r="C360">
        <v>10</v>
      </c>
      <c r="D360">
        <v>10</v>
      </c>
      <c r="H360" t="s">
        <v>281</v>
      </c>
      <c r="I360" s="1">
        <v>44239</v>
      </c>
      <c r="J360">
        <v>50</v>
      </c>
      <c r="K360">
        <v>10</v>
      </c>
    </row>
    <row r="361" spans="1:11" x14ac:dyDescent="0.35">
      <c r="A361" t="s">
        <v>91</v>
      </c>
      <c r="B361" s="1">
        <v>44239</v>
      </c>
      <c r="C361">
        <v>10</v>
      </c>
      <c r="D361">
        <v>10</v>
      </c>
      <c r="H361" t="s">
        <v>296</v>
      </c>
      <c r="I361" s="1">
        <v>44239</v>
      </c>
      <c r="J361">
        <v>10</v>
      </c>
      <c r="K361">
        <v>10</v>
      </c>
    </row>
    <row r="362" spans="1:11" x14ac:dyDescent="0.35">
      <c r="A362" t="s">
        <v>107</v>
      </c>
      <c r="B362" s="1">
        <v>44239</v>
      </c>
      <c r="C362">
        <v>10</v>
      </c>
      <c r="D362">
        <v>10</v>
      </c>
      <c r="H362" t="s">
        <v>326</v>
      </c>
      <c r="I362" s="1">
        <v>44239</v>
      </c>
      <c r="J362">
        <v>10</v>
      </c>
      <c r="K362">
        <v>10</v>
      </c>
    </row>
    <row r="363" spans="1:11" x14ac:dyDescent="0.35">
      <c r="A363" t="s">
        <v>108</v>
      </c>
      <c r="B363" s="1">
        <v>44239</v>
      </c>
      <c r="C363">
        <v>10</v>
      </c>
      <c r="D363">
        <v>10</v>
      </c>
      <c r="H363" t="s">
        <v>26</v>
      </c>
      <c r="I363" s="1">
        <v>44240</v>
      </c>
      <c r="J363">
        <v>10</v>
      </c>
      <c r="K363">
        <v>10</v>
      </c>
    </row>
    <row r="364" spans="1:11" x14ac:dyDescent="0.35">
      <c r="A364" t="s">
        <v>114</v>
      </c>
      <c r="B364" s="1">
        <v>44239</v>
      </c>
      <c r="C364">
        <v>10</v>
      </c>
      <c r="D364">
        <v>10</v>
      </c>
      <c r="H364" t="s">
        <v>62</v>
      </c>
      <c r="I364" s="1">
        <v>44240</v>
      </c>
      <c r="J364">
        <v>10</v>
      </c>
      <c r="K364">
        <v>10</v>
      </c>
    </row>
    <row r="365" spans="1:11" x14ac:dyDescent="0.35">
      <c r="A365" t="s">
        <v>139</v>
      </c>
      <c r="B365" s="1">
        <v>44239</v>
      </c>
      <c r="C365">
        <v>50</v>
      </c>
      <c r="D365">
        <v>15</v>
      </c>
      <c r="H365" t="s">
        <v>72</v>
      </c>
      <c r="I365" s="1">
        <v>44240</v>
      </c>
      <c r="J365">
        <v>10</v>
      </c>
      <c r="K365">
        <v>10</v>
      </c>
    </row>
    <row r="366" spans="1:11" x14ac:dyDescent="0.35">
      <c r="A366" t="s">
        <v>141</v>
      </c>
      <c r="B366" s="1">
        <v>44239</v>
      </c>
      <c r="C366">
        <v>10</v>
      </c>
      <c r="D366">
        <v>10</v>
      </c>
      <c r="H366" t="s">
        <v>83</v>
      </c>
      <c r="I366" s="1">
        <v>44240</v>
      </c>
      <c r="J366">
        <v>10</v>
      </c>
      <c r="K366">
        <v>10</v>
      </c>
    </row>
    <row r="367" spans="1:11" x14ac:dyDescent="0.35">
      <c r="A367" t="s">
        <v>142</v>
      </c>
      <c r="B367" s="1">
        <v>44239</v>
      </c>
      <c r="C367">
        <v>10</v>
      </c>
      <c r="D367">
        <v>10</v>
      </c>
      <c r="H367" t="s">
        <v>105</v>
      </c>
      <c r="I367" s="1">
        <v>44240</v>
      </c>
      <c r="J367">
        <v>10</v>
      </c>
      <c r="K367">
        <v>10</v>
      </c>
    </row>
    <row r="368" spans="1:11" x14ac:dyDescent="0.35">
      <c r="A368" t="s">
        <v>154</v>
      </c>
      <c r="B368" s="1">
        <v>44239</v>
      </c>
      <c r="C368">
        <v>10</v>
      </c>
      <c r="D368">
        <v>10</v>
      </c>
      <c r="H368" t="s">
        <v>109</v>
      </c>
      <c r="I368" s="1">
        <v>44240</v>
      </c>
      <c r="J368">
        <v>10</v>
      </c>
      <c r="K368">
        <v>10</v>
      </c>
    </row>
    <row r="369" spans="1:11" x14ac:dyDescent="0.35">
      <c r="A369" t="s">
        <v>164</v>
      </c>
      <c r="B369" s="1">
        <v>44239</v>
      </c>
      <c r="C369">
        <v>10</v>
      </c>
      <c r="D369">
        <v>10</v>
      </c>
      <c r="H369" t="s">
        <v>141</v>
      </c>
      <c r="I369" s="1">
        <v>44240</v>
      </c>
      <c r="J369">
        <v>10</v>
      </c>
      <c r="K369">
        <v>10</v>
      </c>
    </row>
    <row r="370" spans="1:11" x14ac:dyDescent="0.35">
      <c r="A370" t="s">
        <v>174</v>
      </c>
      <c r="B370" s="1">
        <v>44239</v>
      </c>
      <c r="C370">
        <v>10</v>
      </c>
      <c r="D370">
        <v>10</v>
      </c>
      <c r="H370" t="s">
        <v>142</v>
      </c>
      <c r="I370" s="1">
        <v>44240</v>
      </c>
      <c r="J370">
        <v>10</v>
      </c>
      <c r="K370">
        <v>10</v>
      </c>
    </row>
    <row r="371" spans="1:11" x14ac:dyDescent="0.35">
      <c r="A371" t="s">
        <v>185</v>
      </c>
      <c r="B371" s="1">
        <v>44239</v>
      </c>
      <c r="C371">
        <v>10</v>
      </c>
      <c r="D371">
        <v>10</v>
      </c>
      <c r="H371" t="s">
        <v>154</v>
      </c>
      <c r="I371" s="1">
        <v>44240</v>
      </c>
      <c r="J371">
        <v>10</v>
      </c>
      <c r="K371">
        <v>10</v>
      </c>
    </row>
    <row r="372" spans="1:11" x14ac:dyDescent="0.35">
      <c r="A372" t="s">
        <v>1255</v>
      </c>
      <c r="B372" s="1">
        <v>44239</v>
      </c>
      <c r="C372">
        <v>10</v>
      </c>
      <c r="D372">
        <v>10</v>
      </c>
      <c r="H372" t="s">
        <v>155</v>
      </c>
      <c r="I372" s="1">
        <v>44240</v>
      </c>
      <c r="J372">
        <v>10</v>
      </c>
      <c r="K372">
        <v>10</v>
      </c>
    </row>
    <row r="373" spans="1:11" x14ac:dyDescent="0.35">
      <c r="A373" t="s">
        <v>217</v>
      </c>
      <c r="B373" s="1">
        <v>44239</v>
      </c>
      <c r="C373">
        <v>10</v>
      </c>
      <c r="D373">
        <v>10</v>
      </c>
      <c r="H373" t="s">
        <v>159</v>
      </c>
      <c r="I373" s="1">
        <v>44240</v>
      </c>
      <c r="J373">
        <v>10</v>
      </c>
      <c r="K373">
        <v>10</v>
      </c>
    </row>
    <row r="374" spans="1:11" x14ac:dyDescent="0.35">
      <c r="A374" t="s">
        <v>2230</v>
      </c>
      <c r="B374" s="1">
        <v>44239</v>
      </c>
      <c r="C374">
        <v>10</v>
      </c>
      <c r="D374">
        <v>10</v>
      </c>
      <c r="H374" t="s">
        <v>194</v>
      </c>
      <c r="I374" s="1">
        <v>44240</v>
      </c>
      <c r="J374">
        <v>10</v>
      </c>
      <c r="K374">
        <v>10</v>
      </c>
    </row>
    <row r="375" spans="1:11" x14ac:dyDescent="0.35">
      <c r="A375" t="s">
        <v>240</v>
      </c>
      <c r="B375" s="1">
        <v>44239</v>
      </c>
      <c r="C375">
        <v>10</v>
      </c>
      <c r="D375">
        <v>10</v>
      </c>
      <c r="H375" t="s">
        <v>218</v>
      </c>
      <c r="I375" s="1">
        <v>44240</v>
      </c>
      <c r="J375">
        <v>10</v>
      </c>
      <c r="K375">
        <v>10</v>
      </c>
    </row>
    <row r="376" spans="1:11" x14ac:dyDescent="0.35">
      <c r="A376" t="s">
        <v>267</v>
      </c>
      <c r="B376" s="1">
        <v>44239</v>
      </c>
      <c r="C376">
        <v>20</v>
      </c>
      <c r="D376">
        <v>10</v>
      </c>
      <c r="H376" t="s">
        <v>219</v>
      </c>
      <c r="I376" s="1">
        <v>44240</v>
      </c>
      <c r="J376">
        <v>10</v>
      </c>
      <c r="K376">
        <v>10</v>
      </c>
    </row>
    <row r="377" spans="1:11" x14ac:dyDescent="0.35">
      <c r="A377" t="s">
        <v>273</v>
      </c>
      <c r="B377" s="1">
        <v>44239</v>
      </c>
      <c r="C377">
        <v>10</v>
      </c>
      <c r="D377">
        <v>10</v>
      </c>
      <c r="H377" t="s">
        <v>224</v>
      </c>
      <c r="I377" s="1">
        <v>44240</v>
      </c>
      <c r="J377">
        <v>10</v>
      </c>
      <c r="K377">
        <v>10</v>
      </c>
    </row>
    <row r="378" spans="1:11" x14ac:dyDescent="0.35">
      <c r="A378" t="s">
        <v>281</v>
      </c>
      <c r="B378" s="1">
        <v>44239</v>
      </c>
      <c r="C378">
        <v>50</v>
      </c>
      <c r="D378">
        <v>10</v>
      </c>
      <c r="H378" t="s">
        <v>228</v>
      </c>
      <c r="I378" s="1">
        <v>44240</v>
      </c>
      <c r="J378">
        <v>10</v>
      </c>
      <c r="K378">
        <v>10</v>
      </c>
    </row>
    <row r="379" spans="1:11" x14ac:dyDescent="0.35">
      <c r="A379" t="s">
        <v>326</v>
      </c>
      <c r="B379" s="1">
        <v>44239</v>
      </c>
      <c r="C379">
        <v>10</v>
      </c>
      <c r="D379">
        <v>10</v>
      </c>
      <c r="H379" t="s">
        <v>240</v>
      </c>
      <c r="I379" s="1">
        <v>44240</v>
      </c>
      <c r="J379">
        <v>10</v>
      </c>
      <c r="K379">
        <v>10</v>
      </c>
    </row>
    <row r="380" spans="1:11" x14ac:dyDescent="0.35">
      <c r="A380" t="s">
        <v>2221</v>
      </c>
      <c r="B380" s="1">
        <v>44240</v>
      </c>
      <c r="C380">
        <v>10</v>
      </c>
      <c r="D380">
        <v>10</v>
      </c>
      <c r="H380" t="s">
        <v>241</v>
      </c>
      <c r="I380" s="1">
        <v>44240</v>
      </c>
      <c r="J380">
        <v>25</v>
      </c>
      <c r="K380">
        <v>10</v>
      </c>
    </row>
    <row r="381" spans="1:11" x14ac:dyDescent="0.35">
      <c r="A381" t="s">
        <v>2215</v>
      </c>
      <c r="B381" s="1">
        <v>44240</v>
      </c>
      <c r="C381">
        <v>10</v>
      </c>
      <c r="D381">
        <v>10</v>
      </c>
      <c r="H381" t="s">
        <v>244</v>
      </c>
      <c r="I381" s="1">
        <v>44240</v>
      </c>
      <c r="J381">
        <v>10</v>
      </c>
      <c r="K381">
        <v>10</v>
      </c>
    </row>
    <row r="382" spans="1:11" x14ac:dyDescent="0.35">
      <c r="A382" t="s">
        <v>71</v>
      </c>
      <c r="B382" s="1">
        <v>44240</v>
      </c>
      <c r="C382">
        <v>10</v>
      </c>
      <c r="D382">
        <v>10</v>
      </c>
      <c r="H382" t="s">
        <v>255</v>
      </c>
      <c r="I382" s="1">
        <v>44240</v>
      </c>
      <c r="J382">
        <v>10</v>
      </c>
      <c r="K382">
        <v>10</v>
      </c>
    </row>
    <row r="383" spans="1:11" x14ac:dyDescent="0.35">
      <c r="A383" t="s">
        <v>1249</v>
      </c>
      <c r="B383" s="1">
        <v>44240</v>
      </c>
      <c r="C383">
        <v>10</v>
      </c>
      <c r="D383">
        <v>10</v>
      </c>
      <c r="H383" t="s">
        <v>259</v>
      </c>
      <c r="I383" s="1">
        <v>44240</v>
      </c>
      <c r="J383">
        <v>10</v>
      </c>
      <c r="K383">
        <v>10</v>
      </c>
    </row>
    <row r="384" spans="1:11" x14ac:dyDescent="0.35">
      <c r="A384" t="s">
        <v>125</v>
      </c>
      <c r="B384" s="1">
        <v>44240</v>
      </c>
      <c r="C384">
        <v>10</v>
      </c>
      <c r="D384">
        <v>10</v>
      </c>
      <c r="H384" t="s">
        <v>264</v>
      </c>
      <c r="I384" s="1">
        <v>44240</v>
      </c>
      <c r="J384">
        <v>10</v>
      </c>
      <c r="K384">
        <v>10</v>
      </c>
    </row>
    <row r="385" spans="1:11" x14ac:dyDescent="0.35">
      <c r="A385" t="s">
        <v>145</v>
      </c>
      <c r="B385" s="1">
        <v>44240</v>
      </c>
      <c r="C385">
        <v>10</v>
      </c>
      <c r="D385">
        <v>10</v>
      </c>
      <c r="H385" t="s">
        <v>277</v>
      </c>
      <c r="I385" s="1">
        <v>44240</v>
      </c>
      <c r="J385">
        <v>10</v>
      </c>
      <c r="K385">
        <v>10</v>
      </c>
    </row>
    <row r="386" spans="1:11" x14ac:dyDescent="0.35">
      <c r="A386" t="s">
        <v>2217</v>
      </c>
      <c r="B386" s="1">
        <v>44240</v>
      </c>
      <c r="C386">
        <v>10</v>
      </c>
      <c r="D386">
        <v>10</v>
      </c>
      <c r="H386" t="s">
        <v>285</v>
      </c>
      <c r="I386" s="1">
        <v>44240</v>
      </c>
      <c r="J386">
        <v>50</v>
      </c>
      <c r="K386">
        <v>10</v>
      </c>
    </row>
    <row r="387" spans="1:11" x14ac:dyDescent="0.35">
      <c r="A387" t="s">
        <v>192</v>
      </c>
      <c r="B387" s="1">
        <v>44240</v>
      </c>
      <c r="C387">
        <v>10</v>
      </c>
      <c r="D387">
        <v>10</v>
      </c>
      <c r="H387" t="s">
        <v>294</v>
      </c>
      <c r="I387" s="1">
        <v>44240</v>
      </c>
      <c r="J387">
        <v>10</v>
      </c>
      <c r="K387">
        <v>10</v>
      </c>
    </row>
    <row r="388" spans="1:11" x14ac:dyDescent="0.35">
      <c r="A388" t="s">
        <v>196</v>
      </c>
      <c r="B388" s="1">
        <v>44240</v>
      </c>
      <c r="C388">
        <v>25</v>
      </c>
      <c r="D388">
        <v>5</v>
      </c>
      <c r="H388" t="s">
        <v>87</v>
      </c>
      <c r="I388" s="1">
        <v>44241</v>
      </c>
      <c r="J388">
        <v>10</v>
      </c>
      <c r="K388">
        <v>10</v>
      </c>
    </row>
    <row r="389" spans="1:11" x14ac:dyDescent="0.35">
      <c r="A389" t="s">
        <v>201</v>
      </c>
      <c r="B389" s="1">
        <v>44240</v>
      </c>
      <c r="C389">
        <v>10</v>
      </c>
      <c r="D389">
        <v>10</v>
      </c>
      <c r="H389" t="s">
        <v>98</v>
      </c>
      <c r="I389" s="1">
        <v>44241</v>
      </c>
      <c r="J389">
        <v>10</v>
      </c>
      <c r="K389">
        <v>10</v>
      </c>
    </row>
    <row r="390" spans="1:11" x14ac:dyDescent="0.35">
      <c r="A390" t="s">
        <v>207</v>
      </c>
      <c r="B390" s="1">
        <v>44240</v>
      </c>
      <c r="C390">
        <v>10</v>
      </c>
      <c r="D390">
        <v>10</v>
      </c>
      <c r="H390" t="s">
        <v>116</v>
      </c>
      <c r="I390" s="1">
        <v>44241</v>
      </c>
      <c r="J390">
        <v>10</v>
      </c>
      <c r="K390">
        <v>10</v>
      </c>
    </row>
    <row r="391" spans="1:11" x14ac:dyDescent="0.35">
      <c r="A391" t="s">
        <v>2220</v>
      </c>
      <c r="B391" s="1">
        <v>44240</v>
      </c>
      <c r="C391">
        <v>10</v>
      </c>
      <c r="D391">
        <v>10</v>
      </c>
      <c r="H391" t="s">
        <v>126</v>
      </c>
      <c r="I391" s="1">
        <v>44241</v>
      </c>
      <c r="J391">
        <v>25</v>
      </c>
      <c r="K391">
        <v>10</v>
      </c>
    </row>
    <row r="392" spans="1:11" x14ac:dyDescent="0.35">
      <c r="A392" t="s">
        <v>2224</v>
      </c>
      <c r="B392" s="1">
        <v>44241</v>
      </c>
      <c r="C392">
        <v>10</v>
      </c>
      <c r="D392">
        <v>10</v>
      </c>
      <c r="H392" t="s">
        <v>172</v>
      </c>
      <c r="I392" s="1">
        <v>44241</v>
      </c>
      <c r="J392">
        <v>25</v>
      </c>
      <c r="K392">
        <v>10</v>
      </c>
    </row>
    <row r="393" spans="1:11" x14ac:dyDescent="0.35">
      <c r="A393" t="s">
        <v>169</v>
      </c>
      <c r="B393" s="1">
        <v>44241</v>
      </c>
      <c r="C393">
        <v>10</v>
      </c>
      <c r="D393">
        <v>10</v>
      </c>
      <c r="H393" t="s">
        <v>232</v>
      </c>
      <c r="I393" s="1">
        <v>44241</v>
      </c>
      <c r="J393">
        <v>10</v>
      </c>
      <c r="K393">
        <v>10</v>
      </c>
    </row>
    <row r="394" spans="1:11" x14ac:dyDescent="0.35">
      <c r="A394" t="s">
        <v>2225</v>
      </c>
      <c r="B394" s="1">
        <v>44241</v>
      </c>
      <c r="C394">
        <v>10</v>
      </c>
      <c r="D394">
        <v>10</v>
      </c>
      <c r="H394" t="s">
        <v>274</v>
      </c>
      <c r="I394" s="1">
        <v>44241</v>
      </c>
      <c r="J394">
        <v>10</v>
      </c>
      <c r="K394">
        <v>10</v>
      </c>
    </row>
    <row r="395" spans="1:11" x14ac:dyDescent="0.35">
      <c r="A395" t="s">
        <v>2226</v>
      </c>
      <c r="B395" s="1">
        <v>44241</v>
      </c>
      <c r="C395">
        <v>10</v>
      </c>
      <c r="D395">
        <v>10</v>
      </c>
      <c r="H395" t="s">
        <v>283</v>
      </c>
      <c r="I395" s="1">
        <v>44241</v>
      </c>
      <c r="J395">
        <v>10</v>
      </c>
      <c r="K395">
        <v>10</v>
      </c>
    </row>
    <row r="396" spans="1:11" x14ac:dyDescent="0.35">
      <c r="A396" t="s">
        <v>2227</v>
      </c>
      <c r="B396" s="1">
        <v>44241</v>
      </c>
      <c r="C396">
        <v>10</v>
      </c>
      <c r="D396">
        <v>10</v>
      </c>
      <c r="H396" t="s">
        <v>29</v>
      </c>
      <c r="I396" s="1">
        <v>44242</v>
      </c>
      <c r="J396">
        <v>10</v>
      </c>
      <c r="K396">
        <v>10</v>
      </c>
    </row>
    <row r="397" spans="1:11" x14ac:dyDescent="0.35">
      <c r="A397" t="s">
        <v>2228</v>
      </c>
      <c r="B397" s="1">
        <v>44241</v>
      </c>
      <c r="C397">
        <v>10</v>
      </c>
      <c r="D397">
        <v>10</v>
      </c>
      <c r="H397" t="s">
        <v>40</v>
      </c>
      <c r="I397" s="1">
        <v>44242</v>
      </c>
      <c r="J397">
        <v>10</v>
      </c>
      <c r="K397">
        <v>10</v>
      </c>
    </row>
    <row r="398" spans="1:11" x14ac:dyDescent="0.35">
      <c r="A398" t="s">
        <v>2229</v>
      </c>
      <c r="B398" s="1">
        <v>44241</v>
      </c>
      <c r="C398">
        <v>10</v>
      </c>
      <c r="D398">
        <v>10</v>
      </c>
      <c r="H398" t="s">
        <v>45</v>
      </c>
      <c r="I398" s="1">
        <v>44242</v>
      </c>
      <c r="J398">
        <v>10</v>
      </c>
      <c r="K398">
        <v>10</v>
      </c>
    </row>
    <row r="399" spans="1:11" x14ac:dyDescent="0.35">
      <c r="A399" t="s">
        <v>2231</v>
      </c>
      <c r="B399" s="1">
        <v>44241</v>
      </c>
      <c r="C399">
        <v>10</v>
      </c>
      <c r="D399">
        <v>10</v>
      </c>
      <c r="H399" t="s">
        <v>51</v>
      </c>
      <c r="I399" s="1">
        <v>44242</v>
      </c>
      <c r="J399">
        <v>10</v>
      </c>
      <c r="K399">
        <v>10</v>
      </c>
    </row>
    <row r="400" spans="1:11" x14ac:dyDescent="0.35">
      <c r="A400" t="s">
        <v>2232</v>
      </c>
      <c r="B400" s="1">
        <v>44241</v>
      </c>
      <c r="C400">
        <v>10</v>
      </c>
      <c r="D400">
        <v>10</v>
      </c>
      <c r="H400" t="s">
        <v>56</v>
      </c>
      <c r="I400" s="1">
        <v>44242</v>
      </c>
      <c r="J400">
        <v>10</v>
      </c>
      <c r="K400">
        <v>10</v>
      </c>
    </row>
    <row r="401" spans="1:11" x14ac:dyDescent="0.35">
      <c r="A401" t="s">
        <v>2233</v>
      </c>
      <c r="B401" s="1">
        <v>44241</v>
      </c>
      <c r="C401">
        <v>25</v>
      </c>
      <c r="D401">
        <v>10</v>
      </c>
      <c r="H401" t="s">
        <v>84</v>
      </c>
      <c r="I401" s="1">
        <v>44242</v>
      </c>
      <c r="J401">
        <v>10</v>
      </c>
      <c r="K401">
        <v>10</v>
      </c>
    </row>
    <row r="402" spans="1:11" x14ac:dyDescent="0.35">
      <c r="A402" t="s">
        <v>285</v>
      </c>
      <c r="B402" s="1">
        <v>44241</v>
      </c>
      <c r="C402">
        <v>50</v>
      </c>
      <c r="D402">
        <v>15</v>
      </c>
      <c r="H402" t="s">
        <v>130</v>
      </c>
      <c r="I402" s="1">
        <v>44242</v>
      </c>
      <c r="J402">
        <v>25</v>
      </c>
      <c r="K402">
        <v>10</v>
      </c>
    </row>
    <row r="403" spans="1:11" x14ac:dyDescent="0.35">
      <c r="A403" t="s">
        <v>2234</v>
      </c>
      <c r="B403" s="1">
        <v>44241</v>
      </c>
      <c r="C403">
        <v>10</v>
      </c>
      <c r="D403">
        <v>10</v>
      </c>
      <c r="H403" t="s">
        <v>136</v>
      </c>
      <c r="I403" s="1">
        <v>44242</v>
      </c>
      <c r="J403">
        <v>10</v>
      </c>
      <c r="K403">
        <v>10</v>
      </c>
    </row>
    <row r="404" spans="1:11" x14ac:dyDescent="0.35">
      <c r="A404" t="s">
        <v>29</v>
      </c>
      <c r="B404" s="1">
        <v>44242</v>
      </c>
      <c r="C404">
        <v>10</v>
      </c>
      <c r="D404">
        <v>10</v>
      </c>
      <c r="H404" t="s">
        <v>146</v>
      </c>
      <c r="I404" s="1">
        <v>44242</v>
      </c>
      <c r="J404">
        <v>10</v>
      </c>
      <c r="K404">
        <v>10</v>
      </c>
    </row>
    <row r="405" spans="1:11" x14ac:dyDescent="0.35">
      <c r="A405" t="s">
        <v>51</v>
      </c>
      <c r="B405" s="1">
        <v>44242</v>
      </c>
      <c r="C405">
        <v>10</v>
      </c>
      <c r="D405">
        <v>10</v>
      </c>
      <c r="H405" t="s">
        <v>162</v>
      </c>
      <c r="I405" s="1">
        <v>44242</v>
      </c>
      <c r="J405">
        <v>10</v>
      </c>
      <c r="K405">
        <v>10</v>
      </c>
    </row>
    <row r="406" spans="1:11" x14ac:dyDescent="0.35">
      <c r="A406" t="s">
        <v>84</v>
      </c>
      <c r="B406" s="1">
        <v>44242</v>
      </c>
      <c r="C406">
        <v>10</v>
      </c>
      <c r="D406">
        <v>10</v>
      </c>
      <c r="H406" t="s">
        <v>175</v>
      </c>
      <c r="I406" s="1">
        <v>44242</v>
      </c>
      <c r="J406">
        <v>10</v>
      </c>
      <c r="K406">
        <v>10</v>
      </c>
    </row>
    <row r="407" spans="1:11" x14ac:dyDescent="0.35">
      <c r="A407" t="s">
        <v>126</v>
      </c>
      <c r="B407" s="1">
        <v>44242</v>
      </c>
      <c r="C407">
        <v>25</v>
      </c>
      <c r="D407">
        <v>10</v>
      </c>
      <c r="H407" t="s">
        <v>203</v>
      </c>
      <c r="I407" s="1">
        <v>44242</v>
      </c>
      <c r="J407">
        <v>25</v>
      </c>
      <c r="K407">
        <v>5</v>
      </c>
    </row>
    <row r="408" spans="1:11" x14ac:dyDescent="0.35">
      <c r="A408" t="s">
        <v>130</v>
      </c>
      <c r="B408" s="1">
        <v>44242</v>
      </c>
      <c r="C408">
        <v>25</v>
      </c>
      <c r="D408">
        <v>10</v>
      </c>
      <c r="H408" t="s">
        <v>211</v>
      </c>
      <c r="I408" s="1">
        <v>44242</v>
      </c>
      <c r="J408">
        <v>10</v>
      </c>
      <c r="K408">
        <v>10</v>
      </c>
    </row>
    <row r="409" spans="1:11" x14ac:dyDescent="0.35">
      <c r="A409" t="s">
        <v>136</v>
      </c>
      <c r="B409" s="1">
        <v>44242</v>
      </c>
      <c r="C409">
        <v>10</v>
      </c>
      <c r="D409">
        <v>10</v>
      </c>
      <c r="H409" t="s">
        <v>221</v>
      </c>
      <c r="I409" s="1">
        <v>44242</v>
      </c>
      <c r="J409">
        <v>10</v>
      </c>
      <c r="K409">
        <v>10</v>
      </c>
    </row>
    <row r="410" spans="1:11" x14ac:dyDescent="0.35">
      <c r="A410" t="s">
        <v>172</v>
      </c>
      <c r="B410" s="1">
        <v>44242</v>
      </c>
      <c r="C410">
        <v>25</v>
      </c>
      <c r="D410">
        <v>10</v>
      </c>
      <c r="H410" t="s">
        <v>227</v>
      </c>
      <c r="I410" s="1">
        <v>44242</v>
      </c>
      <c r="J410">
        <v>10</v>
      </c>
      <c r="K410">
        <v>10</v>
      </c>
    </row>
    <row r="411" spans="1:11" x14ac:dyDescent="0.35">
      <c r="A411" t="s">
        <v>221</v>
      </c>
      <c r="B411" s="1">
        <v>44242</v>
      </c>
      <c r="C411">
        <v>10</v>
      </c>
      <c r="D411">
        <v>10</v>
      </c>
      <c r="H411" t="s">
        <v>233</v>
      </c>
      <c r="I411" s="1">
        <v>44242</v>
      </c>
      <c r="J411">
        <v>10</v>
      </c>
      <c r="K411">
        <v>10</v>
      </c>
    </row>
    <row r="412" spans="1:11" x14ac:dyDescent="0.35">
      <c r="A412" t="s">
        <v>282</v>
      </c>
      <c r="B412" s="1">
        <v>44242</v>
      </c>
      <c r="C412">
        <v>10</v>
      </c>
      <c r="D412">
        <v>10</v>
      </c>
      <c r="H412" t="s">
        <v>282</v>
      </c>
      <c r="I412" s="1">
        <v>44242</v>
      </c>
      <c r="J412">
        <v>10</v>
      </c>
      <c r="K412">
        <v>10</v>
      </c>
    </row>
    <row r="413" spans="1:11" x14ac:dyDescent="0.35">
      <c r="A413" t="s">
        <v>292</v>
      </c>
      <c r="B413" s="1">
        <v>44242</v>
      </c>
      <c r="C413">
        <v>10</v>
      </c>
      <c r="D413">
        <v>10</v>
      </c>
      <c r="H413" t="s">
        <v>292</v>
      </c>
      <c r="I413" s="1">
        <v>44242</v>
      </c>
      <c r="J413">
        <v>10</v>
      </c>
      <c r="K413">
        <v>10</v>
      </c>
    </row>
    <row r="414" spans="1:11" x14ac:dyDescent="0.35">
      <c r="A414" t="s">
        <v>297</v>
      </c>
      <c r="B414" s="1">
        <v>44242</v>
      </c>
      <c r="C414">
        <v>10</v>
      </c>
      <c r="D414">
        <v>10</v>
      </c>
      <c r="H414" t="s">
        <v>297</v>
      </c>
      <c r="I414" s="1">
        <v>44242</v>
      </c>
      <c r="J414">
        <v>10</v>
      </c>
      <c r="K414">
        <v>10</v>
      </c>
    </row>
    <row r="415" spans="1:11" x14ac:dyDescent="0.35">
      <c r="A415" t="s">
        <v>31</v>
      </c>
      <c r="B415" s="1">
        <v>44243</v>
      </c>
      <c r="C415">
        <v>50</v>
      </c>
      <c r="D415">
        <v>15</v>
      </c>
      <c r="H415" t="s">
        <v>31</v>
      </c>
      <c r="I415" s="1">
        <v>44243</v>
      </c>
      <c r="J415">
        <v>50</v>
      </c>
      <c r="K415">
        <v>15</v>
      </c>
    </row>
    <row r="416" spans="1:11" x14ac:dyDescent="0.35">
      <c r="A416" t="s">
        <v>42</v>
      </c>
      <c r="B416" s="1">
        <v>44243</v>
      </c>
      <c r="C416">
        <v>10</v>
      </c>
      <c r="D416">
        <v>10</v>
      </c>
      <c r="H416" t="s">
        <v>94</v>
      </c>
      <c r="I416" s="1">
        <v>44243</v>
      </c>
      <c r="J416">
        <v>10</v>
      </c>
      <c r="K416">
        <v>10</v>
      </c>
    </row>
    <row r="417" spans="1:11" x14ac:dyDescent="0.35">
      <c r="A417" t="s">
        <v>67</v>
      </c>
      <c r="B417" s="1">
        <v>44243</v>
      </c>
      <c r="C417">
        <v>25</v>
      </c>
      <c r="D417">
        <v>10</v>
      </c>
      <c r="H417" t="s">
        <v>117</v>
      </c>
      <c r="I417" s="1">
        <v>44243</v>
      </c>
      <c r="J417">
        <v>10</v>
      </c>
      <c r="K417">
        <v>10</v>
      </c>
    </row>
    <row r="418" spans="1:11" x14ac:dyDescent="0.35">
      <c r="A418" t="s">
        <v>94</v>
      </c>
      <c r="B418" s="1">
        <v>44243</v>
      </c>
      <c r="C418">
        <v>10</v>
      </c>
      <c r="D418">
        <v>10</v>
      </c>
      <c r="H418" t="s">
        <v>128</v>
      </c>
      <c r="I418" s="1">
        <v>44243</v>
      </c>
      <c r="J418">
        <v>10</v>
      </c>
      <c r="K418">
        <v>10</v>
      </c>
    </row>
    <row r="419" spans="1:11" x14ac:dyDescent="0.35">
      <c r="A419" t="s">
        <v>104</v>
      </c>
      <c r="B419" s="1">
        <v>44243</v>
      </c>
      <c r="C419">
        <v>10</v>
      </c>
      <c r="D419">
        <v>10</v>
      </c>
      <c r="H419" t="s">
        <v>163</v>
      </c>
      <c r="I419" s="1">
        <v>44243</v>
      </c>
      <c r="J419">
        <v>10</v>
      </c>
      <c r="K419">
        <v>10</v>
      </c>
    </row>
    <row r="420" spans="1:11" x14ac:dyDescent="0.35">
      <c r="A420" t="s">
        <v>113</v>
      </c>
      <c r="B420" s="1">
        <v>44243</v>
      </c>
      <c r="C420">
        <v>10</v>
      </c>
      <c r="D420">
        <v>10</v>
      </c>
      <c r="H420" t="s">
        <v>242</v>
      </c>
      <c r="I420" s="1">
        <v>44243</v>
      </c>
      <c r="J420">
        <v>10</v>
      </c>
      <c r="K420">
        <v>10</v>
      </c>
    </row>
    <row r="421" spans="1:11" x14ac:dyDescent="0.35">
      <c r="A421" t="s">
        <v>117</v>
      </c>
      <c r="B421" s="1">
        <v>44243</v>
      </c>
      <c r="C421">
        <v>10</v>
      </c>
      <c r="D421">
        <v>10</v>
      </c>
      <c r="H421" t="s">
        <v>301</v>
      </c>
      <c r="I421" s="1">
        <v>44243</v>
      </c>
      <c r="J421">
        <v>10</v>
      </c>
      <c r="K421">
        <v>10</v>
      </c>
    </row>
    <row r="422" spans="1:11" x14ac:dyDescent="0.35">
      <c r="A422" t="s">
        <v>128</v>
      </c>
      <c r="B422" s="1">
        <v>44243</v>
      </c>
      <c r="C422">
        <v>10</v>
      </c>
      <c r="D422">
        <v>10</v>
      </c>
      <c r="H422" t="s">
        <v>35</v>
      </c>
      <c r="I422" s="1">
        <v>44244</v>
      </c>
      <c r="J422">
        <v>10</v>
      </c>
      <c r="K422">
        <v>10</v>
      </c>
    </row>
    <row r="423" spans="1:11" x14ac:dyDescent="0.35">
      <c r="A423" t="s">
        <v>153</v>
      </c>
      <c r="B423" s="1">
        <v>44243</v>
      </c>
      <c r="C423">
        <v>10</v>
      </c>
      <c r="D423">
        <v>10</v>
      </c>
      <c r="H423" t="s">
        <v>189</v>
      </c>
      <c r="I423" s="1">
        <v>44244</v>
      </c>
      <c r="J423">
        <v>10</v>
      </c>
      <c r="K423">
        <v>10</v>
      </c>
    </row>
    <row r="424" spans="1:11" x14ac:dyDescent="0.35">
      <c r="A424" t="s">
        <v>163</v>
      </c>
      <c r="B424" s="1">
        <v>44243</v>
      </c>
      <c r="C424">
        <v>10</v>
      </c>
      <c r="D424">
        <v>10</v>
      </c>
      <c r="H424" t="s">
        <v>197</v>
      </c>
      <c r="I424" s="1">
        <v>44244</v>
      </c>
      <c r="J424">
        <v>10</v>
      </c>
      <c r="K424">
        <v>10</v>
      </c>
    </row>
    <row r="425" spans="1:11" x14ac:dyDescent="0.35">
      <c r="A425" t="s">
        <v>170</v>
      </c>
      <c r="B425" s="1">
        <v>44243</v>
      </c>
      <c r="C425">
        <v>10</v>
      </c>
      <c r="D425">
        <v>10</v>
      </c>
      <c r="H425" t="s">
        <v>205</v>
      </c>
      <c r="I425" s="1">
        <v>44244</v>
      </c>
      <c r="J425">
        <v>10</v>
      </c>
      <c r="K425">
        <v>10</v>
      </c>
    </row>
    <row r="426" spans="1:11" x14ac:dyDescent="0.35">
      <c r="A426" t="s">
        <v>242</v>
      </c>
      <c r="B426" s="1">
        <v>44243</v>
      </c>
      <c r="C426">
        <v>10</v>
      </c>
      <c r="D426">
        <v>10</v>
      </c>
      <c r="H426" t="s">
        <v>30</v>
      </c>
      <c r="I426" s="1">
        <v>44245</v>
      </c>
      <c r="J426">
        <v>10</v>
      </c>
      <c r="K426">
        <v>10</v>
      </c>
    </row>
    <row r="427" spans="1:11" x14ac:dyDescent="0.35">
      <c r="A427" t="s">
        <v>301</v>
      </c>
      <c r="B427" s="1">
        <v>44243</v>
      </c>
      <c r="C427">
        <v>10</v>
      </c>
      <c r="D427">
        <v>10</v>
      </c>
      <c r="H427" t="s">
        <v>39</v>
      </c>
      <c r="I427" s="1">
        <v>44245</v>
      </c>
      <c r="J427">
        <v>10</v>
      </c>
      <c r="K427">
        <v>10</v>
      </c>
    </row>
    <row r="428" spans="1:11" x14ac:dyDescent="0.35">
      <c r="A428" t="s">
        <v>35</v>
      </c>
      <c r="B428" s="1">
        <v>44244</v>
      </c>
      <c r="C428">
        <v>10</v>
      </c>
      <c r="D428">
        <v>10</v>
      </c>
      <c r="H428" t="s">
        <v>58</v>
      </c>
      <c r="I428" s="1">
        <v>44245</v>
      </c>
      <c r="J428">
        <v>10</v>
      </c>
      <c r="K428">
        <v>10</v>
      </c>
    </row>
    <row r="429" spans="1:11" x14ac:dyDescent="0.35">
      <c r="A429" t="s">
        <v>95</v>
      </c>
      <c r="B429" s="1">
        <v>44244</v>
      </c>
      <c r="C429">
        <v>10</v>
      </c>
      <c r="D429">
        <v>10</v>
      </c>
      <c r="H429" t="s">
        <v>67</v>
      </c>
      <c r="I429" s="1">
        <v>44245</v>
      </c>
      <c r="J429">
        <v>25</v>
      </c>
      <c r="K429">
        <v>10</v>
      </c>
    </row>
    <row r="430" spans="1:11" x14ac:dyDescent="0.35">
      <c r="A430" t="s">
        <v>189</v>
      </c>
      <c r="B430" s="1">
        <v>44244</v>
      </c>
      <c r="C430">
        <v>10</v>
      </c>
      <c r="D430">
        <v>10</v>
      </c>
      <c r="H430" t="s">
        <v>68</v>
      </c>
      <c r="I430" s="1">
        <v>44245</v>
      </c>
      <c r="J430">
        <v>10</v>
      </c>
      <c r="K430">
        <v>10</v>
      </c>
    </row>
    <row r="431" spans="1:11" x14ac:dyDescent="0.35">
      <c r="A431" t="s">
        <v>197</v>
      </c>
      <c r="B431" s="1">
        <v>44244</v>
      </c>
      <c r="C431">
        <v>10</v>
      </c>
      <c r="D431">
        <v>10</v>
      </c>
      <c r="H431" t="s">
        <v>80</v>
      </c>
      <c r="I431" s="1">
        <v>44245</v>
      </c>
      <c r="J431">
        <v>10</v>
      </c>
      <c r="K431">
        <v>10</v>
      </c>
    </row>
    <row r="432" spans="1:11" x14ac:dyDescent="0.35">
      <c r="A432" t="s">
        <v>205</v>
      </c>
      <c r="B432" s="1">
        <v>44244</v>
      </c>
      <c r="C432">
        <v>10</v>
      </c>
      <c r="D432">
        <v>10</v>
      </c>
      <c r="H432" t="s">
        <v>91</v>
      </c>
      <c r="I432" s="1">
        <v>44245</v>
      </c>
      <c r="J432">
        <v>10</v>
      </c>
      <c r="K432">
        <v>10</v>
      </c>
    </row>
    <row r="433" spans="1:11" x14ac:dyDescent="0.35">
      <c r="A433" t="s">
        <v>313</v>
      </c>
      <c r="B433" s="1">
        <v>44244</v>
      </c>
      <c r="C433">
        <v>10</v>
      </c>
      <c r="D433">
        <v>10</v>
      </c>
      <c r="H433" t="s">
        <v>95</v>
      </c>
      <c r="I433" s="1">
        <v>44245</v>
      </c>
      <c r="J433">
        <v>10</v>
      </c>
      <c r="K433">
        <v>10</v>
      </c>
    </row>
    <row r="434" spans="1:11" x14ac:dyDescent="0.35">
      <c r="A434" t="s">
        <v>323</v>
      </c>
      <c r="B434" s="1">
        <v>44244</v>
      </c>
      <c r="C434">
        <v>10</v>
      </c>
      <c r="D434">
        <v>10</v>
      </c>
      <c r="H434" t="s">
        <v>114</v>
      </c>
      <c r="I434" s="1">
        <v>44245</v>
      </c>
      <c r="J434">
        <v>10</v>
      </c>
      <c r="K434">
        <v>10</v>
      </c>
    </row>
    <row r="435" spans="1:11" x14ac:dyDescent="0.35">
      <c r="A435" t="s">
        <v>30</v>
      </c>
      <c r="B435" s="1">
        <v>44245</v>
      </c>
      <c r="C435">
        <v>10</v>
      </c>
      <c r="D435">
        <v>10</v>
      </c>
      <c r="H435" t="s">
        <v>170</v>
      </c>
      <c r="I435" s="1">
        <v>44245</v>
      </c>
      <c r="J435">
        <v>10</v>
      </c>
      <c r="K435">
        <v>10</v>
      </c>
    </row>
    <row r="436" spans="1:11" x14ac:dyDescent="0.35">
      <c r="A436" t="s">
        <v>39</v>
      </c>
      <c r="B436" s="1">
        <v>44245</v>
      </c>
      <c r="C436">
        <v>10</v>
      </c>
      <c r="D436">
        <v>10</v>
      </c>
      <c r="H436" t="s">
        <v>182</v>
      </c>
      <c r="I436" s="1">
        <v>44245</v>
      </c>
      <c r="J436">
        <v>10</v>
      </c>
      <c r="K436">
        <v>10</v>
      </c>
    </row>
    <row r="437" spans="1:11" x14ac:dyDescent="0.35">
      <c r="A437" t="s">
        <v>58</v>
      </c>
      <c r="B437" s="1">
        <v>44245</v>
      </c>
      <c r="C437">
        <v>10</v>
      </c>
      <c r="D437">
        <v>10</v>
      </c>
      <c r="H437" t="s">
        <v>226</v>
      </c>
      <c r="I437" s="1">
        <v>44245</v>
      </c>
      <c r="J437">
        <v>10</v>
      </c>
      <c r="K437">
        <v>10</v>
      </c>
    </row>
    <row r="438" spans="1:11" x14ac:dyDescent="0.35">
      <c r="A438" t="s">
        <v>68</v>
      </c>
      <c r="B438" s="1">
        <v>44245</v>
      </c>
      <c r="C438">
        <v>10</v>
      </c>
      <c r="D438">
        <v>10</v>
      </c>
      <c r="H438" t="s">
        <v>287</v>
      </c>
      <c r="I438" s="1">
        <v>44245</v>
      </c>
      <c r="J438">
        <v>10</v>
      </c>
      <c r="K438">
        <v>10</v>
      </c>
    </row>
    <row r="439" spans="1:11" x14ac:dyDescent="0.35">
      <c r="A439" t="s">
        <v>226</v>
      </c>
      <c r="B439" s="1">
        <v>44245</v>
      </c>
      <c r="C439">
        <v>10</v>
      </c>
      <c r="D439">
        <v>10</v>
      </c>
      <c r="H439" t="s">
        <v>288</v>
      </c>
      <c r="I439" s="1">
        <v>44245</v>
      </c>
      <c r="J439">
        <v>10</v>
      </c>
      <c r="K439">
        <v>10</v>
      </c>
    </row>
    <row r="440" spans="1:11" x14ac:dyDescent="0.35">
      <c r="A440" t="s">
        <v>287</v>
      </c>
      <c r="B440" s="1">
        <v>44245</v>
      </c>
      <c r="C440">
        <v>10</v>
      </c>
      <c r="D440">
        <v>10</v>
      </c>
      <c r="H440" t="s">
        <v>291</v>
      </c>
      <c r="I440" s="1">
        <v>44245</v>
      </c>
      <c r="J440">
        <v>10</v>
      </c>
      <c r="K440">
        <v>10</v>
      </c>
    </row>
    <row r="441" spans="1:11" x14ac:dyDescent="0.35">
      <c r="A441" t="s">
        <v>288</v>
      </c>
      <c r="B441" s="1">
        <v>44245</v>
      </c>
      <c r="C441">
        <v>10</v>
      </c>
      <c r="D441">
        <v>10</v>
      </c>
      <c r="H441" t="s">
        <v>305</v>
      </c>
      <c r="I441" s="1">
        <v>44245</v>
      </c>
      <c r="J441">
        <v>10</v>
      </c>
      <c r="K441">
        <v>10</v>
      </c>
    </row>
    <row r="442" spans="1:11" x14ac:dyDescent="0.35">
      <c r="A442" t="s">
        <v>291</v>
      </c>
      <c r="B442" s="1">
        <v>44245</v>
      </c>
      <c r="C442">
        <v>10</v>
      </c>
      <c r="D442">
        <v>10</v>
      </c>
      <c r="H442" t="s">
        <v>308</v>
      </c>
      <c r="I442" s="1">
        <v>44245</v>
      </c>
      <c r="J442">
        <v>10</v>
      </c>
      <c r="K442">
        <v>10</v>
      </c>
    </row>
    <row r="443" spans="1:11" x14ac:dyDescent="0.35">
      <c r="A443" t="s">
        <v>305</v>
      </c>
      <c r="B443" s="1">
        <v>44245</v>
      </c>
      <c r="C443">
        <v>10</v>
      </c>
      <c r="D443">
        <v>10</v>
      </c>
      <c r="H443" t="s">
        <v>323</v>
      </c>
      <c r="I443" s="1">
        <v>44245</v>
      </c>
      <c r="J443">
        <v>10</v>
      </c>
      <c r="K443">
        <v>10</v>
      </c>
    </row>
    <row r="444" spans="1:11" x14ac:dyDescent="0.35">
      <c r="A444" t="s">
        <v>38</v>
      </c>
      <c r="B444" s="1">
        <v>44246</v>
      </c>
      <c r="C444">
        <v>10</v>
      </c>
      <c r="D444">
        <v>10</v>
      </c>
      <c r="H444" t="s">
        <v>71</v>
      </c>
      <c r="I444" s="1">
        <v>44246</v>
      </c>
      <c r="J444">
        <v>10</v>
      </c>
      <c r="K444">
        <v>10</v>
      </c>
    </row>
    <row r="445" spans="1:11" x14ac:dyDescent="0.35">
      <c r="A445" t="s">
        <v>75</v>
      </c>
      <c r="B445" s="1">
        <v>44246</v>
      </c>
      <c r="C445">
        <v>10</v>
      </c>
      <c r="D445">
        <v>10</v>
      </c>
      <c r="H445" t="s">
        <v>75</v>
      </c>
      <c r="I445" s="1">
        <v>44246</v>
      </c>
      <c r="J445">
        <v>10</v>
      </c>
      <c r="K445">
        <v>10</v>
      </c>
    </row>
    <row r="446" spans="1:11" x14ac:dyDescent="0.35">
      <c r="A446" t="s">
        <v>96</v>
      </c>
      <c r="B446" s="1">
        <v>44246</v>
      </c>
      <c r="C446">
        <v>10</v>
      </c>
      <c r="D446">
        <v>10</v>
      </c>
      <c r="H446" t="s">
        <v>89</v>
      </c>
      <c r="I446" s="1">
        <v>44246</v>
      </c>
      <c r="J446">
        <v>10</v>
      </c>
      <c r="K446">
        <v>10</v>
      </c>
    </row>
    <row r="447" spans="1:11" x14ac:dyDescent="0.35">
      <c r="A447" t="s">
        <v>103</v>
      </c>
      <c r="B447" s="1">
        <v>44246</v>
      </c>
      <c r="C447">
        <v>10</v>
      </c>
      <c r="D447">
        <v>10</v>
      </c>
      <c r="H447" t="s">
        <v>96</v>
      </c>
      <c r="I447" s="1">
        <v>44246</v>
      </c>
      <c r="J447">
        <v>10</v>
      </c>
      <c r="K447">
        <v>10</v>
      </c>
    </row>
    <row r="448" spans="1:11" x14ac:dyDescent="0.35">
      <c r="A448" t="s">
        <v>139</v>
      </c>
      <c r="B448" s="1">
        <v>44246</v>
      </c>
      <c r="C448">
        <v>50</v>
      </c>
      <c r="D448">
        <v>10</v>
      </c>
      <c r="H448" t="s">
        <v>103</v>
      </c>
      <c r="I448" s="1">
        <v>44246</v>
      </c>
      <c r="J448">
        <v>10</v>
      </c>
      <c r="K448">
        <v>10</v>
      </c>
    </row>
    <row r="449" spans="1:11" x14ac:dyDescent="0.35">
      <c r="A449" t="s">
        <v>156</v>
      </c>
      <c r="B449" s="1">
        <v>44246</v>
      </c>
      <c r="C449">
        <v>10</v>
      </c>
      <c r="D449">
        <v>10</v>
      </c>
      <c r="H449" t="s">
        <v>125</v>
      </c>
      <c r="I449" s="1">
        <v>44246</v>
      </c>
      <c r="J449">
        <v>10</v>
      </c>
      <c r="K449">
        <v>10</v>
      </c>
    </row>
    <row r="450" spans="1:11" x14ac:dyDescent="0.35">
      <c r="A450" t="s">
        <v>157</v>
      </c>
      <c r="B450" s="1">
        <v>44246</v>
      </c>
      <c r="C450">
        <v>10</v>
      </c>
      <c r="D450">
        <v>10</v>
      </c>
      <c r="H450" t="s">
        <v>139</v>
      </c>
      <c r="I450" s="1">
        <v>44246</v>
      </c>
      <c r="J450">
        <v>50</v>
      </c>
      <c r="K450">
        <v>10</v>
      </c>
    </row>
    <row r="451" spans="1:11" x14ac:dyDescent="0.35">
      <c r="A451" t="s">
        <v>160</v>
      </c>
      <c r="B451" s="1">
        <v>44246</v>
      </c>
      <c r="C451">
        <v>10</v>
      </c>
      <c r="D451">
        <v>10</v>
      </c>
      <c r="H451" t="s">
        <v>145</v>
      </c>
      <c r="I451" s="1">
        <v>44246</v>
      </c>
      <c r="J451">
        <v>10</v>
      </c>
      <c r="K451">
        <v>10</v>
      </c>
    </row>
    <row r="452" spans="1:11" x14ac:dyDescent="0.35">
      <c r="A452" t="s">
        <v>173</v>
      </c>
      <c r="B452" s="1">
        <v>44246</v>
      </c>
      <c r="C452">
        <v>10</v>
      </c>
      <c r="D452">
        <v>10</v>
      </c>
      <c r="H452" t="s">
        <v>153</v>
      </c>
      <c r="I452" s="1">
        <v>44246</v>
      </c>
      <c r="J452">
        <v>10</v>
      </c>
      <c r="K452">
        <v>10</v>
      </c>
    </row>
    <row r="453" spans="1:11" x14ac:dyDescent="0.35">
      <c r="A453" t="s">
        <v>203</v>
      </c>
      <c r="B453" s="1">
        <v>44246</v>
      </c>
      <c r="C453">
        <v>25</v>
      </c>
      <c r="D453">
        <v>10</v>
      </c>
      <c r="H453" t="s">
        <v>156</v>
      </c>
      <c r="I453" s="1">
        <v>44246</v>
      </c>
      <c r="J453">
        <v>10</v>
      </c>
      <c r="K453">
        <v>10</v>
      </c>
    </row>
    <row r="454" spans="1:11" x14ac:dyDescent="0.35">
      <c r="A454" t="s">
        <v>204</v>
      </c>
      <c r="B454" s="1">
        <v>44246</v>
      </c>
      <c r="C454">
        <v>10</v>
      </c>
      <c r="D454">
        <v>10</v>
      </c>
      <c r="H454" t="s">
        <v>157</v>
      </c>
      <c r="I454" s="1">
        <v>44246</v>
      </c>
      <c r="J454">
        <v>10</v>
      </c>
      <c r="K454">
        <v>10</v>
      </c>
    </row>
    <row r="455" spans="1:11" x14ac:dyDescent="0.35">
      <c r="A455" t="s">
        <v>216</v>
      </c>
      <c r="B455" s="1">
        <v>44246</v>
      </c>
      <c r="C455">
        <v>10</v>
      </c>
      <c r="D455">
        <v>10</v>
      </c>
      <c r="H455" t="s">
        <v>160</v>
      </c>
      <c r="I455" s="1">
        <v>44246</v>
      </c>
      <c r="J455">
        <v>10</v>
      </c>
      <c r="K455">
        <v>10</v>
      </c>
    </row>
    <row r="456" spans="1:11" x14ac:dyDescent="0.35">
      <c r="A456" t="s">
        <v>246</v>
      </c>
      <c r="B456" s="1">
        <v>44246</v>
      </c>
      <c r="C456">
        <v>10</v>
      </c>
      <c r="D456">
        <v>10</v>
      </c>
      <c r="H456" t="s">
        <v>173</v>
      </c>
      <c r="I456" s="1">
        <v>44246</v>
      </c>
      <c r="J456">
        <v>10</v>
      </c>
      <c r="K456">
        <v>10</v>
      </c>
    </row>
    <row r="457" spans="1:11" x14ac:dyDescent="0.35">
      <c r="A457" t="s">
        <v>267</v>
      </c>
      <c r="B457" s="1">
        <v>44246</v>
      </c>
      <c r="C457">
        <v>20</v>
      </c>
      <c r="D457">
        <v>10</v>
      </c>
      <c r="H457" t="s">
        <v>192</v>
      </c>
      <c r="I457" s="1">
        <v>44246</v>
      </c>
      <c r="J457">
        <v>10</v>
      </c>
      <c r="K457">
        <v>10</v>
      </c>
    </row>
    <row r="458" spans="1:11" x14ac:dyDescent="0.35">
      <c r="A458" t="s">
        <v>275</v>
      </c>
      <c r="B458" s="1">
        <v>44246</v>
      </c>
      <c r="C458">
        <v>10</v>
      </c>
      <c r="D458">
        <v>10</v>
      </c>
      <c r="H458" t="s">
        <v>196</v>
      </c>
      <c r="I458" s="1">
        <v>44246</v>
      </c>
      <c r="J458">
        <v>25</v>
      </c>
      <c r="K458">
        <v>5</v>
      </c>
    </row>
    <row r="459" spans="1:11" x14ac:dyDescent="0.35">
      <c r="A459" t="s">
        <v>279</v>
      </c>
      <c r="B459" s="1">
        <v>44246</v>
      </c>
      <c r="C459">
        <v>10</v>
      </c>
      <c r="D459">
        <v>10</v>
      </c>
      <c r="H459" t="s">
        <v>201</v>
      </c>
      <c r="I459" s="1">
        <v>44246</v>
      </c>
      <c r="J459">
        <v>10</v>
      </c>
      <c r="K459">
        <v>10</v>
      </c>
    </row>
    <row r="460" spans="1:11" x14ac:dyDescent="0.35">
      <c r="A460" t="s">
        <v>281</v>
      </c>
      <c r="B460" s="1">
        <v>44246</v>
      </c>
      <c r="C460">
        <v>50</v>
      </c>
      <c r="D460">
        <v>15</v>
      </c>
      <c r="H460" t="s">
        <v>204</v>
      </c>
      <c r="I460" s="1">
        <v>44246</v>
      </c>
      <c r="J460">
        <v>10</v>
      </c>
      <c r="K460">
        <v>10</v>
      </c>
    </row>
    <row r="461" spans="1:11" x14ac:dyDescent="0.35">
      <c r="A461" t="s">
        <v>295</v>
      </c>
      <c r="B461" s="1">
        <v>44246</v>
      </c>
      <c r="C461">
        <v>10</v>
      </c>
      <c r="D461">
        <v>10</v>
      </c>
      <c r="H461" t="s">
        <v>207</v>
      </c>
      <c r="I461" s="1">
        <v>44246</v>
      </c>
      <c r="J461">
        <v>10</v>
      </c>
      <c r="K461">
        <v>10</v>
      </c>
    </row>
    <row r="462" spans="1:11" x14ac:dyDescent="0.35">
      <c r="A462" t="s">
        <v>298</v>
      </c>
      <c r="B462" s="1">
        <v>44246</v>
      </c>
      <c r="C462">
        <v>10</v>
      </c>
      <c r="D462">
        <v>10</v>
      </c>
      <c r="H462" t="s">
        <v>246</v>
      </c>
      <c r="I462" s="1">
        <v>44246</v>
      </c>
      <c r="J462">
        <v>10</v>
      </c>
      <c r="K462">
        <v>10</v>
      </c>
    </row>
    <row r="463" spans="1:11" x14ac:dyDescent="0.35">
      <c r="A463" t="s">
        <v>300</v>
      </c>
      <c r="B463" s="1">
        <v>44246</v>
      </c>
      <c r="C463">
        <v>10</v>
      </c>
      <c r="D463">
        <v>10</v>
      </c>
      <c r="H463" t="s">
        <v>267</v>
      </c>
      <c r="I463" s="1">
        <v>44246</v>
      </c>
      <c r="J463">
        <v>20</v>
      </c>
      <c r="K463">
        <v>10</v>
      </c>
    </row>
    <row r="464" spans="1:11" x14ac:dyDescent="0.35">
      <c r="A464" t="s">
        <v>307</v>
      </c>
      <c r="B464" s="1">
        <v>44246</v>
      </c>
      <c r="C464">
        <v>10</v>
      </c>
      <c r="D464">
        <v>10</v>
      </c>
      <c r="H464" t="s">
        <v>279</v>
      </c>
      <c r="I464" s="1">
        <v>44246</v>
      </c>
      <c r="J464">
        <v>10</v>
      </c>
      <c r="K464">
        <v>10</v>
      </c>
    </row>
    <row r="465" spans="1:11" x14ac:dyDescent="0.35">
      <c r="A465" t="s">
        <v>48</v>
      </c>
      <c r="B465" s="1">
        <v>44247</v>
      </c>
      <c r="C465">
        <v>10</v>
      </c>
      <c r="D465">
        <v>10</v>
      </c>
      <c r="H465" t="s">
        <v>281</v>
      </c>
      <c r="I465" s="1">
        <v>44246</v>
      </c>
      <c r="J465">
        <v>50</v>
      </c>
      <c r="K465">
        <v>15</v>
      </c>
    </row>
    <row r="466" spans="1:11" x14ac:dyDescent="0.35">
      <c r="A466" t="s">
        <v>54</v>
      </c>
      <c r="B466" s="1">
        <v>44247</v>
      </c>
      <c r="C466">
        <v>10</v>
      </c>
      <c r="D466">
        <v>10</v>
      </c>
      <c r="H466" t="s">
        <v>295</v>
      </c>
      <c r="I466" s="1">
        <v>44246</v>
      </c>
      <c r="J466">
        <v>10</v>
      </c>
      <c r="K466">
        <v>10</v>
      </c>
    </row>
    <row r="467" spans="1:11" x14ac:dyDescent="0.35">
      <c r="A467" t="s">
        <v>70</v>
      </c>
      <c r="B467" s="1">
        <v>44247</v>
      </c>
      <c r="C467">
        <v>10</v>
      </c>
      <c r="D467">
        <v>10</v>
      </c>
      <c r="H467" t="s">
        <v>298</v>
      </c>
      <c r="I467" s="1">
        <v>44246</v>
      </c>
      <c r="J467">
        <v>10</v>
      </c>
      <c r="K467">
        <v>10</v>
      </c>
    </row>
    <row r="468" spans="1:11" x14ac:dyDescent="0.35">
      <c r="A468" t="s">
        <v>106</v>
      </c>
      <c r="B468" s="1">
        <v>44247</v>
      </c>
      <c r="C468">
        <v>10</v>
      </c>
      <c r="D468">
        <v>10</v>
      </c>
      <c r="H468" t="s">
        <v>300</v>
      </c>
      <c r="I468" s="1">
        <v>44246</v>
      </c>
      <c r="J468">
        <v>10</v>
      </c>
      <c r="K468">
        <v>10</v>
      </c>
    </row>
    <row r="469" spans="1:11" x14ac:dyDescent="0.35">
      <c r="A469" t="s">
        <v>193</v>
      </c>
      <c r="B469" s="1">
        <v>44247</v>
      </c>
      <c r="C469">
        <v>10</v>
      </c>
      <c r="D469">
        <v>10</v>
      </c>
      <c r="H469" t="s">
        <v>303</v>
      </c>
      <c r="I469" s="1">
        <v>44246</v>
      </c>
      <c r="J469">
        <v>10</v>
      </c>
      <c r="K469">
        <v>10</v>
      </c>
    </row>
    <row r="470" spans="1:11" x14ac:dyDescent="0.35">
      <c r="A470" t="s">
        <v>208</v>
      </c>
      <c r="B470" s="1">
        <v>44247</v>
      </c>
      <c r="C470">
        <v>10</v>
      </c>
      <c r="D470">
        <v>10</v>
      </c>
      <c r="H470" t="s">
        <v>307</v>
      </c>
      <c r="I470" s="1">
        <v>44246</v>
      </c>
      <c r="J470">
        <v>10</v>
      </c>
      <c r="K470">
        <v>10</v>
      </c>
    </row>
    <row r="471" spans="1:11" x14ac:dyDescent="0.35">
      <c r="A471" t="s">
        <v>53</v>
      </c>
      <c r="B471" s="1">
        <v>44248</v>
      </c>
      <c r="C471">
        <v>25</v>
      </c>
      <c r="D471">
        <v>10</v>
      </c>
      <c r="H471" t="s">
        <v>48</v>
      </c>
      <c r="I471" s="1">
        <v>44247</v>
      </c>
      <c r="J471">
        <v>10</v>
      </c>
      <c r="K471">
        <v>10</v>
      </c>
    </row>
    <row r="472" spans="1:11" x14ac:dyDescent="0.35">
      <c r="A472" t="s">
        <v>76</v>
      </c>
      <c r="B472" s="1">
        <v>44248</v>
      </c>
      <c r="C472">
        <v>10</v>
      </c>
      <c r="D472">
        <v>10</v>
      </c>
      <c r="H472" t="s">
        <v>54</v>
      </c>
      <c r="I472" s="1">
        <v>44247</v>
      </c>
      <c r="J472">
        <v>10</v>
      </c>
      <c r="K472">
        <v>10</v>
      </c>
    </row>
    <row r="473" spans="1:11" x14ac:dyDescent="0.35">
      <c r="A473" t="s">
        <v>132</v>
      </c>
      <c r="B473" s="1">
        <v>44248</v>
      </c>
      <c r="C473">
        <v>10</v>
      </c>
      <c r="D473">
        <v>10</v>
      </c>
      <c r="H473" t="s">
        <v>70</v>
      </c>
      <c r="I473" s="1">
        <v>44247</v>
      </c>
      <c r="J473">
        <v>10</v>
      </c>
      <c r="K473">
        <v>10</v>
      </c>
    </row>
    <row r="474" spans="1:11" x14ac:dyDescent="0.35">
      <c r="A474" t="s">
        <v>133</v>
      </c>
      <c r="B474" s="1">
        <v>44248</v>
      </c>
      <c r="C474">
        <v>10</v>
      </c>
      <c r="D474">
        <v>10</v>
      </c>
      <c r="H474" t="s">
        <v>106</v>
      </c>
      <c r="I474" s="1">
        <v>44247</v>
      </c>
      <c r="J474">
        <v>10</v>
      </c>
      <c r="K474">
        <v>10</v>
      </c>
    </row>
    <row r="475" spans="1:11" x14ac:dyDescent="0.35">
      <c r="A475" t="s">
        <v>147</v>
      </c>
      <c r="B475" s="1">
        <v>44248</v>
      </c>
      <c r="C475">
        <v>10</v>
      </c>
      <c r="D475">
        <v>10</v>
      </c>
      <c r="H475" t="s">
        <v>191</v>
      </c>
      <c r="I475" s="1">
        <v>44247</v>
      </c>
      <c r="J475">
        <v>10</v>
      </c>
      <c r="K475">
        <v>10</v>
      </c>
    </row>
    <row r="476" spans="1:11" x14ac:dyDescent="0.35">
      <c r="A476" t="s">
        <v>152</v>
      </c>
      <c r="B476" s="1">
        <v>44248</v>
      </c>
      <c r="C476">
        <v>10</v>
      </c>
      <c r="D476">
        <v>10</v>
      </c>
      <c r="H476" t="s">
        <v>193</v>
      </c>
      <c r="I476" s="1">
        <v>44247</v>
      </c>
      <c r="J476">
        <v>10</v>
      </c>
      <c r="K476">
        <v>10</v>
      </c>
    </row>
    <row r="477" spans="1:11" x14ac:dyDescent="0.35">
      <c r="A477" t="s">
        <v>166</v>
      </c>
      <c r="B477" s="1">
        <v>44248</v>
      </c>
      <c r="C477">
        <v>10</v>
      </c>
      <c r="D477">
        <v>10</v>
      </c>
      <c r="H477" t="s">
        <v>208</v>
      </c>
      <c r="I477" s="1">
        <v>44247</v>
      </c>
      <c r="J477">
        <v>10</v>
      </c>
      <c r="K477">
        <v>10</v>
      </c>
    </row>
    <row r="478" spans="1:11" x14ac:dyDescent="0.35">
      <c r="A478" t="s">
        <v>195</v>
      </c>
      <c r="B478" s="1">
        <v>44248</v>
      </c>
      <c r="C478">
        <v>10</v>
      </c>
      <c r="D478">
        <v>10</v>
      </c>
      <c r="H478" t="s">
        <v>241</v>
      </c>
      <c r="I478" s="1">
        <v>44247</v>
      </c>
      <c r="J478">
        <v>25</v>
      </c>
      <c r="K478">
        <v>5</v>
      </c>
    </row>
    <row r="479" spans="1:11" x14ac:dyDescent="0.35">
      <c r="A479" t="s">
        <v>229</v>
      </c>
      <c r="B479" s="1">
        <v>44248</v>
      </c>
      <c r="C479">
        <v>10</v>
      </c>
      <c r="D479">
        <v>10</v>
      </c>
      <c r="H479" t="s">
        <v>285</v>
      </c>
      <c r="I479" s="1">
        <v>44247</v>
      </c>
      <c r="J479">
        <v>50</v>
      </c>
      <c r="K479">
        <v>15</v>
      </c>
    </row>
    <row r="480" spans="1:11" x14ac:dyDescent="0.35">
      <c r="A480" t="s">
        <v>248</v>
      </c>
      <c r="B480" s="1">
        <v>44248</v>
      </c>
      <c r="C480">
        <v>10</v>
      </c>
      <c r="D480">
        <v>10</v>
      </c>
      <c r="H480" t="s">
        <v>53</v>
      </c>
      <c r="I480" s="1">
        <v>44248</v>
      </c>
      <c r="J480">
        <v>25</v>
      </c>
      <c r="K480">
        <v>10</v>
      </c>
    </row>
    <row r="481" spans="1:11" x14ac:dyDescent="0.35">
      <c r="A481" t="s">
        <v>2233</v>
      </c>
      <c r="B481" s="1">
        <v>44248</v>
      </c>
      <c r="C481">
        <v>25</v>
      </c>
      <c r="D481">
        <v>10</v>
      </c>
      <c r="H481" t="s">
        <v>76</v>
      </c>
      <c r="I481" s="1">
        <v>44248</v>
      </c>
      <c r="J481">
        <v>10</v>
      </c>
      <c r="K481">
        <v>10</v>
      </c>
    </row>
    <row r="482" spans="1:11" x14ac:dyDescent="0.35">
      <c r="A482" t="s">
        <v>294</v>
      </c>
      <c r="B482" s="1">
        <v>44248</v>
      </c>
      <c r="C482">
        <v>10</v>
      </c>
      <c r="D482">
        <v>10</v>
      </c>
      <c r="H482" t="s">
        <v>126</v>
      </c>
      <c r="I482" s="1">
        <v>44248</v>
      </c>
      <c r="J482">
        <v>25</v>
      </c>
      <c r="K482">
        <v>10</v>
      </c>
    </row>
    <row r="483" spans="1:11" x14ac:dyDescent="0.35">
      <c r="A483" t="s">
        <v>310</v>
      </c>
      <c r="B483" s="1">
        <v>44248</v>
      </c>
      <c r="C483">
        <v>10</v>
      </c>
      <c r="D483">
        <v>10</v>
      </c>
      <c r="H483" t="s">
        <v>132</v>
      </c>
      <c r="I483" s="1">
        <v>44248</v>
      </c>
      <c r="J483">
        <v>10</v>
      </c>
      <c r="K483">
        <v>10</v>
      </c>
    </row>
    <row r="484" spans="1:11" x14ac:dyDescent="0.35">
      <c r="A484" t="s">
        <v>36</v>
      </c>
      <c r="B484" s="1">
        <v>44249</v>
      </c>
      <c r="C484">
        <v>10</v>
      </c>
      <c r="D484">
        <v>10</v>
      </c>
      <c r="H484" t="s">
        <v>133</v>
      </c>
      <c r="I484" s="1">
        <v>44248</v>
      </c>
      <c r="J484">
        <v>10</v>
      </c>
      <c r="K484">
        <v>10</v>
      </c>
    </row>
    <row r="485" spans="1:11" x14ac:dyDescent="0.35">
      <c r="A485" t="s">
        <v>63</v>
      </c>
      <c r="B485" s="1">
        <v>44249</v>
      </c>
      <c r="C485">
        <v>10</v>
      </c>
      <c r="D485">
        <v>10</v>
      </c>
      <c r="H485" t="s">
        <v>147</v>
      </c>
      <c r="I485" s="1">
        <v>44248</v>
      </c>
      <c r="J485">
        <v>10</v>
      </c>
      <c r="K485">
        <v>10</v>
      </c>
    </row>
    <row r="486" spans="1:11" x14ac:dyDescent="0.35">
      <c r="A486" t="s">
        <v>66</v>
      </c>
      <c r="B486" s="1">
        <v>44249</v>
      </c>
      <c r="C486">
        <v>10</v>
      </c>
      <c r="D486">
        <v>10</v>
      </c>
      <c r="H486" t="s">
        <v>152</v>
      </c>
      <c r="I486" s="1">
        <v>44248</v>
      </c>
      <c r="J486">
        <v>10</v>
      </c>
      <c r="K486">
        <v>10</v>
      </c>
    </row>
    <row r="487" spans="1:11" x14ac:dyDescent="0.35">
      <c r="A487" t="s">
        <v>126</v>
      </c>
      <c r="B487" s="1">
        <v>44249</v>
      </c>
      <c r="C487">
        <v>25</v>
      </c>
      <c r="D487">
        <v>5</v>
      </c>
      <c r="H487" t="s">
        <v>166</v>
      </c>
      <c r="I487" s="1">
        <v>44248</v>
      </c>
      <c r="J487">
        <v>10</v>
      </c>
      <c r="K487">
        <v>10</v>
      </c>
    </row>
    <row r="488" spans="1:11" x14ac:dyDescent="0.35">
      <c r="A488" t="s">
        <v>130</v>
      </c>
      <c r="B488" s="1">
        <v>44249</v>
      </c>
      <c r="C488">
        <v>25</v>
      </c>
      <c r="D488">
        <v>10</v>
      </c>
      <c r="H488" t="s">
        <v>172</v>
      </c>
      <c r="I488" s="1">
        <v>44248</v>
      </c>
      <c r="J488">
        <v>25</v>
      </c>
      <c r="K488">
        <v>10</v>
      </c>
    </row>
    <row r="489" spans="1:11" x14ac:dyDescent="0.35">
      <c r="A489" t="s">
        <v>172</v>
      </c>
      <c r="B489" s="1">
        <v>44249</v>
      </c>
      <c r="C489">
        <v>25</v>
      </c>
      <c r="D489">
        <v>5</v>
      </c>
      <c r="H489" t="s">
        <v>195</v>
      </c>
      <c r="I489" s="1">
        <v>44248</v>
      </c>
      <c r="J489">
        <v>10</v>
      </c>
      <c r="K489">
        <v>10</v>
      </c>
    </row>
    <row r="490" spans="1:11" x14ac:dyDescent="0.35">
      <c r="A490" t="s">
        <v>179</v>
      </c>
      <c r="B490" s="1">
        <v>44249</v>
      </c>
      <c r="C490">
        <v>10</v>
      </c>
      <c r="D490">
        <v>10</v>
      </c>
      <c r="H490" t="s">
        <v>213</v>
      </c>
      <c r="I490" s="1">
        <v>44248</v>
      </c>
      <c r="J490">
        <v>10</v>
      </c>
      <c r="K490">
        <v>10</v>
      </c>
    </row>
    <row r="491" spans="1:11" x14ac:dyDescent="0.35">
      <c r="A491" t="s">
        <v>186</v>
      </c>
      <c r="B491" s="1">
        <v>44249</v>
      </c>
      <c r="C491">
        <v>10</v>
      </c>
      <c r="D491">
        <v>10</v>
      </c>
      <c r="H491" t="s">
        <v>229</v>
      </c>
      <c r="I491" s="1">
        <v>44248</v>
      </c>
      <c r="J491">
        <v>10</v>
      </c>
      <c r="K491">
        <v>10</v>
      </c>
    </row>
    <row r="492" spans="1:11" x14ac:dyDescent="0.35">
      <c r="A492" t="s">
        <v>199</v>
      </c>
      <c r="B492" s="1">
        <v>44249</v>
      </c>
      <c r="C492">
        <v>10</v>
      </c>
      <c r="D492">
        <v>10</v>
      </c>
      <c r="H492" t="s">
        <v>248</v>
      </c>
      <c r="I492" s="1">
        <v>44248</v>
      </c>
      <c r="J492">
        <v>10</v>
      </c>
      <c r="K492">
        <v>10</v>
      </c>
    </row>
    <row r="493" spans="1:11" x14ac:dyDescent="0.35">
      <c r="A493" t="s">
        <v>212</v>
      </c>
      <c r="B493" s="1">
        <v>44249</v>
      </c>
      <c r="C493">
        <v>10</v>
      </c>
      <c r="D493">
        <v>10</v>
      </c>
      <c r="H493" t="s">
        <v>310</v>
      </c>
      <c r="I493" s="1">
        <v>44248</v>
      </c>
      <c r="J493">
        <v>10</v>
      </c>
      <c r="K493">
        <v>10</v>
      </c>
    </row>
    <row r="494" spans="1:11" x14ac:dyDescent="0.35">
      <c r="A494" t="s">
        <v>214</v>
      </c>
      <c r="B494" s="1">
        <v>44249</v>
      </c>
      <c r="C494">
        <v>25</v>
      </c>
      <c r="D494">
        <v>10</v>
      </c>
      <c r="H494" t="s">
        <v>36</v>
      </c>
      <c r="I494" s="1">
        <v>44249</v>
      </c>
      <c r="J494">
        <v>10</v>
      </c>
      <c r="K494">
        <v>10</v>
      </c>
    </row>
    <row r="495" spans="1:11" x14ac:dyDescent="0.35">
      <c r="A495" t="s">
        <v>241</v>
      </c>
      <c r="B495" s="1">
        <v>44249</v>
      </c>
      <c r="C495">
        <v>25</v>
      </c>
      <c r="D495">
        <v>10</v>
      </c>
      <c r="H495" t="s">
        <v>63</v>
      </c>
      <c r="I495" s="1">
        <v>44249</v>
      </c>
      <c r="J495">
        <v>10</v>
      </c>
      <c r="K495">
        <v>10</v>
      </c>
    </row>
    <row r="496" spans="1:11" x14ac:dyDescent="0.35">
      <c r="A496" t="s">
        <v>254</v>
      </c>
      <c r="B496" s="1">
        <v>44249</v>
      </c>
      <c r="C496">
        <v>10</v>
      </c>
      <c r="D496">
        <v>10</v>
      </c>
      <c r="H496" t="s">
        <v>65</v>
      </c>
      <c r="I496" s="1">
        <v>44249</v>
      </c>
      <c r="J496">
        <v>10</v>
      </c>
      <c r="K496">
        <v>10</v>
      </c>
    </row>
    <row r="497" spans="1:11" x14ac:dyDescent="0.35">
      <c r="A497" t="s">
        <v>299</v>
      </c>
      <c r="B497" s="1">
        <v>44249</v>
      </c>
      <c r="C497">
        <v>10</v>
      </c>
      <c r="D497">
        <v>10</v>
      </c>
      <c r="H497" t="s">
        <v>66</v>
      </c>
      <c r="I497" s="1">
        <v>44249</v>
      </c>
      <c r="J497">
        <v>10</v>
      </c>
      <c r="K497">
        <v>10</v>
      </c>
    </row>
    <row r="498" spans="1:11" x14ac:dyDescent="0.35">
      <c r="A498" t="s">
        <v>309</v>
      </c>
      <c r="B498" s="1">
        <v>44249</v>
      </c>
      <c r="C498">
        <v>10</v>
      </c>
      <c r="D498">
        <v>10</v>
      </c>
      <c r="H498" t="s">
        <v>104</v>
      </c>
      <c r="I498" s="1">
        <v>44249</v>
      </c>
      <c r="J498">
        <v>10</v>
      </c>
      <c r="K498">
        <v>10</v>
      </c>
    </row>
    <row r="499" spans="1:11" x14ac:dyDescent="0.35">
      <c r="A499" t="s">
        <v>311</v>
      </c>
      <c r="B499" s="1">
        <v>44249</v>
      </c>
      <c r="C499">
        <v>10</v>
      </c>
      <c r="D499">
        <v>10</v>
      </c>
      <c r="H499" t="s">
        <v>130</v>
      </c>
      <c r="I499" s="1">
        <v>44249</v>
      </c>
      <c r="J499">
        <v>25</v>
      </c>
      <c r="K499">
        <v>10</v>
      </c>
    </row>
    <row r="500" spans="1:11" x14ac:dyDescent="0.35">
      <c r="A500" t="s">
        <v>67</v>
      </c>
      <c r="B500" s="1">
        <v>44250</v>
      </c>
      <c r="C500">
        <v>25</v>
      </c>
      <c r="D500">
        <v>5</v>
      </c>
      <c r="H500" t="s">
        <v>179</v>
      </c>
      <c r="I500" s="1">
        <v>44249</v>
      </c>
      <c r="J500">
        <v>10</v>
      </c>
      <c r="K500">
        <v>10</v>
      </c>
    </row>
    <row r="501" spans="1:11" x14ac:dyDescent="0.35">
      <c r="A501" t="s">
        <v>82</v>
      </c>
      <c r="B501" s="1">
        <v>44250</v>
      </c>
      <c r="C501">
        <v>10</v>
      </c>
      <c r="D501">
        <v>10</v>
      </c>
      <c r="H501" t="s">
        <v>186</v>
      </c>
      <c r="I501" s="1">
        <v>44249</v>
      </c>
      <c r="J501">
        <v>10</v>
      </c>
      <c r="K501">
        <v>10</v>
      </c>
    </row>
    <row r="502" spans="1:11" x14ac:dyDescent="0.35">
      <c r="A502" t="s">
        <v>99</v>
      </c>
      <c r="B502" s="1">
        <v>44250</v>
      </c>
      <c r="C502">
        <v>10</v>
      </c>
      <c r="D502">
        <v>10</v>
      </c>
      <c r="H502" t="s">
        <v>199</v>
      </c>
      <c r="I502" s="1">
        <v>44249</v>
      </c>
      <c r="J502">
        <v>10</v>
      </c>
      <c r="K502">
        <v>10</v>
      </c>
    </row>
    <row r="503" spans="1:11" x14ac:dyDescent="0.35">
      <c r="A503" t="s">
        <v>144</v>
      </c>
      <c r="B503" s="1">
        <v>44250</v>
      </c>
      <c r="C503">
        <v>10</v>
      </c>
      <c r="D503">
        <v>10</v>
      </c>
      <c r="H503" t="s">
        <v>214</v>
      </c>
      <c r="I503" s="1">
        <v>44249</v>
      </c>
      <c r="J503">
        <v>25</v>
      </c>
      <c r="K503">
        <v>10</v>
      </c>
    </row>
    <row r="504" spans="1:11" x14ac:dyDescent="0.35">
      <c r="A504" t="s">
        <v>149</v>
      </c>
      <c r="B504" s="1">
        <v>44250</v>
      </c>
      <c r="C504">
        <v>10</v>
      </c>
      <c r="D504">
        <v>10</v>
      </c>
      <c r="H504" t="s">
        <v>254</v>
      </c>
      <c r="I504" s="1">
        <v>44249</v>
      </c>
      <c r="J504">
        <v>10</v>
      </c>
      <c r="K504">
        <v>10</v>
      </c>
    </row>
    <row r="505" spans="1:11" x14ac:dyDescent="0.35">
      <c r="A505" t="s">
        <v>171</v>
      </c>
      <c r="B505" s="1">
        <v>44250</v>
      </c>
      <c r="C505">
        <v>10</v>
      </c>
      <c r="D505">
        <v>10</v>
      </c>
      <c r="H505" t="s">
        <v>299</v>
      </c>
      <c r="I505" s="1">
        <v>44249</v>
      </c>
      <c r="J505">
        <v>10</v>
      </c>
      <c r="K505">
        <v>10</v>
      </c>
    </row>
    <row r="506" spans="1:11" x14ac:dyDescent="0.35">
      <c r="A506" t="s">
        <v>245</v>
      </c>
      <c r="B506" s="1">
        <v>44250</v>
      </c>
      <c r="C506">
        <v>10</v>
      </c>
      <c r="D506">
        <v>10</v>
      </c>
      <c r="H506" t="s">
        <v>309</v>
      </c>
      <c r="I506" s="1">
        <v>44249</v>
      </c>
      <c r="J506">
        <v>10</v>
      </c>
      <c r="K506">
        <v>10</v>
      </c>
    </row>
    <row r="507" spans="1:11" x14ac:dyDescent="0.35">
      <c r="A507" t="s">
        <v>262</v>
      </c>
      <c r="B507" s="1">
        <v>44250</v>
      </c>
      <c r="C507">
        <v>10</v>
      </c>
      <c r="D507">
        <v>10</v>
      </c>
      <c r="H507" t="s">
        <v>311</v>
      </c>
      <c r="I507" s="1">
        <v>44249</v>
      </c>
      <c r="J507">
        <v>10</v>
      </c>
      <c r="K507">
        <v>10</v>
      </c>
    </row>
    <row r="508" spans="1:11" x14ac:dyDescent="0.35">
      <c r="A508" t="s">
        <v>265</v>
      </c>
      <c r="B508" s="1">
        <v>44250</v>
      </c>
      <c r="C508">
        <v>10</v>
      </c>
      <c r="D508">
        <v>10</v>
      </c>
      <c r="H508" t="s">
        <v>82</v>
      </c>
      <c r="I508" s="1">
        <v>44250</v>
      </c>
      <c r="J508">
        <v>10</v>
      </c>
      <c r="K508">
        <v>10</v>
      </c>
    </row>
    <row r="509" spans="1:11" x14ac:dyDescent="0.35">
      <c r="A509" t="s">
        <v>314</v>
      </c>
      <c r="B509" s="1">
        <v>44250</v>
      </c>
      <c r="C509">
        <v>10</v>
      </c>
      <c r="D509">
        <v>10</v>
      </c>
      <c r="H509" t="s">
        <v>99</v>
      </c>
      <c r="I509" s="1">
        <v>44250</v>
      </c>
      <c r="J509">
        <v>10</v>
      </c>
      <c r="K509">
        <v>10</v>
      </c>
    </row>
    <row r="510" spans="1:11" x14ac:dyDescent="0.35">
      <c r="A510" t="s">
        <v>34</v>
      </c>
      <c r="B510" s="1">
        <v>44251</v>
      </c>
      <c r="C510">
        <v>10</v>
      </c>
      <c r="D510">
        <v>10</v>
      </c>
      <c r="H510" t="s">
        <v>144</v>
      </c>
      <c r="I510" s="1">
        <v>44250</v>
      </c>
      <c r="J510">
        <v>10</v>
      </c>
      <c r="K510">
        <v>10</v>
      </c>
    </row>
    <row r="511" spans="1:11" x14ac:dyDescent="0.35">
      <c r="A511" t="s">
        <v>59</v>
      </c>
      <c r="B511" s="1">
        <v>44251</v>
      </c>
      <c r="C511">
        <v>10</v>
      </c>
      <c r="D511">
        <v>10</v>
      </c>
      <c r="H511" t="s">
        <v>149</v>
      </c>
      <c r="I511" s="1">
        <v>44250</v>
      </c>
      <c r="J511">
        <v>10</v>
      </c>
      <c r="K511">
        <v>10</v>
      </c>
    </row>
    <row r="512" spans="1:11" x14ac:dyDescent="0.35">
      <c r="A512" t="s">
        <v>64</v>
      </c>
      <c r="B512" s="1">
        <v>44251</v>
      </c>
      <c r="C512">
        <v>10</v>
      </c>
      <c r="D512">
        <v>10</v>
      </c>
      <c r="H512" t="s">
        <v>171</v>
      </c>
      <c r="I512" s="1">
        <v>44250</v>
      </c>
      <c r="J512">
        <v>10</v>
      </c>
      <c r="K512">
        <v>10</v>
      </c>
    </row>
    <row r="513" spans="1:11" x14ac:dyDescent="0.35">
      <c r="A513" t="s">
        <v>77</v>
      </c>
      <c r="B513" s="1">
        <v>44251</v>
      </c>
      <c r="C513">
        <v>10</v>
      </c>
      <c r="D513">
        <v>10</v>
      </c>
      <c r="H513" t="s">
        <v>245</v>
      </c>
      <c r="I513" s="1">
        <v>44250</v>
      </c>
      <c r="J513">
        <v>10</v>
      </c>
      <c r="K513">
        <v>10</v>
      </c>
    </row>
    <row r="514" spans="1:11" x14ac:dyDescent="0.35">
      <c r="A514" t="s">
        <v>101</v>
      </c>
      <c r="B514" s="1">
        <v>44251</v>
      </c>
      <c r="C514">
        <v>10</v>
      </c>
      <c r="D514">
        <v>10</v>
      </c>
      <c r="H514" t="s">
        <v>262</v>
      </c>
      <c r="I514" s="1">
        <v>44250</v>
      </c>
      <c r="J514">
        <v>10</v>
      </c>
      <c r="K514">
        <v>10</v>
      </c>
    </row>
    <row r="515" spans="1:11" x14ac:dyDescent="0.35">
      <c r="A515" t="s">
        <v>111</v>
      </c>
      <c r="B515" s="1">
        <v>44251</v>
      </c>
      <c r="C515">
        <v>10</v>
      </c>
      <c r="D515">
        <v>10</v>
      </c>
      <c r="H515" t="s">
        <v>314</v>
      </c>
      <c r="I515" s="1">
        <v>44250</v>
      </c>
      <c r="J515">
        <v>10</v>
      </c>
      <c r="K515">
        <v>10</v>
      </c>
    </row>
    <row r="516" spans="1:11" x14ac:dyDescent="0.35">
      <c r="A516" t="s">
        <v>127</v>
      </c>
      <c r="B516" s="1">
        <v>44251</v>
      </c>
      <c r="C516">
        <v>10</v>
      </c>
      <c r="D516">
        <v>10</v>
      </c>
    </row>
    <row r="517" spans="1:11" x14ac:dyDescent="0.35">
      <c r="A517" t="s">
        <v>148</v>
      </c>
      <c r="B517" s="1">
        <v>44251</v>
      </c>
      <c r="C517">
        <v>10</v>
      </c>
      <c r="D517">
        <v>10</v>
      </c>
    </row>
    <row r="518" spans="1:11" x14ac:dyDescent="0.35">
      <c r="A518" t="s">
        <v>158</v>
      </c>
      <c r="B518" s="1">
        <v>44251</v>
      </c>
      <c r="C518">
        <v>10</v>
      </c>
      <c r="D518">
        <v>10</v>
      </c>
    </row>
    <row r="519" spans="1:11" x14ac:dyDescent="0.35">
      <c r="A519" t="s">
        <v>161</v>
      </c>
      <c r="B519" s="1">
        <v>44251</v>
      </c>
      <c r="C519">
        <v>10</v>
      </c>
      <c r="D519">
        <v>10</v>
      </c>
    </row>
    <row r="520" spans="1:11" x14ac:dyDescent="0.35">
      <c r="A520" t="s">
        <v>181</v>
      </c>
      <c r="B520" s="1">
        <v>44251</v>
      </c>
      <c r="C520">
        <v>10</v>
      </c>
      <c r="D520">
        <v>10</v>
      </c>
    </row>
    <row r="521" spans="1:11" x14ac:dyDescent="0.35">
      <c r="A521" t="s">
        <v>184</v>
      </c>
      <c r="B521" s="1">
        <v>44251</v>
      </c>
      <c r="C521">
        <v>10</v>
      </c>
      <c r="D521">
        <v>10</v>
      </c>
    </row>
    <row r="522" spans="1:11" x14ac:dyDescent="0.35">
      <c r="A522" t="s">
        <v>206</v>
      </c>
      <c r="B522" s="1">
        <v>44251</v>
      </c>
      <c r="C522">
        <v>10</v>
      </c>
      <c r="D522">
        <v>10</v>
      </c>
    </row>
    <row r="523" spans="1:11" x14ac:dyDescent="0.35">
      <c r="A523" t="s">
        <v>238</v>
      </c>
      <c r="B523" s="1">
        <v>44251</v>
      </c>
      <c r="C523">
        <v>10</v>
      </c>
      <c r="D523">
        <v>10</v>
      </c>
    </row>
    <row r="524" spans="1:11" x14ac:dyDescent="0.35">
      <c r="A524" t="s">
        <v>269</v>
      </c>
      <c r="B524" s="1">
        <v>44251</v>
      </c>
      <c r="C524">
        <v>10</v>
      </c>
      <c r="D524">
        <v>10</v>
      </c>
    </row>
    <row r="525" spans="1:11" x14ac:dyDescent="0.35">
      <c r="A525" t="s">
        <v>285</v>
      </c>
      <c r="B525" s="1">
        <v>44251</v>
      </c>
      <c r="C525">
        <v>50</v>
      </c>
      <c r="D525">
        <v>10</v>
      </c>
    </row>
    <row r="526" spans="1:11" x14ac:dyDescent="0.35">
      <c r="A526" t="s">
        <v>306</v>
      </c>
      <c r="B526" s="1">
        <v>44251</v>
      </c>
      <c r="C526">
        <v>10</v>
      </c>
      <c r="D5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033E-C434-4D0A-BEBA-22314505D7D2}">
  <dimension ref="A1:AL661"/>
  <sheetViews>
    <sheetView topLeftCell="K1" workbookViewId="0">
      <selection activeCell="R1" sqref="R1:R1048576"/>
    </sheetView>
  </sheetViews>
  <sheetFormatPr defaultRowHeight="14.5" x14ac:dyDescent="0.35"/>
  <cols>
    <col min="18" max="18" width="12.36328125" bestFit="1" customWidth="1"/>
    <col min="35" max="35" width="10.08984375" bestFit="1" customWidth="1"/>
    <col min="37" max="37" width="19.08984375" bestFit="1" customWidth="1"/>
  </cols>
  <sheetData>
    <row r="1" spans="1:38" x14ac:dyDescent="0.35">
      <c r="A1" t="s">
        <v>14</v>
      </c>
      <c r="B1" t="s">
        <v>2194</v>
      </c>
      <c r="C1" t="s">
        <v>2193</v>
      </c>
      <c r="D1" t="s">
        <v>2192</v>
      </c>
      <c r="E1" t="s">
        <v>1233</v>
      </c>
      <c r="F1" t="s">
        <v>1232</v>
      </c>
      <c r="G1" t="s">
        <v>1231</v>
      </c>
      <c r="H1" t="s">
        <v>2191</v>
      </c>
      <c r="I1" t="s">
        <v>1229</v>
      </c>
      <c r="J1" t="s">
        <v>1228</v>
      </c>
      <c r="K1" t="s">
        <v>1227</v>
      </c>
      <c r="L1" t="s">
        <v>9</v>
      </c>
      <c r="M1" t="s">
        <v>1226</v>
      </c>
      <c r="N1" t="s">
        <v>1225</v>
      </c>
      <c r="O1" t="s">
        <v>1224</v>
      </c>
      <c r="P1" t="s">
        <v>1223</v>
      </c>
      <c r="Q1" t="s">
        <v>1222</v>
      </c>
      <c r="R1" t="s">
        <v>1221</v>
      </c>
      <c r="S1" t="s">
        <v>1220</v>
      </c>
      <c r="T1" t="s">
        <v>1219</v>
      </c>
      <c r="U1" t="s">
        <v>1218</v>
      </c>
      <c r="V1" t="s">
        <v>1217</v>
      </c>
      <c r="W1" t="s">
        <v>1216</v>
      </c>
      <c r="X1" t="s">
        <v>1215</v>
      </c>
      <c r="Y1" t="s">
        <v>1214</v>
      </c>
      <c r="Z1" t="s">
        <v>1213</v>
      </c>
      <c r="AA1" t="s">
        <v>1212</v>
      </c>
      <c r="AB1" t="s">
        <v>1211</v>
      </c>
      <c r="AC1" t="s">
        <v>1210</v>
      </c>
      <c r="AD1" t="s">
        <v>1209</v>
      </c>
      <c r="AE1" t="s">
        <v>1208</v>
      </c>
      <c r="AF1" t="s">
        <v>1207</v>
      </c>
      <c r="AG1" t="s">
        <v>2190</v>
      </c>
      <c r="AH1" t="s">
        <v>1206</v>
      </c>
      <c r="AI1" t="s">
        <v>1205</v>
      </c>
      <c r="AJ1" t="s">
        <v>1204</v>
      </c>
      <c r="AK1" t="s">
        <v>2189</v>
      </c>
      <c r="AL1" t="s">
        <v>1203</v>
      </c>
    </row>
    <row r="2" spans="1:38" x14ac:dyDescent="0.35">
      <c r="A2" t="s">
        <v>2185</v>
      </c>
      <c r="D2" s="1">
        <v>44171</v>
      </c>
      <c r="E2" t="s">
        <v>1090</v>
      </c>
      <c r="F2" t="s">
        <v>623</v>
      </c>
      <c r="H2" t="s">
        <v>624</v>
      </c>
      <c r="I2" t="s">
        <v>623</v>
      </c>
      <c r="K2" t="s">
        <v>1764</v>
      </c>
      <c r="L2" t="s">
        <v>1069</v>
      </c>
      <c r="M2">
        <v>499</v>
      </c>
      <c r="N2">
        <v>10</v>
      </c>
      <c r="O2" t="s">
        <v>1120</v>
      </c>
      <c r="P2" s="1">
        <v>44138</v>
      </c>
      <c r="Q2" s="1">
        <v>44141</v>
      </c>
      <c r="T2">
        <v>2</v>
      </c>
      <c r="U2" t="s">
        <v>1075</v>
      </c>
      <c r="X2">
        <v>45</v>
      </c>
      <c r="AA2">
        <v>10</v>
      </c>
      <c r="AD2">
        <v>2020</v>
      </c>
      <c r="AK2" s="1">
        <v>44110</v>
      </c>
      <c r="AL2">
        <v>182101</v>
      </c>
    </row>
    <row r="3" spans="1:38" x14ac:dyDescent="0.35">
      <c r="A3" t="s">
        <v>2180</v>
      </c>
      <c r="D3" s="1">
        <v>44171</v>
      </c>
      <c r="E3" t="s">
        <v>1090</v>
      </c>
      <c r="F3" t="s">
        <v>627</v>
      </c>
      <c r="H3" t="s">
        <v>628</v>
      </c>
      <c r="I3" t="s">
        <v>627</v>
      </c>
      <c r="K3" t="s">
        <v>1764</v>
      </c>
      <c r="L3" t="s">
        <v>1069</v>
      </c>
      <c r="M3">
        <v>499</v>
      </c>
      <c r="N3">
        <v>10</v>
      </c>
      <c r="O3" t="s">
        <v>1120</v>
      </c>
      <c r="P3" s="1">
        <v>44138</v>
      </c>
      <c r="Q3" s="1">
        <v>44141</v>
      </c>
      <c r="T3">
        <v>2</v>
      </c>
      <c r="U3" t="s">
        <v>1075</v>
      </c>
      <c r="X3">
        <v>45</v>
      </c>
      <c r="AA3">
        <v>10</v>
      </c>
      <c r="AD3">
        <v>2020</v>
      </c>
      <c r="AK3" s="1">
        <v>44111</v>
      </c>
      <c r="AL3">
        <v>157801</v>
      </c>
    </row>
    <row r="4" spans="1:38" x14ac:dyDescent="0.35">
      <c r="A4" t="s">
        <v>2177</v>
      </c>
      <c r="D4" s="1">
        <v>44174</v>
      </c>
      <c r="E4" t="s">
        <v>1070</v>
      </c>
      <c r="F4" t="s">
        <v>621</v>
      </c>
      <c r="H4" t="s">
        <v>622</v>
      </c>
      <c r="I4" t="s">
        <v>621</v>
      </c>
      <c r="K4" t="s">
        <v>1764</v>
      </c>
      <c r="L4" t="s">
        <v>1069</v>
      </c>
      <c r="M4">
        <v>499</v>
      </c>
      <c r="N4">
        <v>10</v>
      </c>
      <c r="O4" t="s">
        <v>1120</v>
      </c>
      <c r="P4" s="1">
        <v>44138</v>
      </c>
      <c r="Q4" s="1">
        <v>44141</v>
      </c>
      <c r="T4">
        <v>3</v>
      </c>
      <c r="U4" t="s">
        <v>1075</v>
      </c>
      <c r="V4" s="1">
        <v>44173</v>
      </c>
      <c r="X4">
        <v>45</v>
      </c>
      <c r="AA4">
        <v>10</v>
      </c>
      <c r="AD4">
        <v>2020</v>
      </c>
      <c r="AK4" s="1">
        <v>44111</v>
      </c>
      <c r="AL4">
        <v>182701</v>
      </c>
    </row>
    <row r="5" spans="1:38" x14ac:dyDescent="0.35">
      <c r="E5" t="s">
        <v>1090</v>
      </c>
      <c r="F5" t="s">
        <v>2172</v>
      </c>
      <c r="H5" t="s">
        <v>2173</v>
      </c>
      <c r="I5" t="s">
        <v>2172</v>
      </c>
      <c r="K5" t="s">
        <v>1764</v>
      </c>
      <c r="L5" t="s">
        <v>1069</v>
      </c>
      <c r="M5">
        <v>499</v>
      </c>
      <c r="N5">
        <v>10</v>
      </c>
      <c r="O5" t="s">
        <v>1120</v>
      </c>
      <c r="P5" s="1">
        <v>44111</v>
      </c>
      <c r="Q5" s="1">
        <v>44130</v>
      </c>
      <c r="R5" s="1">
        <v>44127</v>
      </c>
      <c r="T5">
        <v>2</v>
      </c>
      <c r="U5" t="s">
        <v>1075</v>
      </c>
      <c r="W5" t="s">
        <v>1127</v>
      </c>
      <c r="X5">
        <v>41</v>
      </c>
      <c r="Y5">
        <v>43</v>
      </c>
      <c r="Z5">
        <v>42</v>
      </c>
      <c r="AA5">
        <v>10</v>
      </c>
      <c r="AB5">
        <v>10</v>
      </c>
      <c r="AC5">
        <v>10</v>
      </c>
      <c r="AD5">
        <v>2020</v>
      </c>
      <c r="AE5">
        <v>2020</v>
      </c>
      <c r="AF5">
        <v>2020</v>
      </c>
      <c r="AI5" s="1">
        <v>44120</v>
      </c>
      <c r="AJ5" t="s">
        <v>1111</v>
      </c>
      <c r="AK5" s="1">
        <v>44111</v>
      </c>
      <c r="AL5">
        <v>200551</v>
      </c>
    </row>
    <row r="6" spans="1:38" x14ac:dyDescent="0.35">
      <c r="A6" t="s">
        <v>2168</v>
      </c>
      <c r="E6" t="s">
        <v>1090</v>
      </c>
      <c r="F6" t="s">
        <v>2166</v>
      </c>
      <c r="H6" t="s">
        <v>2167</v>
      </c>
      <c r="I6" t="s">
        <v>2166</v>
      </c>
      <c r="K6" t="s">
        <v>1764</v>
      </c>
      <c r="L6" t="s">
        <v>1069</v>
      </c>
      <c r="M6">
        <v>499</v>
      </c>
      <c r="N6">
        <v>10</v>
      </c>
      <c r="O6" t="s">
        <v>1120</v>
      </c>
      <c r="P6" s="1">
        <v>44138</v>
      </c>
      <c r="Q6" s="1">
        <v>44169</v>
      </c>
      <c r="R6" s="1">
        <v>44169</v>
      </c>
      <c r="T6">
        <v>2</v>
      </c>
      <c r="U6" t="s">
        <v>1075</v>
      </c>
      <c r="W6" t="s">
        <v>1127</v>
      </c>
      <c r="X6">
        <v>45</v>
      </c>
      <c r="Y6">
        <v>49</v>
      </c>
      <c r="Z6">
        <v>49</v>
      </c>
      <c r="AA6">
        <v>10</v>
      </c>
      <c r="AB6">
        <v>12</v>
      </c>
      <c r="AC6">
        <v>12</v>
      </c>
      <c r="AD6">
        <v>2020</v>
      </c>
      <c r="AE6">
        <v>2020</v>
      </c>
      <c r="AF6">
        <v>2020</v>
      </c>
      <c r="AI6" s="1">
        <v>44169</v>
      </c>
      <c r="AJ6" t="s">
        <v>1089</v>
      </c>
      <c r="AK6" s="1">
        <v>44112</v>
      </c>
      <c r="AL6">
        <v>40002</v>
      </c>
    </row>
    <row r="7" spans="1:38" x14ac:dyDescent="0.35">
      <c r="E7" t="s">
        <v>1090</v>
      </c>
      <c r="F7" t="s">
        <v>2161</v>
      </c>
      <c r="H7" t="s">
        <v>2162</v>
      </c>
      <c r="I7" t="s">
        <v>2161</v>
      </c>
      <c r="K7" t="s">
        <v>1764</v>
      </c>
      <c r="L7" t="s">
        <v>1069</v>
      </c>
      <c r="M7">
        <v>499</v>
      </c>
      <c r="N7">
        <v>10</v>
      </c>
      <c r="O7" t="s">
        <v>1120</v>
      </c>
      <c r="P7" s="1">
        <v>44112</v>
      </c>
      <c r="Q7" s="1">
        <v>44130</v>
      </c>
      <c r="R7" s="1">
        <v>44119</v>
      </c>
      <c r="T7">
        <v>2</v>
      </c>
      <c r="U7" t="s">
        <v>1075</v>
      </c>
      <c r="W7" t="s">
        <v>1127</v>
      </c>
      <c r="X7">
        <v>41</v>
      </c>
      <c r="Y7">
        <v>42</v>
      </c>
      <c r="Z7">
        <v>42</v>
      </c>
      <c r="AA7">
        <v>10</v>
      </c>
      <c r="AB7">
        <v>10</v>
      </c>
      <c r="AC7">
        <v>10</v>
      </c>
      <c r="AD7">
        <v>2020</v>
      </c>
      <c r="AE7">
        <v>2020</v>
      </c>
      <c r="AF7">
        <v>2020</v>
      </c>
      <c r="AI7" s="1">
        <v>44118</v>
      </c>
      <c r="AJ7" t="s">
        <v>1117</v>
      </c>
      <c r="AK7" s="1">
        <v>44112</v>
      </c>
      <c r="AL7">
        <v>207201</v>
      </c>
    </row>
    <row r="8" spans="1:38" x14ac:dyDescent="0.35">
      <c r="A8" t="s">
        <v>2158</v>
      </c>
      <c r="D8" s="1">
        <v>44174</v>
      </c>
      <c r="E8" t="s">
        <v>1070</v>
      </c>
      <c r="F8" t="s">
        <v>631</v>
      </c>
      <c r="H8" t="s">
        <v>632</v>
      </c>
      <c r="I8" t="s">
        <v>631</v>
      </c>
      <c r="K8" t="s">
        <v>1764</v>
      </c>
      <c r="L8" t="s">
        <v>1069</v>
      </c>
      <c r="M8">
        <v>499</v>
      </c>
      <c r="N8">
        <v>10</v>
      </c>
      <c r="O8" t="s">
        <v>1120</v>
      </c>
      <c r="P8" s="1">
        <v>44138</v>
      </c>
      <c r="Q8" s="1">
        <v>44141</v>
      </c>
      <c r="R8" s="1">
        <v>44204</v>
      </c>
      <c r="T8">
        <v>3</v>
      </c>
      <c r="U8" t="s">
        <v>1075</v>
      </c>
      <c r="V8" s="1">
        <v>44173</v>
      </c>
      <c r="X8">
        <v>45</v>
      </c>
      <c r="Y8">
        <v>2</v>
      </c>
      <c r="Z8">
        <v>51</v>
      </c>
      <c r="AA8">
        <v>10</v>
      </c>
      <c r="AB8">
        <v>1</v>
      </c>
      <c r="AC8">
        <v>12</v>
      </c>
      <c r="AD8">
        <v>2020</v>
      </c>
      <c r="AE8">
        <v>2021</v>
      </c>
      <c r="AF8">
        <v>2020</v>
      </c>
      <c r="AI8" s="1">
        <v>44182</v>
      </c>
      <c r="AJ8" t="s">
        <v>1100</v>
      </c>
      <c r="AK8" s="1">
        <v>44113</v>
      </c>
      <c r="AL8">
        <v>196483</v>
      </c>
    </row>
    <row r="9" spans="1:38" x14ac:dyDescent="0.35">
      <c r="A9" t="s">
        <v>2155</v>
      </c>
      <c r="D9" s="1">
        <v>44171</v>
      </c>
      <c r="E9" t="s">
        <v>1090</v>
      </c>
      <c r="F9" t="s">
        <v>619</v>
      </c>
      <c r="H9" t="s">
        <v>620</v>
      </c>
      <c r="I9" t="s">
        <v>619</v>
      </c>
      <c r="K9" t="s">
        <v>1764</v>
      </c>
      <c r="L9" t="s">
        <v>1069</v>
      </c>
      <c r="M9">
        <v>499</v>
      </c>
      <c r="N9">
        <v>10</v>
      </c>
      <c r="O9" t="s">
        <v>1120</v>
      </c>
      <c r="P9" s="1">
        <v>44138</v>
      </c>
      <c r="Q9" s="1">
        <v>44141</v>
      </c>
      <c r="T9">
        <v>2</v>
      </c>
      <c r="U9" t="s">
        <v>1075</v>
      </c>
      <c r="X9">
        <v>45</v>
      </c>
      <c r="AA9">
        <v>10</v>
      </c>
      <c r="AD9">
        <v>2020</v>
      </c>
      <c r="AK9" s="1">
        <v>44117</v>
      </c>
      <c r="AL9">
        <v>39013</v>
      </c>
    </row>
    <row r="10" spans="1:38" x14ac:dyDescent="0.35">
      <c r="A10" t="s">
        <v>2152</v>
      </c>
      <c r="D10" s="1">
        <v>44171</v>
      </c>
      <c r="E10" t="s">
        <v>1090</v>
      </c>
      <c r="F10" t="s">
        <v>2151</v>
      </c>
      <c r="H10" t="s">
        <v>626</v>
      </c>
      <c r="I10" t="s">
        <v>2151</v>
      </c>
      <c r="K10" t="s">
        <v>1764</v>
      </c>
      <c r="L10" t="s">
        <v>1069</v>
      </c>
      <c r="M10">
        <v>499</v>
      </c>
      <c r="N10">
        <v>10</v>
      </c>
      <c r="O10" t="s">
        <v>1120</v>
      </c>
      <c r="P10" s="1">
        <v>44138</v>
      </c>
      <c r="Q10" s="1">
        <v>44141</v>
      </c>
      <c r="T10">
        <v>2</v>
      </c>
      <c r="U10" t="s">
        <v>1075</v>
      </c>
      <c r="X10">
        <v>45</v>
      </c>
      <c r="AA10">
        <v>10</v>
      </c>
      <c r="AD10">
        <v>2020</v>
      </c>
      <c r="AK10" s="1">
        <v>44117</v>
      </c>
      <c r="AL10">
        <v>186423</v>
      </c>
    </row>
    <row r="11" spans="1:38" x14ac:dyDescent="0.35">
      <c r="A11" t="s">
        <v>2147</v>
      </c>
      <c r="D11" s="1">
        <v>44174</v>
      </c>
      <c r="E11" t="s">
        <v>1070</v>
      </c>
      <c r="F11" t="s">
        <v>629</v>
      </c>
      <c r="H11" t="s">
        <v>630</v>
      </c>
      <c r="I11" t="s">
        <v>629</v>
      </c>
      <c r="K11" t="s">
        <v>1764</v>
      </c>
      <c r="L11" t="s">
        <v>1069</v>
      </c>
      <c r="M11">
        <v>499</v>
      </c>
      <c r="N11">
        <v>10</v>
      </c>
      <c r="O11" t="s">
        <v>1120</v>
      </c>
      <c r="P11" s="1">
        <v>44138</v>
      </c>
      <c r="Q11" s="1">
        <v>44141</v>
      </c>
      <c r="T11">
        <v>3</v>
      </c>
      <c r="U11" t="s">
        <v>1075</v>
      </c>
      <c r="V11" s="1">
        <v>44173</v>
      </c>
      <c r="X11">
        <v>45</v>
      </c>
      <c r="AA11">
        <v>10</v>
      </c>
      <c r="AD11">
        <v>2020</v>
      </c>
      <c r="AK11" s="1">
        <v>44117</v>
      </c>
      <c r="AL11">
        <v>230734</v>
      </c>
    </row>
    <row r="12" spans="1:38" x14ac:dyDescent="0.35">
      <c r="A12" t="s">
        <v>2143</v>
      </c>
      <c r="E12" t="s">
        <v>1090</v>
      </c>
      <c r="F12" t="s">
        <v>330</v>
      </c>
      <c r="H12" t="s">
        <v>331</v>
      </c>
      <c r="I12" t="s">
        <v>330</v>
      </c>
      <c r="K12" t="s">
        <v>1764</v>
      </c>
      <c r="L12" t="s">
        <v>1069</v>
      </c>
      <c r="M12">
        <v>499</v>
      </c>
      <c r="N12">
        <v>10</v>
      </c>
      <c r="O12" t="s">
        <v>1120</v>
      </c>
      <c r="P12" s="1">
        <v>44118</v>
      </c>
      <c r="Q12" s="1">
        <v>44133</v>
      </c>
      <c r="R12" s="1">
        <v>44133</v>
      </c>
      <c r="T12">
        <v>2</v>
      </c>
      <c r="U12" t="s">
        <v>1075</v>
      </c>
      <c r="W12" t="s">
        <v>1127</v>
      </c>
      <c r="X12">
        <v>42</v>
      </c>
      <c r="Y12">
        <v>44</v>
      </c>
      <c r="Z12">
        <v>44</v>
      </c>
      <c r="AA12">
        <v>10</v>
      </c>
      <c r="AB12">
        <v>10</v>
      </c>
      <c r="AC12">
        <v>10</v>
      </c>
      <c r="AD12">
        <v>2020</v>
      </c>
      <c r="AE12">
        <v>2020</v>
      </c>
      <c r="AF12">
        <v>2020</v>
      </c>
      <c r="AI12" s="1">
        <v>44133</v>
      </c>
      <c r="AJ12" t="s">
        <v>1126</v>
      </c>
      <c r="AK12" s="1">
        <v>44118</v>
      </c>
      <c r="AL12">
        <v>167426</v>
      </c>
    </row>
    <row r="13" spans="1:38" x14ac:dyDescent="0.35">
      <c r="A13" t="s">
        <v>2139</v>
      </c>
      <c r="E13" t="s">
        <v>1090</v>
      </c>
      <c r="F13" t="s">
        <v>332</v>
      </c>
      <c r="H13" t="s">
        <v>333</v>
      </c>
      <c r="I13" t="s">
        <v>332</v>
      </c>
      <c r="K13" t="s">
        <v>1764</v>
      </c>
      <c r="L13" t="s">
        <v>1069</v>
      </c>
      <c r="M13">
        <v>499</v>
      </c>
      <c r="N13">
        <v>10</v>
      </c>
      <c r="O13" t="s">
        <v>1120</v>
      </c>
      <c r="P13" s="1">
        <v>44138</v>
      </c>
      <c r="Q13" s="1">
        <v>44141</v>
      </c>
      <c r="R13" s="1">
        <v>44172</v>
      </c>
      <c r="T13">
        <v>2</v>
      </c>
      <c r="U13" t="s">
        <v>1075</v>
      </c>
      <c r="X13">
        <v>45</v>
      </c>
      <c r="Y13">
        <v>50</v>
      </c>
      <c r="Z13">
        <v>49</v>
      </c>
      <c r="AA13">
        <v>10</v>
      </c>
      <c r="AB13">
        <v>12</v>
      </c>
      <c r="AC13">
        <v>12</v>
      </c>
      <c r="AD13">
        <v>2020</v>
      </c>
      <c r="AE13">
        <v>2020</v>
      </c>
      <c r="AF13">
        <v>2020</v>
      </c>
      <c r="AI13" s="1">
        <v>44169</v>
      </c>
      <c r="AJ13" t="s">
        <v>1175</v>
      </c>
      <c r="AK13" s="1">
        <v>44118</v>
      </c>
      <c r="AL13">
        <v>170598</v>
      </c>
    </row>
    <row r="14" spans="1:38" x14ac:dyDescent="0.35">
      <c r="A14" t="s">
        <v>2135</v>
      </c>
      <c r="E14" t="s">
        <v>1070</v>
      </c>
      <c r="F14" t="s">
        <v>334</v>
      </c>
      <c r="H14" t="s">
        <v>335</v>
      </c>
      <c r="I14" t="s">
        <v>334</v>
      </c>
      <c r="K14" t="s">
        <v>1764</v>
      </c>
      <c r="L14" t="s">
        <v>1069</v>
      </c>
      <c r="M14">
        <v>499</v>
      </c>
      <c r="N14">
        <v>10</v>
      </c>
      <c r="O14" t="s">
        <v>1120</v>
      </c>
      <c r="P14" s="1">
        <v>44138</v>
      </c>
      <c r="Q14" s="1">
        <v>44141</v>
      </c>
      <c r="R14" s="1">
        <v>44203</v>
      </c>
      <c r="T14">
        <v>2</v>
      </c>
      <c r="U14" t="s">
        <v>1075</v>
      </c>
      <c r="X14">
        <v>45</v>
      </c>
      <c r="Y14">
        <v>2</v>
      </c>
      <c r="Z14">
        <v>48</v>
      </c>
      <c r="AA14">
        <v>10</v>
      </c>
      <c r="AB14">
        <v>1</v>
      </c>
      <c r="AC14">
        <v>11</v>
      </c>
      <c r="AD14">
        <v>2020</v>
      </c>
      <c r="AE14">
        <v>2021</v>
      </c>
      <c r="AF14">
        <v>2020</v>
      </c>
      <c r="AI14" s="1">
        <v>44162</v>
      </c>
      <c r="AJ14" t="s">
        <v>1132</v>
      </c>
      <c r="AK14" s="1">
        <v>44119</v>
      </c>
      <c r="AL14">
        <v>263042</v>
      </c>
    </row>
    <row r="15" spans="1:38" x14ac:dyDescent="0.35">
      <c r="A15" t="s">
        <v>2133</v>
      </c>
      <c r="E15" t="s">
        <v>1090</v>
      </c>
      <c r="F15" t="s">
        <v>336</v>
      </c>
      <c r="H15" t="s">
        <v>337</v>
      </c>
      <c r="I15" t="s">
        <v>336</v>
      </c>
      <c r="K15" t="s">
        <v>1764</v>
      </c>
      <c r="L15" t="s">
        <v>1069</v>
      </c>
      <c r="M15">
        <v>499</v>
      </c>
      <c r="N15">
        <v>10</v>
      </c>
      <c r="O15" t="s">
        <v>1120</v>
      </c>
      <c r="P15" s="1">
        <v>44138</v>
      </c>
      <c r="Q15" s="1">
        <v>44141</v>
      </c>
      <c r="R15" s="1">
        <v>44172</v>
      </c>
      <c r="T15">
        <v>2</v>
      </c>
      <c r="U15" t="s">
        <v>1075</v>
      </c>
      <c r="X15">
        <v>45</v>
      </c>
      <c r="Y15">
        <v>50</v>
      </c>
      <c r="Z15">
        <v>48</v>
      </c>
      <c r="AA15">
        <v>10</v>
      </c>
      <c r="AB15">
        <v>12</v>
      </c>
      <c r="AC15">
        <v>11</v>
      </c>
      <c r="AD15">
        <v>2020</v>
      </c>
      <c r="AE15">
        <v>2020</v>
      </c>
      <c r="AF15">
        <v>2020</v>
      </c>
      <c r="AI15" s="1">
        <v>44162</v>
      </c>
      <c r="AJ15" t="s">
        <v>1100</v>
      </c>
      <c r="AK15" s="1">
        <v>44120</v>
      </c>
      <c r="AL15">
        <v>164644</v>
      </c>
    </row>
    <row r="16" spans="1:38" x14ac:dyDescent="0.35">
      <c r="A16" t="s">
        <v>49</v>
      </c>
      <c r="E16" t="s">
        <v>1070</v>
      </c>
      <c r="F16" t="s">
        <v>338</v>
      </c>
      <c r="H16" t="s">
        <v>339</v>
      </c>
      <c r="I16" t="s">
        <v>338</v>
      </c>
      <c r="K16" t="s">
        <v>1764</v>
      </c>
      <c r="L16" t="s">
        <v>1069</v>
      </c>
      <c r="M16" s="3">
        <v>2793</v>
      </c>
      <c r="N16">
        <v>70</v>
      </c>
      <c r="O16" t="s">
        <v>1120</v>
      </c>
      <c r="P16" s="1">
        <v>44138</v>
      </c>
      <c r="Q16" s="1">
        <v>44141</v>
      </c>
      <c r="T16">
        <v>5</v>
      </c>
      <c r="U16" t="s">
        <v>1075</v>
      </c>
      <c r="V16" s="1">
        <v>44203</v>
      </c>
      <c r="X16">
        <v>45</v>
      </c>
      <c r="AA16">
        <v>10</v>
      </c>
      <c r="AD16">
        <v>2020</v>
      </c>
      <c r="AK16" s="1">
        <v>44120</v>
      </c>
      <c r="AL16">
        <v>174510</v>
      </c>
    </row>
    <row r="17" spans="1:38" x14ac:dyDescent="0.35">
      <c r="A17" t="s">
        <v>177</v>
      </c>
      <c r="E17" t="s">
        <v>1070</v>
      </c>
      <c r="F17" t="s">
        <v>340</v>
      </c>
      <c r="H17" t="s">
        <v>341</v>
      </c>
      <c r="I17" t="s">
        <v>340</v>
      </c>
      <c r="K17" t="s">
        <v>1764</v>
      </c>
      <c r="L17" t="s">
        <v>1069</v>
      </c>
      <c r="M17" s="3">
        <v>2793</v>
      </c>
      <c r="N17">
        <v>70</v>
      </c>
      <c r="O17" t="s">
        <v>1120</v>
      </c>
      <c r="P17" s="1">
        <v>44138</v>
      </c>
      <c r="Q17" s="1">
        <v>44141</v>
      </c>
      <c r="T17">
        <v>5</v>
      </c>
      <c r="U17" t="s">
        <v>1075</v>
      </c>
      <c r="V17" s="1">
        <v>44203</v>
      </c>
      <c r="X17">
        <v>45</v>
      </c>
      <c r="AA17">
        <v>10</v>
      </c>
      <c r="AD17">
        <v>2020</v>
      </c>
      <c r="AK17" s="1">
        <v>44120</v>
      </c>
      <c r="AL17">
        <v>327251</v>
      </c>
    </row>
    <row r="18" spans="1:38" x14ac:dyDescent="0.35">
      <c r="A18" t="s">
        <v>2124</v>
      </c>
      <c r="D18" s="1">
        <v>44173</v>
      </c>
      <c r="E18" t="s">
        <v>1090</v>
      </c>
      <c r="F18" t="s">
        <v>342</v>
      </c>
      <c r="H18" t="s">
        <v>343</v>
      </c>
      <c r="I18" t="s">
        <v>342</v>
      </c>
      <c r="K18" t="s">
        <v>1764</v>
      </c>
      <c r="L18" t="s">
        <v>1069</v>
      </c>
      <c r="M18">
        <v>499</v>
      </c>
      <c r="N18">
        <v>10</v>
      </c>
      <c r="O18" t="s">
        <v>1120</v>
      </c>
      <c r="P18" s="1">
        <v>44138</v>
      </c>
      <c r="Q18" s="1">
        <v>44141</v>
      </c>
      <c r="R18" s="1">
        <v>44203</v>
      </c>
      <c r="T18">
        <v>4</v>
      </c>
      <c r="U18" t="s">
        <v>1075</v>
      </c>
      <c r="V18" s="1">
        <v>44172</v>
      </c>
      <c r="X18">
        <v>45</v>
      </c>
      <c r="Y18">
        <v>2</v>
      </c>
      <c r="Z18">
        <v>53</v>
      </c>
      <c r="AA18">
        <v>10</v>
      </c>
      <c r="AB18">
        <v>1</v>
      </c>
      <c r="AC18">
        <v>12</v>
      </c>
      <c r="AD18">
        <v>2020</v>
      </c>
      <c r="AE18">
        <v>2021</v>
      </c>
      <c r="AF18">
        <v>2020</v>
      </c>
      <c r="AI18" s="1">
        <v>44194</v>
      </c>
      <c r="AJ18" t="s">
        <v>1089</v>
      </c>
      <c r="AK18" s="1">
        <v>44120</v>
      </c>
      <c r="AL18">
        <v>341595</v>
      </c>
    </row>
    <row r="19" spans="1:38" x14ac:dyDescent="0.35">
      <c r="A19" t="s">
        <v>260</v>
      </c>
      <c r="E19" t="s">
        <v>1070</v>
      </c>
      <c r="F19" t="s">
        <v>344</v>
      </c>
      <c r="H19" t="s">
        <v>345</v>
      </c>
      <c r="I19" t="s">
        <v>344</v>
      </c>
      <c r="K19" t="s">
        <v>1764</v>
      </c>
      <c r="L19" t="s">
        <v>1069</v>
      </c>
      <c r="M19" s="3">
        <v>2793</v>
      </c>
      <c r="N19">
        <v>70</v>
      </c>
      <c r="O19" t="s">
        <v>1120</v>
      </c>
      <c r="P19" s="1">
        <v>44138</v>
      </c>
      <c r="Q19" s="1">
        <v>44141</v>
      </c>
      <c r="T19">
        <v>5</v>
      </c>
      <c r="U19" t="s">
        <v>1075</v>
      </c>
      <c r="V19" s="1">
        <v>44203</v>
      </c>
      <c r="X19">
        <v>45</v>
      </c>
      <c r="AA19">
        <v>10</v>
      </c>
      <c r="AD19">
        <v>2020</v>
      </c>
      <c r="AK19" s="1">
        <v>44120</v>
      </c>
      <c r="AL19">
        <v>332901</v>
      </c>
    </row>
    <row r="20" spans="1:38" x14ac:dyDescent="0.35">
      <c r="A20" t="s">
        <v>2119</v>
      </c>
      <c r="D20" s="1">
        <v>44172</v>
      </c>
      <c r="E20" t="s">
        <v>1090</v>
      </c>
      <c r="F20" t="s">
        <v>346</v>
      </c>
      <c r="H20" t="s">
        <v>347</v>
      </c>
      <c r="I20" t="s">
        <v>346</v>
      </c>
      <c r="K20" t="s">
        <v>1764</v>
      </c>
      <c r="L20" t="s">
        <v>1069</v>
      </c>
      <c r="M20">
        <v>499</v>
      </c>
      <c r="N20">
        <v>10</v>
      </c>
      <c r="O20" t="s">
        <v>1120</v>
      </c>
      <c r="P20" s="1">
        <v>44138</v>
      </c>
      <c r="Q20" s="1">
        <v>44141</v>
      </c>
      <c r="R20" s="1">
        <v>44172</v>
      </c>
      <c r="T20">
        <v>2</v>
      </c>
      <c r="U20" t="s">
        <v>1075</v>
      </c>
      <c r="X20">
        <v>45</v>
      </c>
      <c r="Y20">
        <v>50</v>
      </c>
      <c r="Z20">
        <v>49</v>
      </c>
      <c r="AA20">
        <v>10</v>
      </c>
      <c r="AB20">
        <v>12</v>
      </c>
      <c r="AC20">
        <v>12</v>
      </c>
      <c r="AD20">
        <v>2020</v>
      </c>
      <c r="AE20">
        <v>2020</v>
      </c>
      <c r="AF20">
        <v>2020</v>
      </c>
      <c r="AI20" s="1">
        <v>44169</v>
      </c>
      <c r="AJ20" t="s">
        <v>1114</v>
      </c>
      <c r="AK20" s="1">
        <v>44123</v>
      </c>
      <c r="AL20">
        <v>168764</v>
      </c>
    </row>
    <row r="21" spans="1:38" x14ac:dyDescent="0.35">
      <c r="A21" t="s">
        <v>109</v>
      </c>
      <c r="D21" s="1">
        <v>44209</v>
      </c>
      <c r="E21" t="s">
        <v>1070</v>
      </c>
      <c r="F21" t="s">
        <v>348</v>
      </c>
      <c r="H21" t="s">
        <v>349</v>
      </c>
      <c r="I21" t="s">
        <v>348</v>
      </c>
      <c r="K21" t="s">
        <v>1764</v>
      </c>
      <c r="L21" t="s">
        <v>1069</v>
      </c>
      <c r="M21" s="3">
        <v>2793</v>
      </c>
      <c r="N21">
        <v>70</v>
      </c>
      <c r="O21" t="s">
        <v>1120</v>
      </c>
      <c r="P21" s="1">
        <v>44138</v>
      </c>
      <c r="Q21" s="1">
        <v>44141</v>
      </c>
      <c r="T21">
        <v>5</v>
      </c>
      <c r="U21" t="s">
        <v>1075</v>
      </c>
      <c r="V21" s="1">
        <v>44205</v>
      </c>
      <c r="X21">
        <v>45</v>
      </c>
      <c r="AA21">
        <v>10</v>
      </c>
      <c r="AD21">
        <v>2020</v>
      </c>
      <c r="AK21" s="1">
        <v>44123</v>
      </c>
      <c r="AL21">
        <v>166483</v>
      </c>
    </row>
    <row r="22" spans="1:38" x14ac:dyDescent="0.35">
      <c r="A22" t="s">
        <v>73</v>
      </c>
      <c r="E22" t="s">
        <v>1070</v>
      </c>
      <c r="F22" t="s">
        <v>350</v>
      </c>
      <c r="H22" t="s">
        <v>351</v>
      </c>
      <c r="I22" t="s">
        <v>350</v>
      </c>
      <c r="K22" t="s">
        <v>1764</v>
      </c>
      <c r="L22" t="s">
        <v>1069</v>
      </c>
      <c r="M22" s="3">
        <v>2793</v>
      </c>
      <c r="N22">
        <v>70</v>
      </c>
      <c r="O22" t="s">
        <v>1120</v>
      </c>
      <c r="P22" s="1">
        <v>44138</v>
      </c>
      <c r="Q22" s="1">
        <v>44141</v>
      </c>
      <c r="T22">
        <v>5</v>
      </c>
      <c r="U22" t="s">
        <v>1075</v>
      </c>
      <c r="V22" s="1">
        <v>44205</v>
      </c>
      <c r="X22">
        <v>45</v>
      </c>
      <c r="AA22">
        <v>10</v>
      </c>
      <c r="AD22">
        <v>2020</v>
      </c>
      <c r="AK22" s="1">
        <v>44124</v>
      </c>
      <c r="AL22">
        <v>34034</v>
      </c>
    </row>
    <row r="23" spans="1:38" x14ac:dyDescent="0.35">
      <c r="A23" t="s">
        <v>2112</v>
      </c>
      <c r="D23" s="1">
        <v>44173</v>
      </c>
      <c r="E23" t="s">
        <v>1070</v>
      </c>
      <c r="F23" t="s">
        <v>352</v>
      </c>
      <c r="H23" t="s">
        <v>353</v>
      </c>
      <c r="I23" t="s">
        <v>352</v>
      </c>
      <c r="K23" t="s">
        <v>1764</v>
      </c>
      <c r="L23" t="s">
        <v>1069</v>
      </c>
      <c r="M23">
        <v>499</v>
      </c>
      <c r="N23">
        <v>10</v>
      </c>
      <c r="O23" t="s">
        <v>1120</v>
      </c>
      <c r="P23" s="1">
        <v>44138</v>
      </c>
      <c r="Q23" s="1">
        <v>44141</v>
      </c>
      <c r="R23" s="1">
        <v>44151</v>
      </c>
      <c r="T23">
        <v>2</v>
      </c>
      <c r="U23" t="s">
        <v>1075</v>
      </c>
      <c r="X23">
        <v>45</v>
      </c>
      <c r="Y23">
        <v>47</v>
      </c>
      <c r="Z23">
        <v>47</v>
      </c>
      <c r="AA23">
        <v>10</v>
      </c>
      <c r="AB23">
        <v>11</v>
      </c>
      <c r="AC23">
        <v>11</v>
      </c>
      <c r="AD23">
        <v>2020</v>
      </c>
      <c r="AE23">
        <v>2020</v>
      </c>
      <c r="AF23">
        <v>2020</v>
      </c>
      <c r="AI23" s="1">
        <v>44151</v>
      </c>
      <c r="AJ23" t="s">
        <v>1089</v>
      </c>
      <c r="AK23" s="1">
        <v>44124</v>
      </c>
      <c r="AL23">
        <v>412451</v>
      </c>
    </row>
    <row r="24" spans="1:38" x14ac:dyDescent="0.35">
      <c r="A24" t="s">
        <v>2109</v>
      </c>
      <c r="E24" t="s">
        <v>1090</v>
      </c>
      <c r="F24" t="s">
        <v>354</v>
      </c>
      <c r="H24" t="s">
        <v>355</v>
      </c>
      <c r="I24" t="s">
        <v>354</v>
      </c>
      <c r="K24" t="s">
        <v>1764</v>
      </c>
      <c r="L24" t="s">
        <v>1069</v>
      </c>
      <c r="M24">
        <v>499</v>
      </c>
      <c r="N24">
        <v>10</v>
      </c>
      <c r="O24" t="s">
        <v>1120</v>
      </c>
      <c r="P24" s="1">
        <v>44138</v>
      </c>
      <c r="Q24" s="1">
        <v>44141</v>
      </c>
      <c r="R24" s="1">
        <v>44160</v>
      </c>
      <c r="T24">
        <v>2</v>
      </c>
      <c r="U24" t="s">
        <v>1075</v>
      </c>
      <c r="X24">
        <v>45</v>
      </c>
      <c r="Y24">
        <v>48</v>
      </c>
      <c r="Z24">
        <v>48</v>
      </c>
      <c r="AA24">
        <v>10</v>
      </c>
      <c r="AB24">
        <v>11</v>
      </c>
      <c r="AC24">
        <v>11</v>
      </c>
      <c r="AD24">
        <v>2020</v>
      </c>
      <c r="AE24">
        <v>2020</v>
      </c>
      <c r="AF24">
        <v>2020</v>
      </c>
      <c r="AI24" s="1">
        <v>44158</v>
      </c>
      <c r="AJ24" t="s">
        <v>1100</v>
      </c>
      <c r="AK24" s="1">
        <v>44125</v>
      </c>
      <c r="AL24">
        <v>375563</v>
      </c>
    </row>
    <row r="25" spans="1:38" x14ac:dyDescent="0.35">
      <c r="A25" t="s">
        <v>267</v>
      </c>
      <c r="E25" t="s">
        <v>1070</v>
      </c>
      <c r="F25" t="s">
        <v>356</v>
      </c>
      <c r="H25" t="s">
        <v>357</v>
      </c>
      <c r="I25" t="s">
        <v>356</v>
      </c>
      <c r="K25" t="s">
        <v>1764</v>
      </c>
      <c r="L25" t="s">
        <v>1069</v>
      </c>
      <c r="M25" s="3">
        <v>399</v>
      </c>
      <c r="N25">
        <v>10</v>
      </c>
      <c r="O25" t="s">
        <v>1120</v>
      </c>
      <c r="P25" s="1">
        <v>44138</v>
      </c>
      <c r="Q25" s="1">
        <v>44141</v>
      </c>
      <c r="T25">
        <v>6</v>
      </c>
      <c r="U25" t="s">
        <v>1075</v>
      </c>
      <c r="V25" s="1">
        <v>44207</v>
      </c>
      <c r="X25">
        <v>45</v>
      </c>
      <c r="AA25">
        <v>10</v>
      </c>
      <c r="AD25">
        <v>2020</v>
      </c>
      <c r="AK25" s="1">
        <v>44125</v>
      </c>
      <c r="AL25">
        <v>419751</v>
      </c>
    </row>
    <row r="26" spans="1:38" x14ac:dyDescent="0.35">
      <c r="A26" t="s">
        <v>2104</v>
      </c>
      <c r="D26" s="1">
        <v>44206</v>
      </c>
      <c r="E26" t="s">
        <v>1070</v>
      </c>
      <c r="F26" t="s">
        <v>358</v>
      </c>
      <c r="H26" t="s">
        <v>359</v>
      </c>
      <c r="I26" t="s">
        <v>358</v>
      </c>
      <c r="K26" t="s">
        <v>1764</v>
      </c>
      <c r="L26" t="s">
        <v>1118</v>
      </c>
      <c r="M26" s="3">
        <v>99</v>
      </c>
      <c r="N26">
        <v>0</v>
      </c>
      <c r="O26" t="s">
        <v>1120</v>
      </c>
      <c r="P26" s="1">
        <v>44138</v>
      </c>
      <c r="Q26" s="1">
        <v>44141</v>
      </c>
      <c r="T26">
        <v>5</v>
      </c>
      <c r="U26" t="s">
        <v>1075</v>
      </c>
      <c r="V26" s="1">
        <v>44205</v>
      </c>
      <c r="X26">
        <v>45</v>
      </c>
      <c r="Z26">
        <v>2</v>
      </c>
      <c r="AA26">
        <v>10</v>
      </c>
      <c r="AC26">
        <v>1</v>
      </c>
      <c r="AD26">
        <v>2020</v>
      </c>
      <c r="AF26">
        <v>2021</v>
      </c>
      <c r="AI26" s="1">
        <v>44202</v>
      </c>
      <c r="AK26" s="1">
        <v>44125</v>
      </c>
      <c r="AL26">
        <v>164212</v>
      </c>
    </row>
    <row r="27" spans="1:38" x14ac:dyDescent="0.35">
      <c r="A27" t="s">
        <v>218</v>
      </c>
      <c r="D27" s="1">
        <v>44209</v>
      </c>
      <c r="E27" t="s">
        <v>1070</v>
      </c>
      <c r="F27" t="s">
        <v>360</v>
      </c>
      <c r="H27" t="s">
        <v>361</v>
      </c>
      <c r="I27" t="s">
        <v>360</v>
      </c>
      <c r="K27" t="s">
        <v>1764</v>
      </c>
      <c r="L27" t="s">
        <v>1069</v>
      </c>
      <c r="M27" s="3">
        <v>2793</v>
      </c>
      <c r="N27">
        <v>70</v>
      </c>
      <c r="O27" t="s">
        <v>1120</v>
      </c>
      <c r="P27" s="1">
        <v>44138</v>
      </c>
      <c r="Q27" s="1">
        <v>44141</v>
      </c>
      <c r="T27">
        <v>5</v>
      </c>
      <c r="U27" t="s">
        <v>1075</v>
      </c>
      <c r="V27" s="1">
        <v>44205</v>
      </c>
      <c r="X27">
        <v>45</v>
      </c>
      <c r="AA27">
        <v>10</v>
      </c>
      <c r="AD27">
        <v>2020</v>
      </c>
      <c r="AK27" s="1">
        <v>44126</v>
      </c>
      <c r="AL27">
        <v>163917</v>
      </c>
    </row>
    <row r="28" spans="1:38" x14ac:dyDescent="0.35">
      <c r="A28" t="s">
        <v>2097</v>
      </c>
      <c r="E28" t="s">
        <v>1090</v>
      </c>
      <c r="F28" t="s">
        <v>362</v>
      </c>
      <c r="H28" t="s">
        <v>363</v>
      </c>
      <c r="I28" t="s">
        <v>362</v>
      </c>
      <c r="K28" t="s">
        <v>1764</v>
      </c>
      <c r="L28" t="s">
        <v>1069</v>
      </c>
      <c r="M28">
        <v>499</v>
      </c>
      <c r="N28">
        <v>10</v>
      </c>
      <c r="O28" t="s">
        <v>1120</v>
      </c>
      <c r="P28" s="1">
        <v>44138</v>
      </c>
      <c r="Q28" s="1">
        <v>44141</v>
      </c>
      <c r="R28" s="1">
        <v>44158</v>
      </c>
      <c r="T28">
        <v>2</v>
      </c>
      <c r="U28" t="s">
        <v>1075</v>
      </c>
      <c r="X28">
        <v>45</v>
      </c>
      <c r="Y28">
        <v>48</v>
      </c>
      <c r="Z28">
        <v>46</v>
      </c>
      <c r="AA28">
        <v>10</v>
      </c>
      <c r="AB28">
        <v>11</v>
      </c>
      <c r="AC28">
        <v>11</v>
      </c>
      <c r="AD28">
        <v>2020</v>
      </c>
      <c r="AE28">
        <v>2020</v>
      </c>
      <c r="AF28">
        <v>2020</v>
      </c>
      <c r="AI28" s="1">
        <v>44148</v>
      </c>
      <c r="AJ28" t="s">
        <v>1114</v>
      </c>
      <c r="AK28" s="1">
        <v>44127</v>
      </c>
      <c r="AL28">
        <v>404901</v>
      </c>
    </row>
    <row r="29" spans="1:38" x14ac:dyDescent="0.35">
      <c r="A29" t="s">
        <v>2094</v>
      </c>
      <c r="E29" t="s">
        <v>1090</v>
      </c>
      <c r="F29" t="s">
        <v>364</v>
      </c>
      <c r="H29" t="s">
        <v>365</v>
      </c>
      <c r="I29" t="s">
        <v>364</v>
      </c>
      <c r="K29" t="s">
        <v>1764</v>
      </c>
      <c r="L29" t="s">
        <v>1069</v>
      </c>
      <c r="M29">
        <v>499</v>
      </c>
      <c r="N29">
        <v>10</v>
      </c>
      <c r="O29" t="s">
        <v>1120</v>
      </c>
      <c r="P29" s="1">
        <v>44138</v>
      </c>
      <c r="Q29" s="1">
        <v>44147</v>
      </c>
      <c r="R29" s="1">
        <v>44147</v>
      </c>
      <c r="T29">
        <v>2</v>
      </c>
      <c r="U29" t="s">
        <v>1075</v>
      </c>
      <c r="W29" t="s">
        <v>1127</v>
      </c>
      <c r="X29">
        <v>45</v>
      </c>
      <c r="Y29">
        <v>46</v>
      </c>
      <c r="Z29">
        <v>45</v>
      </c>
      <c r="AA29">
        <v>10</v>
      </c>
      <c r="AB29">
        <v>11</v>
      </c>
      <c r="AC29">
        <v>11</v>
      </c>
      <c r="AD29">
        <v>2020</v>
      </c>
      <c r="AE29">
        <v>2020</v>
      </c>
      <c r="AF29">
        <v>2020</v>
      </c>
      <c r="AI29" s="1">
        <v>44138</v>
      </c>
      <c r="AJ29" t="s">
        <v>1175</v>
      </c>
      <c r="AK29" s="1">
        <v>44127</v>
      </c>
      <c r="AL29">
        <v>386353</v>
      </c>
    </row>
    <row r="30" spans="1:38" x14ac:dyDescent="0.35">
      <c r="A30" t="s">
        <v>2091</v>
      </c>
      <c r="E30" t="s">
        <v>1090</v>
      </c>
      <c r="F30" t="s">
        <v>366</v>
      </c>
      <c r="H30" t="s">
        <v>367</v>
      </c>
      <c r="I30" t="s">
        <v>366</v>
      </c>
      <c r="K30" t="s">
        <v>1764</v>
      </c>
      <c r="L30" t="s">
        <v>1069</v>
      </c>
      <c r="M30">
        <v>499</v>
      </c>
      <c r="N30">
        <v>10</v>
      </c>
      <c r="O30" t="s">
        <v>1120</v>
      </c>
      <c r="P30" s="1">
        <v>44138</v>
      </c>
      <c r="Q30" s="1">
        <v>44141</v>
      </c>
      <c r="R30" s="1">
        <v>44174</v>
      </c>
      <c r="T30">
        <v>2</v>
      </c>
      <c r="U30" t="s">
        <v>1075</v>
      </c>
      <c r="X30">
        <v>45</v>
      </c>
      <c r="Y30">
        <v>50</v>
      </c>
      <c r="Z30">
        <v>50</v>
      </c>
      <c r="AA30">
        <v>10</v>
      </c>
      <c r="AB30">
        <v>12</v>
      </c>
      <c r="AC30">
        <v>12</v>
      </c>
      <c r="AD30">
        <v>2020</v>
      </c>
      <c r="AE30">
        <v>2020</v>
      </c>
      <c r="AF30">
        <v>2020</v>
      </c>
      <c r="AI30" s="1">
        <v>44172</v>
      </c>
      <c r="AJ30" t="s">
        <v>1114</v>
      </c>
      <c r="AK30" s="1">
        <v>44130</v>
      </c>
      <c r="AL30">
        <v>425051</v>
      </c>
    </row>
    <row r="31" spans="1:38" x14ac:dyDescent="0.35">
      <c r="A31" t="s">
        <v>155</v>
      </c>
      <c r="D31" s="1">
        <v>44209</v>
      </c>
      <c r="E31" t="s">
        <v>1070</v>
      </c>
      <c r="F31" t="s">
        <v>368</v>
      </c>
      <c r="H31" t="s">
        <v>369</v>
      </c>
      <c r="I31" t="s">
        <v>368</v>
      </c>
      <c r="K31" t="s">
        <v>1764</v>
      </c>
      <c r="L31" t="s">
        <v>1069</v>
      </c>
      <c r="M31" s="3">
        <v>2793</v>
      </c>
      <c r="N31">
        <v>70</v>
      </c>
      <c r="O31" t="s">
        <v>1120</v>
      </c>
      <c r="P31" s="1">
        <v>44138</v>
      </c>
      <c r="Q31" s="1">
        <v>44141</v>
      </c>
      <c r="T31">
        <v>5</v>
      </c>
      <c r="U31" t="s">
        <v>1075</v>
      </c>
      <c r="V31" s="1">
        <v>44206</v>
      </c>
      <c r="X31">
        <v>45</v>
      </c>
      <c r="AA31">
        <v>10</v>
      </c>
      <c r="AD31">
        <v>2020</v>
      </c>
      <c r="AK31" s="1">
        <v>44131</v>
      </c>
      <c r="AL31">
        <v>351701</v>
      </c>
    </row>
    <row r="32" spans="1:38" x14ac:dyDescent="0.35">
      <c r="A32" t="s">
        <v>219</v>
      </c>
      <c r="D32" s="1">
        <v>44209</v>
      </c>
      <c r="E32" t="s">
        <v>1070</v>
      </c>
      <c r="F32" t="s">
        <v>370</v>
      </c>
      <c r="H32" t="s">
        <v>371</v>
      </c>
      <c r="I32" t="s">
        <v>370</v>
      </c>
      <c r="K32" t="s">
        <v>1764</v>
      </c>
      <c r="L32" t="s">
        <v>1069</v>
      </c>
      <c r="M32" s="3">
        <v>2793</v>
      </c>
      <c r="N32">
        <v>70</v>
      </c>
      <c r="O32" t="s">
        <v>1120</v>
      </c>
      <c r="P32" s="1">
        <v>44138</v>
      </c>
      <c r="Q32" s="1">
        <v>44141</v>
      </c>
      <c r="T32">
        <v>5</v>
      </c>
      <c r="U32" t="s">
        <v>1075</v>
      </c>
      <c r="V32" s="1">
        <v>44206</v>
      </c>
      <c r="X32">
        <v>45</v>
      </c>
      <c r="AA32">
        <v>10</v>
      </c>
      <c r="AD32">
        <v>2020</v>
      </c>
      <c r="AK32" s="1">
        <v>44131</v>
      </c>
      <c r="AL32">
        <v>470551</v>
      </c>
    </row>
    <row r="33" spans="1:38" x14ac:dyDescent="0.35">
      <c r="A33" t="s">
        <v>264</v>
      </c>
      <c r="D33" s="1">
        <v>44209</v>
      </c>
      <c r="E33" t="s">
        <v>1070</v>
      </c>
      <c r="F33" t="s">
        <v>372</v>
      </c>
      <c r="H33" t="s">
        <v>373</v>
      </c>
      <c r="I33" t="s">
        <v>372</v>
      </c>
      <c r="K33" t="s">
        <v>1764</v>
      </c>
      <c r="L33" t="s">
        <v>1069</v>
      </c>
      <c r="M33" s="3">
        <v>2793</v>
      </c>
      <c r="N33">
        <v>70</v>
      </c>
      <c r="O33" t="s">
        <v>1120</v>
      </c>
      <c r="P33" s="1">
        <v>44138</v>
      </c>
      <c r="Q33" s="1">
        <v>44141</v>
      </c>
      <c r="T33">
        <v>5</v>
      </c>
      <c r="U33" t="s">
        <v>1075</v>
      </c>
      <c r="V33" s="1">
        <v>44206</v>
      </c>
      <c r="X33">
        <v>45</v>
      </c>
      <c r="AA33">
        <v>10</v>
      </c>
      <c r="AD33">
        <v>2020</v>
      </c>
      <c r="AK33" s="1">
        <v>44131</v>
      </c>
      <c r="AL33">
        <v>169212</v>
      </c>
    </row>
    <row r="34" spans="1:38" x14ac:dyDescent="0.35">
      <c r="A34" t="s">
        <v>2081</v>
      </c>
      <c r="E34" t="s">
        <v>1090</v>
      </c>
      <c r="F34" t="s">
        <v>374</v>
      </c>
      <c r="H34" t="s">
        <v>375</v>
      </c>
      <c r="I34" t="s">
        <v>374</v>
      </c>
      <c r="K34" t="s">
        <v>1764</v>
      </c>
      <c r="L34" t="s">
        <v>1069</v>
      </c>
      <c r="M34">
        <v>499</v>
      </c>
      <c r="N34">
        <v>10</v>
      </c>
      <c r="O34" t="s">
        <v>1120</v>
      </c>
      <c r="P34" s="1">
        <v>44138</v>
      </c>
      <c r="Q34" s="1">
        <v>44141</v>
      </c>
      <c r="R34" s="1">
        <v>44205</v>
      </c>
      <c r="T34">
        <v>4</v>
      </c>
      <c r="U34" t="s">
        <v>1075</v>
      </c>
      <c r="V34" s="1">
        <v>44175</v>
      </c>
      <c r="X34">
        <v>45</v>
      </c>
      <c r="Y34">
        <v>2</v>
      </c>
      <c r="Z34">
        <v>50</v>
      </c>
      <c r="AA34">
        <v>10</v>
      </c>
      <c r="AB34">
        <v>1</v>
      </c>
      <c r="AC34">
        <v>12</v>
      </c>
      <c r="AD34">
        <v>2020</v>
      </c>
      <c r="AE34">
        <v>2021</v>
      </c>
      <c r="AF34">
        <v>2020</v>
      </c>
      <c r="AI34" s="1">
        <v>44176</v>
      </c>
      <c r="AJ34" t="s">
        <v>1144</v>
      </c>
      <c r="AK34" s="1">
        <v>44132</v>
      </c>
      <c r="AL34">
        <v>441951</v>
      </c>
    </row>
    <row r="35" spans="1:38" x14ac:dyDescent="0.35">
      <c r="A35" t="s">
        <v>2077</v>
      </c>
      <c r="E35" t="s">
        <v>1090</v>
      </c>
      <c r="F35" t="s">
        <v>376</v>
      </c>
      <c r="H35" t="s">
        <v>377</v>
      </c>
      <c r="I35" t="s">
        <v>376</v>
      </c>
      <c r="K35" t="s">
        <v>1764</v>
      </c>
      <c r="L35" t="s">
        <v>1069</v>
      </c>
      <c r="M35">
        <v>499</v>
      </c>
      <c r="N35">
        <v>10</v>
      </c>
      <c r="O35" t="s">
        <v>1120</v>
      </c>
      <c r="P35" s="1">
        <v>44138</v>
      </c>
      <c r="Q35" s="1">
        <v>44141</v>
      </c>
      <c r="R35" s="1">
        <v>44175</v>
      </c>
      <c r="T35">
        <v>4</v>
      </c>
      <c r="U35" t="s">
        <v>1075</v>
      </c>
      <c r="V35" s="1">
        <v>44175</v>
      </c>
      <c r="X35">
        <v>45</v>
      </c>
      <c r="Y35">
        <v>50</v>
      </c>
      <c r="Z35">
        <v>50</v>
      </c>
      <c r="AA35">
        <v>10</v>
      </c>
      <c r="AB35">
        <v>12</v>
      </c>
      <c r="AC35">
        <v>12</v>
      </c>
      <c r="AD35">
        <v>2020</v>
      </c>
      <c r="AE35">
        <v>2020</v>
      </c>
      <c r="AF35">
        <v>2020</v>
      </c>
      <c r="AI35" s="1">
        <v>44175</v>
      </c>
      <c r="AJ35" t="s">
        <v>1144</v>
      </c>
      <c r="AK35" s="1">
        <v>44133</v>
      </c>
      <c r="AL35">
        <v>396782</v>
      </c>
    </row>
    <row r="36" spans="1:38" x14ac:dyDescent="0.35">
      <c r="A36" t="s">
        <v>2073</v>
      </c>
      <c r="E36" t="s">
        <v>1090</v>
      </c>
      <c r="F36" t="s">
        <v>378</v>
      </c>
      <c r="H36" t="s">
        <v>379</v>
      </c>
      <c r="I36" t="s">
        <v>378</v>
      </c>
      <c r="K36" t="s">
        <v>1764</v>
      </c>
      <c r="L36" t="s">
        <v>1069</v>
      </c>
      <c r="M36">
        <v>499</v>
      </c>
      <c r="N36">
        <v>10</v>
      </c>
      <c r="O36" t="s">
        <v>1120</v>
      </c>
      <c r="P36" s="1">
        <v>44133</v>
      </c>
      <c r="Q36" s="1">
        <v>44140</v>
      </c>
      <c r="R36" s="1">
        <v>44140</v>
      </c>
      <c r="T36">
        <v>2</v>
      </c>
      <c r="U36" t="s">
        <v>1075</v>
      </c>
      <c r="W36" t="s">
        <v>1127</v>
      </c>
      <c r="X36">
        <v>44</v>
      </c>
      <c r="Y36">
        <v>45</v>
      </c>
      <c r="Z36">
        <v>45</v>
      </c>
      <c r="AA36">
        <v>10</v>
      </c>
      <c r="AB36">
        <v>11</v>
      </c>
      <c r="AC36">
        <v>11</v>
      </c>
      <c r="AD36">
        <v>2020</v>
      </c>
      <c r="AE36">
        <v>2020</v>
      </c>
      <c r="AF36">
        <v>2020</v>
      </c>
      <c r="AI36" s="1">
        <v>44140</v>
      </c>
      <c r="AJ36" t="s">
        <v>1100</v>
      </c>
      <c r="AK36" s="1">
        <v>44133</v>
      </c>
      <c r="AL36">
        <v>476901</v>
      </c>
    </row>
    <row r="37" spans="1:38" x14ac:dyDescent="0.35">
      <c r="A37" t="s">
        <v>2069</v>
      </c>
      <c r="D37" s="1">
        <v>44174</v>
      </c>
      <c r="E37" t="s">
        <v>1090</v>
      </c>
      <c r="F37" t="s">
        <v>2068</v>
      </c>
      <c r="H37" t="s">
        <v>381</v>
      </c>
      <c r="I37" t="s">
        <v>2068</v>
      </c>
      <c r="K37" t="s">
        <v>1764</v>
      </c>
      <c r="L37" t="s">
        <v>1069</v>
      </c>
      <c r="M37">
        <v>499</v>
      </c>
      <c r="N37">
        <v>10</v>
      </c>
      <c r="O37" t="s">
        <v>1120</v>
      </c>
      <c r="P37" s="1">
        <v>44138</v>
      </c>
      <c r="Q37" s="1">
        <v>44141</v>
      </c>
      <c r="R37" s="1">
        <v>44181</v>
      </c>
      <c r="T37">
        <v>2</v>
      </c>
      <c r="U37" t="s">
        <v>1075</v>
      </c>
      <c r="X37">
        <v>45</v>
      </c>
      <c r="Y37">
        <v>51</v>
      </c>
      <c r="Z37">
        <v>49</v>
      </c>
      <c r="AA37">
        <v>10</v>
      </c>
      <c r="AB37">
        <v>12</v>
      </c>
      <c r="AC37">
        <v>11</v>
      </c>
      <c r="AD37">
        <v>2020</v>
      </c>
      <c r="AE37">
        <v>2020</v>
      </c>
      <c r="AF37">
        <v>2020</v>
      </c>
      <c r="AI37" s="1">
        <v>44165</v>
      </c>
      <c r="AJ37" t="s">
        <v>1114</v>
      </c>
      <c r="AK37" s="1">
        <v>44133</v>
      </c>
      <c r="AL37">
        <v>484301</v>
      </c>
    </row>
    <row r="38" spans="1:38" x14ac:dyDescent="0.35">
      <c r="A38" t="s">
        <v>2065</v>
      </c>
      <c r="E38" t="s">
        <v>1090</v>
      </c>
      <c r="F38" t="s">
        <v>382</v>
      </c>
      <c r="H38" t="s">
        <v>383</v>
      </c>
      <c r="I38" t="s">
        <v>382</v>
      </c>
      <c r="K38" t="s">
        <v>1764</v>
      </c>
      <c r="L38" t="s">
        <v>1069</v>
      </c>
      <c r="M38">
        <v>499</v>
      </c>
      <c r="N38">
        <v>10</v>
      </c>
      <c r="O38" t="s">
        <v>1120</v>
      </c>
      <c r="P38" s="1">
        <v>44134</v>
      </c>
      <c r="Q38" s="1">
        <v>44141</v>
      </c>
      <c r="R38" s="1">
        <v>44141</v>
      </c>
      <c r="T38">
        <v>2</v>
      </c>
      <c r="U38" t="s">
        <v>1075</v>
      </c>
      <c r="W38" t="s">
        <v>1127</v>
      </c>
      <c r="X38">
        <v>44</v>
      </c>
      <c r="Y38">
        <v>45</v>
      </c>
      <c r="Z38">
        <v>45</v>
      </c>
      <c r="AA38">
        <v>10</v>
      </c>
      <c r="AB38">
        <v>11</v>
      </c>
      <c r="AC38">
        <v>11</v>
      </c>
      <c r="AD38">
        <v>2020</v>
      </c>
      <c r="AE38">
        <v>2020</v>
      </c>
      <c r="AF38">
        <v>2020</v>
      </c>
      <c r="AI38" s="1">
        <v>44141</v>
      </c>
      <c r="AJ38" t="s">
        <v>1126</v>
      </c>
      <c r="AK38" s="1">
        <v>44134</v>
      </c>
      <c r="AL38">
        <v>490451</v>
      </c>
    </row>
    <row r="39" spans="1:38" x14ac:dyDescent="0.35">
      <c r="A39" t="s">
        <v>2061</v>
      </c>
      <c r="E39" t="s">
        <v>1070</v>
      </c>
      <c r="F39" t="s">
        <v>384</v>
      </c>
      <c r="H39" t="s">
        <v>385</v>
      </c>
      <c r="I39" t="s">
        <v>384</v>
      </c>
      <c r="K39" t="s">
        <v>1764</v>
      </c>
      <c r="L39" t="s">
        <v>1069</v>
      </c>
      <c r="M39">
        <v>499</v>
      </c>
      <c r="N39">
        <v>10</v>
      </c>
      <c r="O39" t="s">
        <v>1120</v>
      </c>
      <c r="P39" s="1">
        <v>44138</v>
      </c>
      <c r="Q39" s="1">
        <v>44141</v>
      </c>
      <c r="R39" s="1">
        <v>44204</v>
      </c>
      <c r="T39">
        <v>2</v>
      </c>
      <c r="U39" t="s">
        <v>1075</v>
      </c>
      <c r="X39">
        <v>45</v>
      </c>
      <c r="Y39">
        <v>2</v>
      </c>
      <c r="Z39">
        <v>2</v>
      </c>
      <c r="AA39">
        <v>10</v>
      </c>
      <c r="AB39">
        <v>1</v>
      </c>
      <c r="AC39">
        <v>1</v>
      </c>
      <c r="AD39">
        <v>2020</v>
      </c>
      <c r="AE39">
        <v>2021</v>
      </c>
      <c r="AF39">
        <v>2021</v>
      </c>
      <c r="AI39" s="1">
        <v>44201</v>
      </c>
      <c r="AJ39" t="s">
        <v>1114</v>
      </c>
      <c r="AK39" s="1">
        <v>44135</v>
      </c>
      <c r="AL39">
        <v>418251</v>
      </c>
    </row>
    <row r="40" spans="1:38" x14ac:dyDescent="0.35">
      <c r="A40" t="s">
        <v>325</v>
      </c>
      <c r="E40" t="s">
        <v>1090</v>
      </c>
      <c r="F40" t="s">
        <v>386</v>
      </c>
      <c r="H40" t="s">
        <v>387</v>
      </c>
      <c r="I40" t="s">
        <v>386</v>
      </c>
      <c r="K40" t="s">
        <v>1764</v>
      </c>
      <c r="L40" t="s">
        <v>1069</v>
      </c>
      <c r="M40">
        <v>499</v>
      </c>
      <c r="N40">
        <v>10</v>
      </c>
      <c r="O40" t="s">
        <v>1120</v>
      </c>
      <c r="P40" s="1">
        <v>44138</v>
      </c>
      <c r="Q40" s="1">
        <v>44141</v>
      </c>
      <c r="T40">
        <v>2</v>
      </c>
      <c r="U40" t="s">
        <v>1075</v>
      </c>
      <c r="X40">
        <v>45</v>
      </c>
      <c r="AA40">
        <v>10</v>
      </c>
      <c r="AD40">
        <v>2020</v>
      </c>
      <c r="AK40" s="1">
        <v>44135</v>
      </c>
      <c r="AL40">
        <v>436551</v>
      </c>
    </row>
    <row r="41" spans="1:38" x14ac:dyDescent="0.35">
      <c r="A41" t="s">
        <v>263</v>
      </c>
      <c r="E41" t="s">
        <v>1070</v>
      </c>
      <c r="F41" t="s">
        <v>390</v>
      </c>
      <c r="H41" t="s">
        <v>391</v>
      </c>
      <c r="I41" t="s">
        <v>390</v>
      </c>
      <c r="K41" t="s">
        <v>1764</v>
      </c>
      <c r="L41" t="s">
        <v>1069</v>
      </c>
      <c r="M41" s="3">
        <v>2793</v>
      </c>
      <c r="N41">
        <v>70</v>
      </c>
      <c r="O41" t="s">
        <v>1093</v>
      </c>
      <c r="P41" s="1">
        <v>44138</v>
      </c>
      <c r="Q41" s="1">
        <v>44147</v>
      </c>
      <c r="T41">
        <v>4</v>
      </c>
      <c r="U41" t="s">
        <v>1075</v>
      </c>
      <c r="V41" s="1">
        <v>44199</v>
      </c>
      <c r="X41">
        <v>45</v>
      </c>
      <c r="AA41">
        <v>11</v>
      </c>
      <c r="AD41">
        <v>2020</v>
      </c>
      <c r="AL41">
        <v>505551</v>
      </c>
    </row>
    <row r="42" spans="1:38" x14ac:dyDescent="0.35">
      <c r="A42" t="s">
        <v>198</v>
      </c>
      <c r="E42" t="s">
        <v>1090</v>
      </c>
      <c r="F42" t="s">
        <v>392</v>
      </c>
      <c r="H42" t="s">
        <v>393</v>
      </c>
      <c r="I42" t="s">
        <v>392</v>
      </c>
      <c r="K42" t="s">
        <v>1764</v>
      </c>
      <c r="L42" t="s">
        <v>1069</v>
      </c>
      <c r="M42" s="3">
        <v>2793</v>
      </c>
      <c r="N42">
        <v>70</v>
      </c>
      <c r="O42" t="s">
        <v>1093</v>
      </c>
      <c r="P42" s="1">
        <v>44138</v>
      </c>
      <c r="Q42" s="1">
        <v>44141</v>
      </c>
      <c r="R42" s="1">
        <v>44203</v>
      </c>
      <c r="T42">
        <v>4</v>
      </c>
      <c r="U42" t="s">
        <v>1075</v>
      </c>
      <c r="V42" s="1">
        <v>44199</v>
      </c>
      <c r="X42">
        <v>45</v>
      </c>
      <c r="Y42">
        <v>2</v>
      </c>
      <c r="Z42">
        <v>2</v>
      </c>
      <c r="AA42">
        <v>11</v>
      </c>
      <c r="AB42">
        <v>1</v>
      </c>
      <c r="AC42">
        <v>1</v>
      </c>
      <c r="AD42">
        <v>2020</v>
      </c>
      <c r="AE42">
        <v>2021</v>
      </c>
      <c r="AF42">
        <v>2021</v>
      </c>
      <c r="AI42" s="1">
        <v>44200</v>
      </c>
      <c r="AJ42" t="s">
        <v>1100</v>
      </c>
      <c r="AL42">
        <v>501713</v>
      </c>
    </row>
    <row r="43" spans="1:38" x14ac:dyDescent="0.35">
      <c r="A43" t="s">
        <v>2050</v>
      </c>
      <c r="E43" t="s">
        <v>1090</v>
      </c>
      <c r="F43" t="s">
        <v>388</v>
      </c>
      <c r="H43" t="s">
        <v>389</v>
      </c>
      <c r="I43" t="s">
        <v>388</v>
      </c>
      <c r="K43" t="s">
        <v>1764</v>
      </c>
      <c r="L43" t="s">
        <v>1069</v>
      </c>
      <c r="M43">
        <v>499</v>
      </c>
      <c r="N43">
        <v>10</v>
      </c>
      <c r="O43" t="s">
        <v>1093</v>
      </c>
      <c r="P43" s="1">
        <v>44136</v>
      </c>
      <c r="Q43" s="1">
        <v>44143</v>
      </c>
      <c r="R43" s="1">
        <v>44197</v>
      </c>
      <c r="T43">
        <v>2</v>
      </c>
      <c r="U43" t="s">
        <v>1075</v>
      </c>
      <c r="X43">
        <v>44</v>
      </c>
      <c r="Y43">
        <v>1</v>
      </c>
      <c r="Z43">
        <v>50</v>
      </c>
      <c r="AA43">
        <v>11</v>
      </c>
      <c r="AB43">
        <v>1</v>
      </c>
      <c r="AC43">
        <v>12</v>
      </c>
      <c r="AD43">
        <v>2020</v>
      </c>
      <c r="AE43">
        <v>2021</v>
      </c>
      <c r="AF43">
        <v>2020</v>
      </c>
      <c r="AI43" s="1">
        <v>44173</v>
      </c>
      <c r="AJ43" t="s">
        <v>1144</v>
      </c>
      <c r="AL43">
        <v>320105</v>
      </c>
    </row>
    <row r="44" spans="1:38" x14ac:dyDescent="0.35">
      <c r="A44" t="s">
        <v>234</v>
      </c>
      <c r="E44" t="s">
        <v>1070</v>
      </c>
      <c r="F44" t="s">
        <v>394</v>
      </c>
      <c r="H44" t="s">
        <v>395</v>
      </c>
      <c r="I44" t="s">
        <v>394</v>
      </c>
      <c r="K44" t="s">
        <v>1764</v>
      </c>
      <c r="L44" t="s">
        <v>1069</v>
      </c>
      <c r="M44" s="3">
        <v>2793</v>
      </c>
      <c r="N44">
        <v>70</v>
      </c>
      <c r="O44" t="s">
        <v>1093</v>
      </c>
      <c r="P44" s="1">
        <v>44139</v>
      </c>
      <c r="Q44" s="1">
        <v>44146</v>
      </c>
      <c r="T44">
        <v>4</v>
      </c>
      <c r="U44" t="s">
        <v>1075</v>
      </c>
      <c r="V44" s="1">
        <v>44200</v>
      </c>
      <c r="X44">
        <v>45</v>
      </c>
      <c r="AA44">
        <v>11</v>
      </c>
      <c r="AD44">
        <v>2020</v>
      </c>
      <c r="AL44">
        <v>193829</v>
      </c>
    </row>
    <row r="45" spans="1:38" x14ac:dyDescent="0.35">
      <c r="A45" t="s">
        <v>2045</v>
      </c>
      <c r="E45" t="s">
        <v>1090</v>
      </c>
      <c r="F45" t="s">
        <v>396</v>
      </c>
      <c r="H45" t="s">
        <v>397</v>
      </c>
      <c r="I45" t="s">
        <v>396</v>
      </c>
      <c r="K45" t="s">
        <v>1764</v>
      </c>
      <c r="L45" t="s">
        <v>1069</v>
      </c>
      <c r="M45">
        <v>499</v>
      </c>
      <c r="N45">
        <v>10</v>
      </c>
      <c r="O45" t="s">
        <v>1093</v>
      </c>
      <c r="P45" s="1">
        <v>44139</v>
      </c>
      <c r="Q45" s="1">
        <v>44146</v>
      </c>
      <c r="R45" s="1">
        <v>44169</v>
      </c>
      <c r="T45">
        <v>2</v>
      </c>
      <c r="U45" t="s">
        <v>1075</v>
      </c>
      <c r="X45">
        <v>45</v>
      </c>
      <c r="Y45">
        <v>49</v>
      </c>
      <c r="Z45">
        <v>49</v>
      </c>
      <c r="AA45">
        <v>11</v>
      </c>
      <c r="AB45">
        <v>12</v>
      </c>
      <c r="AC45">
        <v>12</v>
      </c>
      <c r="AD45">
        <v>2020</v>
      </c>
      <c r="AE45">
        <v>2020</v>
      </c>
      <c r="AF45">
        <v>2020</v>
      </c>
      <c r="AI45" s="1">
        <v>44169</v>
      </c>
      <c r="AJ45" t="s">
        <v>1117</v>
      </c>
      <c r="AL45">
        <v>308040</v>
      </c>
    </row>
    <row r="46" spans="1:38" x14ac:dyDescent="0.35">
      <c r="A46" t="s">
        <v>2042</v>
      </c>
      <c r="E46" t="s">
        <v>1070</v>
      </c>
      <c r="F46" t="s">
        <v>398</v>
      </c>
      <c r="H46" t="s">
        <v>399</v>
      </c>
      <c r="I46" t="s">
        <v>398</v>
      </c>
      <c r="K46" t="s">
        <v>1764</v>
      </c>
      <c r="L46" t="s">
        <v>1069</v>
      </c>
      <c r="M46">
        <v>499</v>
      </c>
      <c r="N46">
        <v>10</v>
      </c>
      <c r="O46" t="s">
        <v>1093</v>
      </c>
      <c r="P46" s="1">
        <v>44139</v>
      </c>
      <c r="Q46" s="1">
        <v>44146</v>
      </c>
      <c r="R46" s="1">
        <v>44200</v>
      </c>
      <c r="T46">
        <v>2</v>
      </c>
      <c r="U46" t="s">
        <v>1075</v>
      </c>
      <c r="X46">
        <v>45</v>
      </c>
      <c r="Y46">
        <v>2</v>
      </c>
      <c r="Z46">
        <v>53</v>
      </c>
      <c r="AA46">
        <v>11</v>
      </c>
      <c r="AB46">
        <v>1</v>
      </c>
      <c r="AC46">
        <v>12</v>
      </c>
      <c r="AD46">
        <v>2020</v>
      </c>
      <c r="AE46">
        <v>2021</v>
      </c>
      <c r="AF46">
        <v>2020</v>
      </c>
      <c r="AI46" s="1">
        <v>44194</v>
      </c>
      <c r="AJ46" t="s">
        <v>1111</v>
      </c>
      <c r="AL46">
        <v>479551</v>
      </c>
    </row>
    <row r="47" spans="1:38" x14ac:dyDescent="0.35">
      <c r="A47" t="s">
        <v>2038</v>
      </c>
      <c r="D47" s="1">
        <v>44171</v>
      </c>
      <c r="E47" t="s">
        <v>1070</v>
      </c>
      <c r="F47" t="s">
        <v>400</v>
      </c>
      <c r="H47" t="s">
        <v>401</v>
      </c>
      <c r="I47" t="s">
        <v>400</v>
      </c>
      <c r="K47" t="s">
        <v>1070</v>
      </c>
      <c r="L47" t="s">
        <v>1069</v>
      </c>
      <c r="M47">
        <v>499</v>
      </c>
      <c r="N47">
        <v>10</v>
      </c>
      <c r="O47" t="s">
        <v>1093</v>
      </c>
      <c r="P47" s="1">
        <v>44140</v>
      </c>
      <c r="Q47" s="1">
        <v>44147</v>
      </c>
      <c r="T47">
        <v>3</v>
      </c>
      <c r="U47" t="s">
        <v>1075</v>
      </c>
      <c r="V47" s="1">
        <v>44170</v>
      </c>
      <c r="X47">
        <v>45</v>
      </c>
      <c r="AA47">
        <v>11</v>
      </c>
      <c r="AD47">
        <v>2020</v>
      </c>
      <c r="AL47">
        <v>516401</v>
      </c>
    </row>
    <row r="48" spans="1:38" x14ac:dyDescent="0.35">
      <c r="A48" t="s">
        <v>2034</v>
      </c>
      <c r="E48" t="s">
        <v>1090</v>
      </c>
      <c r="F48" t="s">
        <v>402</v>
      </c>
      <c r="H48" t="s">
        <v>403</v>
      </c>
      <c r="I48" t="s">
        <v>402</v>
      </c>
      <c r="K48" t="s">
        <v>1452</v>
      </c>
      <c r="L48" t="s">
        <v>1146</v>
      </c>
      <c r="M48">
        <v>1299</v>
      </c>
      <c r="N48">
        <v>50</v>
      </c>
      <c r="O48" t="s">
        <v>1093</v>
      </c>
      <c r="P48" s="1">
        <v>44140</v>
      </c>
      <c r="Q48" s="1">
        <v>44149</v>
      </c>
      <c r="T48">
        <v>2</v>
      </c>
      <c r="U48" t="s">
        <v>1075</v>
      </c>
      <c r="X48">
        <v>45</v>
      </c>
      <c r="AA48">
        <v>11</v>
      </c>
      <c r="AD48">
        <v>2020</v>
      </c>
      <c r="AL48">
        <v>518701</v>
      </c>
    </row>
    <row r="49" spans="1:38" x14ac:dyDescent="0.35">
      <c r="A49" t="s">
        <v>2031</v>
      </c>
      <c r="D49" s="1">
        <v>44159</v>
      </c>
      <c r="E49" t="s">
        <v>1090</v>
      </c>
      <c r="F49" t="s">
        <v>404</v>
      </c>
      <c r="H49" t="s">
        <v>405</v>
      </c>
      <c r="I49" t="s">
        <v>404</v>
      </c>
      <c r="K49" t="s">
        <v>1764</v>
      </c>
      <c r="L49" t="s">
        <v>1069</v>
      </c>
      <c r="M49">
        <v>499</v>
      </c>
      <c r="N49">
        <v>10</v>
      </c>
      <c r="O49" t="s">
        <v>1093</v>
      </c>
      <c r="P49" s="1">
        <v>44140</v>
      </c>
      <c r="Q49" s="1">
        <v>44147</v>
      </c>
      <c r="R49" s="1">
        <v>44170</v>
      </c>
      <c r="T49">
        <v>2</v>
      </c>
      <c r="U49" t="s">
        <v>1075</v>
      </c>
      <c r="X49">
        <v>45</v>
      </c>
      <c r="Y49">
        <v>49</v>
      </c>
      <c r="Z49">
        <v>47</v>
      </c>
      <c r="AA49">
        <v>11</v>
      </c>
      <c r="AB49">
        <v>12</v>
      </c>
      <c r="AC49">
        <v>11</v>
      </c>
      <c r="AD49">
        <v>2020</v>
      </c>
      <c r="AE49">
        <v>2020</v>
      </c>
      <c r="AF49">
        <v>2020</v>
      </c>
      <c r="AI49" s="1">
        <v>44153</v>
      </c>
      <c r="AJ49" t="s">
        <v>1100</v>
      </c>
      <c r="AL49">
        <v>520101</v>
      </c>
    </row>
    <row r="50" spans="1:38" x14ac:dyDescent="0.35">
      <c r="A50" t="s">
        <v>178</v>
      </c>
      <c r="E50" t="s">
        <v>1070</v>
      </c>
      <c r="F50" t="s">
        <v>406</v>
      </c>
      <c r="H50" t="s">
        <v>407</v>
      </c>
      <c r="I50" t="s">
        <v>406</v>
      </c>
      <c r="K50" t="s">
        <v>1070</v>
      </c>
      <c r="L50" t="s">
        <v>1069</v>
      </c>
      <c r="M50" s="3">
        <v>2793</v>
      </c>
      <c r="N50">
        <v>70</v>
      </c>
      <c r="O50" t="s">
        <v>1093</v>
      </c>
      <c r="P50" s="1">
        <v>44141</v>
      </c>
      <c r="Q50" s="1">
        <v>44148</v>
      </c>
      <c r="T50">
        <v>4</v>
      </c>
      <c r="U50" t="s">
        <v>1075</v>
      </c>
      <c r="V50" s="1">
        <v>44202</v>
      </c>
      <c r="X50">
        <v>45</v>
      </c>
      <c r="AA50">
        <v>11</v>
      </c>
      <c r="AD50">
        <v>2020</v>
      </c>
      <c r="AL50">
        <v>173800</v>
      </c>
    </row>
    <row r="51" spans="1:38" x14ac:dyDescent="0.35">
      <c r="A51" t="s">
        <v>317</v>
      </c>
      <c r="E51" t="s">
        <v>1070</v>
      </c>
      <c r="F51" t="s">
        <v>408</v>
      </c>
      <c r="H51" t="s">
        <v>409</v>
      </c>
      <c r="I51" t="s">
        <v>408</v>
      </c>
      <c r="K51" t="s">
        <v>1070</v>
      </c>
      <c r="L51" t="s">
        <v>1069</v>
      </c>
      <c r="M51" s="3">
        <v>2793</v>
      </c>
      <c r="N51">
        <v>70</v>
      </c>
      <c r="O51" t="s">
        <v>1093</v>
      </c>
      <c r="P51" s="1">
        <v>44141</v>
      </c>
      <c r="Q51" s="1">
        <v>44148</v>
      </c>
      <c r="T51">
        <v>4</v>
      </c>
      <c r="U51" t="s">
        <v>1075</v>
      </c>
      <c r="V51" s="1">
        <v>44202</v>
      </c>
      <c r="X51">
        <v>45</v>
      </c>
      <c r="AA51">
        <v>11</v>
      </c>
      <c r="AD51">
        <v>2020</v>
      </c>
      <c r="AL51">
        <v>516851</v>
      </c>
    </row>
    <row r="52" spans="1:38" x14ac:dyDescent="0.35">
      <c r="A52" t="s">
        <v>135</v>
      </c>
      <c r="E52" t="s">
        <v>1122</v>
      </c>
      <c r="F52" t="s">
        <v>410</v>
      </c>
      <c r="H52" t="s">
        <v>411</v>
      </c>
      <c r="I52" t="s">
        <v>410</v>
      </c>
      <c r="K52" t="s">
        <v>1764</v>
      </c>
      <c r="L52" t="s">
        <v>1069</v>
      </c>
      <c r="M52">
        <v>499</v>
      </c>
      <c r="N52">
        <v>10</v>
      </c>
      <c r="O52" t="s">
        <v>1093</v>
      </c>
      <c r="P52" s="1">
        <v>44144</v>
      </c>
      <c r="Q52" s="1">
        <v>44151</v>
      </c>
      <c r="T52">
        <v>3</v>
      </c>
      <c r="U52" t="s">
        <v>1075</v>
      </c>
      <c r="V52" t="s">
        <v>1121</v>
      </c>
      <c r="X52">
        <v>46</v>
      </c>
      <c r="AA52">
        <v>11</v>
      </c>
      <c r="AD52">
        <v>2020</v>
      </c>
      <c r="AL52">
        <v>170717</v>
      </c>
    </row>
    <row r="53" spans="1:38" x14ac:dyDescent="0.35">
      <c r="A53" t="s">
        <v>228</v>
      </c>
      <c r="D53" s="1">
        <v>44209</v>
      </c>
      <c r="E53" t="s">
        <v>1070</v>
      </c>
      <c r="F53" t="s">
        <v>412</v>
      </c>
      <c r="H53" t="s">
        <v>413</v>
      </c>
      <c r="I53" t="s">
        <v>412</v>
      </c>
      <c r="K53" t="s">
        <v>1764</v>
      </c>
      <c r="L53" t="s">
        <v>1069</v>
      </c>
      <c r="M53" s="3">
        <v>2793</v>
      </c>
      <c r="N53">
        <v>70</v>
      </c>
      <c r="O53" t="s">
        <v>1093</v>
      </c>
      <c r="P53" s="1">
        <v>44144</v>
      </c>
      <c r="Q53" s="1">
        <v>44158</v>
      </c>
      <c r="T53">
        <v>4</v>
      </c>
      <c r="U53" t="s">
        <v>1075</v>
      </c>
      <c r="V53" s="1">
        <v>44205</v>
      </c>
      <c r="X53">
        <v>46</v>
      </c>
      <c r="AA53">
        <v>11</v>
      </c>
      <c r="AD53">
        <v>2020</v>
      </c>
      <c r="AL53">
        <v>169721</v>
      </c>
    </row>
    <row r="54" spans="1:38" x14ac:dyDescent="0.35">
      <c r="A54" t="s">
        <v>69</v>
      </c>
      <c r="E54" t="s">
        <v>1157</v>
      </c>
      <c r="F54" t="s">
        <v>414</v>
      </c>
      <c r="H54" t="s">
        <v>415</v>
      </c>
      <c r="I54" t="s">
        <v>414</v>
      </c>
      <c r="K54" t="s">
        <v>1764</v>
      </c>
      <c r="L54" t="s">
        <v>1069</v>
      </c>
      <c r="M54">
        <v>499</v>
      </c>
      <c r="N54">
        <v>10</v>
      </c>
      <c r="O54" t="s">
        <v>1093</v>
      </c>
      <c r="P54" s="1">
        <v>44144</v>
      </c>
      <c r="Q54" s="1">
        <v>44150</v>
      </c>
      <c r="T54">
        <v>2</v>
      </c>
      <c r="U54" t="s">
        <v>1075</v>
      </c>
      <c r="X54">
        <v>46</v>
      </c>
      <c r="AA54">
        <v>11</v>
      </c>
      <c r="AD54">
        <v>2020</v>
      </c>
      <c r="AL54">
        <v>523151</v>
      </c>
    </row>
    <row r="55" spans="1:38" x14ac:dyDescent="0.35">
      <c r="A55" t="s">
        <v>2017</v>
      </c>
      <c r="E55" t="s">
        <v>1070</v>
      </c>
      <c r="F55" t="s">
        <v>416</v>
      </c>
      <c r="H55" t="s">
        <v>417</v>
      </c>
      <c r="I55" t="s">
        <v>416</v>
      </c>
      <c r="K55" t="s">
        <v>1764</v>
      </c>
      <c r="L55" t="s">
        <v>1069</v>
      </c>
      <c r="M55">
        <v>499</v>
      </c>
      <c r="N55">
        <v>10</v>
      </c>
      <c r="O55" t="s">
        <v>1093</v>
      </c>
      <c r="P55" s="1">
        <v>44145</v>
      </c>
      <c r="Q55" s="1">
        <v>44151</v>
      </c>
      <c r="R55" s="1">
        <v>44206</v>
      </c>
      <c r="T55">
        <v>3</v>
      </c>
      <c r="U55" t="s">
        <v>1075</v>
      </c>
      <c r="V55" s="1">
        <v>44175</v>
      </c>
      <c r="X55">
        <v>46</v>
      </c>
      <c r="Y55">
        <v>2</v>
      </c>
      <c r="Z55">
        <v>2</v>
      </c>
      <c r="AA55">
        <v>11</v>
      </c>
      <c r="AB55">
        <v>1</v>
      </c>
      <c r="AC55">
        <v>1</v>
      </c>
      <c r="AD55">
        <v>2020</v>
      </c>
      <c r="AE55">
        <v>2021</v>
      </c>
      <c r="AF55">
        <v>2021</v>
      </c>
      <c r="AI55" s="1">
        <v>44201</v>
      </c>
      <c r="AJ55" t="s">
        <v>1132</v>
      </c>
      <c r="AL55">
        <v>239151</v>
      </c>
    </row>
    <row r="56" spans="1:38" x14ac:dyDescent="0.35">
      <c r="A56" t="s">
        <v>2013</v>
      </c>
      <c r="E56" t="s">
        <v>1090</v>
      </c>
      <c r="F56" t="s">
        <v>418</v>
      </c>
      <c r="H56" t="s">
        <v>419</v>
      </c>
      <c r="I56" t="s">
        <v>418</v>
      </c>
      <c r="K56" t="s">
        <v>1764</v>
      </c>
      <c r="L56" t="s">
        <v>1069</v>
      </c>
      <c r="M56">
        <v>499</v>
      </c>
      <c r="N56">
        <v>10</v>
      </c>
      <c r="O56" t="s">
        <v>1093</v>
      </c>
      <c r="P56" s="1">
        <v>44145</v>
      </c>
      <c r="Q56" s="1">
        <v>44151</v>
      </c>
      <c r="R56" s="1">
        <v>44175</v>
      </c>
      <c r="T56">
        <v>2</v>
      </c>
      <c r="U56" t="s">
        <v>1075</v>
      </c>
      <c r="X56">
        <v>46</v>
      </c>
      <c r="Y56">
        <v>50</v>
      </c>
      <c r="Z56">
        <v>47</v>
      </c>
      <c r="AA56">
        <v>11</v>
      </c>
      <c r="AB56">
        <v>12</v>
      </c>
      <c r="AC56">
        <v>11</v>
      </c>
      <c r="AD56">
        <v>2020</v>
      </c>
      <c r="AE56">
        <v>2020</v>
      </c>
      <c r="AF56">
        <v>2020</v>
      </c>
      <c r="AI56" s="1">
        <v>44152</v>
      </c>
      <c r="AJ56" t="s">
        <v>1100</v>
      </c>
      <c r="AL56">
        <v>373798</v>
      </c>
    </row>
    <row r="57" spans="1:38" x14ac:dyDescent="0.35">
      <c r="A57" t="s">
        <v>52</v>
      </c>
      <c r="E57" t="s">
        <v>1070</v>
      </c>
      <c r="F57" t="s">
        <v>420</v>
      </c>
      <c r="H57" t="s">
        <v>421</v>
      </c>
      <c r="I57" t="s">
        <v>420</v>
      </c>
      <c r="K57" t="s">
        <v>1764</v>
      </c>
      <c r="L57" t="s">
        <v>1069</v>
      </c>
      <c r="M57" s="3">
        <v>2793</v>
      </c>
      <c r="N57">
        <v>70</v>
      </c>
      <c r="O57" t="s">
        <v>1093</v>
      </c>
      <c r="P57" s="1">
        <v>44146</v>
      </c>
      <c r="Q57" s="1">
        <v>44152</v>
      </c>
      <c r="T57">
        <v>4</v>
      </c>
      <c r="U57" t="s">
        <v>1075</v>
      </c>
      <c r="V57" s="1">
        <v>44207</v>
      </c>
      <c r="X57">
        <v>46</v>
      </c>
      <c r="AA57">
        <v>11</v>
      </c>
      <c r="AD57">
        <v>2020</v>
      </c>
      <c r="AL57">
        <v>571701</v>
      </c>
    </row>
    <row r="58" spans="1:38" x14ac:dyDescent="0.35">
      <c r="A58" t="s">
        <v>326</v>
      </c>
      <c r="E58" t="s">
        <v>1070</v>
      </c>
      <c r="F58" t="s">
        <v>422</v>
      </c>
      <c r="H58" t="s">
        <v>423</v>
      </c>
      <c r="I58" t="s">
        <v>422</v>
      </c>
      <c r="K58" t="s">
        <v>1764</v>
      </c>
      <c r="L58" t="s">
        <v>1069</v>
      </c>
      <c r="M58" s="3">
        <v>2793</v>
      </c>
      <c r="N58">
        <v>70</v>
      </c>
      <c r="O58" t="s">
        <v>1093</v>
      </c>
      <c r="P58" s="1">
        <v>44146</v>
      </c>
      <c r="Q58" s="1">
        <v>44152</v>
      </c>
      <c r="T58">
        <v>4</v>
      </c>
      <c r="U58" t="s">
        <v>1075</v>
      </c>
      <c r="V58" s="1">
        <v>44207</v>
      </c>
      <c r="X58">
        <v>46</v>
      </c>
      <c r="AA58">
        <v>11</v>
      </c>
      <c r="AD58">
        <v>2020</v>
      </c>
      <c r="AL58">
        <v>573001</v>
      </c>
    </row>
    <row r="59" spans="1:38" x14ac:dyDescent="0.35">
      <c r="A59" t="s">
        <v>2003</v>
      </c>
      <c r="D59" s="1">
        <v>44178</v>
      </c>
      <c r="E59" t="s">
        <v>1070</v>
      </c>
      <c r="F59" t="s">
        <v>424</v>
      </c>
      <c r="H59" t="s">
        <v>425</v>
      </c>
      <c r="I59" t="s">
        <v>424</v>
      </c>
      <c r="K59" t="s">
        <v>1764</v>
      </c>
      <c r="L59" t="s">
        <v>1118</v>
      </c>
      <c r="M59" s="3">
        <v>99</v>
      </c>
      <c r="N59">
        <v>0</v>
      </c>
      <c r="O59" t="s">
        <v>1093</v>
      </c>
      <c r="P59" s="1">
        <v>44146</v>
      </c>
      <c r="Q59" s="1">
        <v>44152</v>
      </c>
      <c r="T59">
        <v>4</v>
      </c>
      <c r="U59" t="s">
        <v>1075</v>
      </c>
      <c r="V59" s="1">
        <v>44208</v>
      </c>
      <c r="X59">
        <v>46</v>
      </c>
      <c r="AA59">
        <v>11</v>
      </c>
      <c r="AD59">
        <v>2020</v>
      </c>
      <c r="AL59">
        <v>546201</v>
      </c>
    </row>
    <row r="60" spans="1:38" x14ac:dyDescent="0.35">
      <c r="A60" t="s">
        <v>1999</v>
      </c>
      <c r="E60" t="s">
        <v>1090</v>
      </c>
      <c r="F60" t="s">
        <v>426</v>
      </c>
      <c r="H60" t="s">
        <v>427</v>
      </c>
      <c r="I60" t="s">
        <v>426</v>
      </c>
      <c r="K60" t="s">
        <v>1764</v>
      </c>
      <c r="L60" t="s">
        <v>1069</v>
      </c>
      <c r="M60">
        <v>499</v>
      </c>
      <c r="N60">
        <v>10</v>
      </c>
      <c r="O60" t="s">
        <v>1093</v>
      </c>
      <c r="P60" s="1">
        <v>44146</v>
      </c>
      <c r="Q60" s="1">
        <v>44152</v>
      </c>
      <c r="T60">
        <v>2</v>
      </c>
      <c r="U60" t="s">
        <v>1075</v>
      </c>
      <c r="V60" t="s">
        <v>1121</v>
      </c>
      <c r="X60">
        <v>46</v>
      </c>
      <c r="AA60">
        <v>11</v>
      </c>
      <c r="AD60">
        <v>2020</v>
      </c>
      <c r="AL60">
        <v>533501</v>
      </c>
    </row>
    <row r="61" spans="1:38" x14ac:dyDescent="0.35">
      <c r="A61" t="s">
        <v>92</v>
      </c>
      <c r="D61" s="1">
        <v>44203</v>
      </c>
      <c r="E61" t="s">
        <v>1122</v>
      </c>
      <c r="F61" t="s">
        <v>428</v>
      </c>
      <c r="H61" t="s">
        <v>429</v>
      </c>
      <c r="I61" t="s">
        <v>428</v>
      </c>
      <c r="K61" t="s">
        <v>1764</v>
      </c>
      <c r="L61" t="s">
        <v>1069</v>
      </c>
      <c r="M61">
        <v>499</v>
      </c>
      <c r="N61">
        <v>10</v>
      </c>
      <c r="O61" t="s">
        <v>1093</v>
      </c>
      <c r="P61" s="1">
        <v>44151</v>
      </c>
      <c r="Q61" s="1">
        <v>44162</v>
      </c>
      <c r="T61">
        <v>2</v>
      </c>
      <c r="U61" t="s">
        <v>1075</v>
      </c>
      <c r="V61" t="s">
        <v>1121</v>
      </c>
      <c r="X61">
        <v>47</v>
      </c>
      <c r="AA61">
        <v>11</v>
      </c>
      <c r="AD61">
        <v>2020</v>
      </c>
      <c r="AL61">
        <v>613751</v>
      </c>
    </row>
    <row r="62" spans="1:38" x14ac:dyDescent="0.35">
      <c r="A62" t="s">
        <v>305</v>
      </c>
      <c r="E62" t="s">
        <v>1090</v>
      </c>
      <c r="F62" t="s">
        <v>430</v>
      </c>
      <c r="H62" t="s">
        <v>431</v>
      </c>
      <c r="I62" t="s">
        <v>430</v>
      </c>
      <c r="K62" t="s">
        <v>1764</v>
      </c>
      <c r="L62" t="s">
        <v>1069</v>
      </c>
      <c r="M62">
        <v>499</v>
      </c>
      <c r="N62">
        <v>10</v>
      </c>
      <c r="O62" t="s">
        <v>1093</v>
      </c>
      <c r="P62" s="1">
        <v>44152</v>
      </c>
      <c r="Q62" s="1">
        <v>44164</v>
      </c>
      <c r="R62" s="1">
        <v>44186</v>
      </c>
      <c r="T62">
        <v>3</v>
      </c>
      <c r="U62" t="s">
        <v>1075</v>
      </c>
      <c r="V62" s="1">
        <v>44182</v>
      </c>
      <c r="X62">
        <v>47</v>
      </c>
      <c r="Y62">
        <v>52</v>
      </c>
      <c r="Z62">
        <v>52</v>
      </c>
      <c r="AA62">
        <v>11</v>
      </c>
      <c r="AB62">
        <v>12</v>
      </c>
      <c r="AC62">
        <v>12</v>
      </c>
      <c r="AD62">
        <v>2020</v>
      </c>
      <c r="AE62">
        <v>2020</v>
      </c>
      <c r="AF62">
        <v>2020</v>
      </c>
      <c r="AI62" s="1">
        <v>44186</v>
      </c>
      <c r="AJ62" t="s">
        <v>1144</v>
      </c>
      <c r="AL62">
        <v>368834</v>
      </c>
    </row>
    <row r="63" spans="1:38" x14ac:dyDescent="0.35">
      <c r="A63" t="s">
        <v>300</v>
      </c>
      <c r="E63" t="s">
        <v>1070</v>
      </c>
      <c r="F63" t="s">
        <v>432</v>
      </c>
      <c r="H63" t="s">
        <v>433</v>
      </c>
      <c r="I63" t="s">
        <v>432</v>
      </c>
      <c r="K63" t="s">
        <v>1764</v>
      </c>
      <c r="L63" t="s">
        <v>1069</v>
      </c>
      <c r="M63">
        <v>499</v>
      </c>
      <c r="N63">
        <v>10</v>
      </c>
      <c r="O63" t="s">
        <v>1093</v>
      </c>
      <c r="P63" s="1">
        <v>44153</v>
      </c>
      <c r="Q63" s="1">
        <v>44159</v>
      </c>
      <c r="R63" s="1">
        <v>44214</v>
      </c>
      <c r="T63">
        <v>3</v>
      </c>
      <c r="U63" t="s">
        <v>1075</v>
      </c>
      <c r="V63" s="1">
        <v>44183</v>
      </c>
      <c r="X63">
        <v>47</v>
      </c>
      <c r="Y63">
        <v>4</v>
      </c>
      <c r="Z63">
        <v>2</v>
      </c>
      <c r="AA63">
        <v>11</v>
      </c>
      <c r="AB63">
        <v>1</v>
      </c>
      <c r="AC63">
        <v>1</v>
      </c>
      <c r="AD63">
        <v>2020</v>
      </c>
      <c r="AE63">
        <v>2021</v>
      </c>
      <c r="AF63">
        <v>2021</v>
      </c>
      <c r="AI63" s="1">
        <v>44203</v>
      </c>
      <c r="AJ63" t="s">
        <v>1100</v>
      </c>
      <c r="AL63">
        <v>618051</v>
      </c>
    </row>
    <row r="64" spans="1:38" x14ac:dyDescent="0.35">
      <c r="A64" t="s">
        <v>1990</v>
      </c>
      <c r="E64" t="s">
        <v>1090</v>
      </c>
      <c r="F64" t="s">
        <v>434</v>
      </c>
      <c r="H64" t="s">
        <v>435</v>
      </c>
      <c r="I64" t="s">
        <v>434</v>
      </c>
      <c r="K64" t="s">
        <v>1764</v>
      </c>
      <c r="L64" t="s">
        <v>1069</v>
      </c>
      <c r="M64">
        <v>499</v>
      </c>
      <c r="N64">
        <v>10</v>
      </c>
      <c r="O64" t="s">
        <v>1093</v>
      </c>
      <c r="P64" s="1">
        <v>44153</v>
      </c>
      <c r="Q64" s="1">
        <v>44166</v>
      </c>
      <c r="R64" s="1">
        <v>44166</v>
      </c>
      <c r="T64">
        <v>2</v>
      </c>
      <c r="U64" t="s">
        <v>1075</v>
      </c>
      <c r="W64" t="s">
        <v>1127</v>
      </c>
      <c r="X64">
        <v>47</v>
      </c>
      <c r="Y64">
        <v>49</v>
      </c>
      <c r="Z64">
        <v>49</v>
      </c>
      <c r="AA64">
        <v>11</v>
      </c>
      <c r="AB64">
        <v>12</v>
      </c>
      <c r="AC64">
        <v>12</v>
      </c>
      <c r="AD64">
        <v>2020</v>
      </c>
      <c r="AE64">
        <v>2020</v>
      </c>
      <c r="AF64">
        <v>2020</v>
      </c>
      <c r="AI64" s="1">
        <v>44166</v>
      </c>
      <c r="AJ64" t="s">
        <v>1100</v>
      </c>
      <c r="AL64">
        <v>543651</v>
      </c>
    </row>
    <row r="65" spans="1:38" x14ac:dyDescent="0.35">
      <c r="A65" t="s">
        <v>1987</v>
      </c>
      <c r="E65" t="s">
        <v>1090</v>
      </c>
      <c r="F65" t="s">
        <v>436</v>
      </c>
      <c r="H65" t="s">
        <v>437</v>
      </c>
      <c r="I65" t="s">
        <v>436</v>
      </c>
      <c r="K65" t="s">
        <v>1764</v>
      </c>
      <c r="L65" t="s">
        <v>1069</v>
      </c>
      <c r="M65">
        <v>499</v>
      </c>
      <c r="N65">
        <v>10</v>
      </c>
      <c r="O65" t="s">
        <v>1093</v>
      </c>
      <c r="P65" s="1">
        <v>44153</v>
      </c>
      <c r="Q65" s="1">
        <v>44164</v>
      </c>
      <c r="R65" s="1">
        <v>44183</v>
      </c>
      <c r="T65">
        <v>2</v>
      </c>
      <c r="U65" t="s">
        <v>1075</v>
      </c>
      <c r="X65">
        <v>47</v>
      </c>
      <c r="Y65">
        <v>51</v>
      </c>
      <c r="Z65">
        <v>51</v>
      </c>
      <c r="AA65">
        <v>11</v>
      </c>
      <c r="AB65">
        <v>12</v>
      </c>
      <c r="AC65">
        <v>12</v>
      </c>
      <c r="AD65">
        <v>2020</v>
      </c>
      <c r="AE65">
        <v>2020</v>
      </c>
      <c r="AF65">
        <v>2020</v>
      </c>
      <c r="AI65" s="1">
        <v>44182</v>
      </c>
      <c r="AJ65" t="s">
        <v>1089</v>
      </c>
      <c r="AL65">
        <v>639401</v>
      </c>
    </row>
    <row r="66" spans="1:38" x14ac:dyDescent="0.35">
      <c r="A66" t="s">
        <v>75</v>
      </c>
      <c r="E66" t="s">
        <v>1070</v>
      </c>
      <c r="F66" t="s">
        <v>439</v>
      </c>
      <c r="H66" t="s">
        <v>440</v>
      </c>
      <c r="I66" t="s">
        <v>439</v>
      </c>
      <c r="K66" t="s">
        <v>1764</v>
      </c>
      <c r="L66" t="s">
        <v>1069</v>
      </c>
      <c r="M66">
        <v>499</v>
      </c>
      <c r="N66">
        <v>10</v>
      </c>
      <c r="O66" t="s">
        <v>1093</v>
      </c>
      <c r="P66" s="1">
        <v>44153</v>
      </c>
      <c r="Q66" s="1">
        <v>44165</v>
      </c>
      <c r="T66">
        <v>3</v>
      </c>
      <c r="U66" t="s">
        <v>1075</v>
      </c>
      <c r="V66" s="1">
        <v>44183</v>
      </c>
      <c r="X66">
        <v>47</v>
      </c>
      <c r="AA66">
        <v>11</v>
      </c>
      <c r="AD66">
        <v>2020</v>
      </c>
      <c r="AL66">
        <v>609251</v>
      </c>
    </row>
    <row r="67" spans="1:38" x14ac:dyDescent="0.35">
      <c r="A67" t="s">
        <v>279</v>
      </c>
      <c r="E67" t="s">
        <v>1070</v>
      </c>
      <c r="F67" t="s">
        <v>441</v>
      </c>
      <c r="H67" t="s">
        <v>442</v>
      </c>
      <c r="I67" t="s">
        <v>441</v>
      </c>
      <c r="K67" t="s">
        <v>1764</v>
      </c>
      <c r="L67" t="s">
        <v>1069</v>
      </c>
      <c r="M67">
        <v>499</v>
      </c>
      <c r="N67">
        <v>10</v>
      </c>
      <c r="O67" t="s">
        <v>1093</v>
      </c>
      <c r="P67" s="1">
        <v>44153</v>
      </c>
      <c r="Q67" s="1">
        <v>44164</v>
      </c>
      <c r="T67">
        <v>3</v>
      </c>
      <c r="U67" t="s">
        <v>1075</v>
      </c>
      <c r="V67" s="1">
        <v>44183</v>
      </c>
      <c r="X67">
        <v>47</v>
      </c>
      <c r="AA67">
        <v>11</v>
      </c>
      <c r="AD67">
        <v>2020</v>
      </c>
      <c r="AL67">
        <v>546151</v>
      </c>
    </row>
    <row r="68" spans="1:38" x14ac:dyDescent="0.35">
      <c r="A68" t="s">
        <v>173</v>
      </c>
      <c r="E68" t="s">
        <v>1070</v>
      </c>
      <c r="F68" t="s">
        <v>443</v>
      </c>
      <c r="H68" t="s">
        <v>444</v>
      </c>
      <c r="I68" t="s">
        <v>443</v>
      </c>
      <c r="K68" t="s">
        <v>1764</v>
      </c>
      <c r="L68" t="s">
        <v>1069</v>
      </c>
      <c r="M68">
        <v>499</v>
      </c>
      <c r="N68">
        <v>10</v>
      </c>
      <c r="O68" t="s">
        <v>1093</v>
      </c>
      <c r="P68" s="1">
        <v>44153</v>
      </c>
      <c r="Q68" s="1">
        <v>44164</v>
      </c>
      <c r="T68">
        <v>3</v>
      </c>
      <c r="U68" t="s">
        <v>1075</v>
      </c>
      <c r="V68" s="1">
        <v>44183</v>
      </c>
      <c r="X68">
        <v>47</v>
      </c>
      <c r="AA68">
        <v>11</v>
      </c>
      <c r="AD68">
        <v>2020</v>
      </c>
      <c r="AL68">
        <v>529901</v>
      </c>
    </row>
    <row r="69" spans="1:38" x14ac:dyDescent="0.35">
      <c r="A69" t="s">
        <v>157</v>
      </c>
      <c r="E69" t="s">
        <v>1070</v>
      </c>
      <c r="F69" t="s">
        <v>445</v>
      </c>
      <c r="H69" t="s">
        <v>446</v>
      </c>
      <c r="I69" t="s">
        <v>445</v>
      </c>
      <c r="K69" t="s">
        <v>1764</v>
      </c>
      <c r="L69" t="s">
        <v>1069</v>
      </c>
      <c r="M69" s="3">
        <v>399</v>
      </c>
      <c r="N69">
        <v>10</v>
      </c>
      <c r="O69" t="s">
        <v>1093</v>
      </c>
      <c r="P69" s="1">
        <v>44153</v>
      </c>
      <c r="Q69" s="1">
        <v>44159</v>
      </c>
      <c r="T69">
        <v>3</v>
      </c>
      <c r="U69" t="s">
        <v>1075</v>
      </c>
      <c r="V69" s="1">
        <v>44183</v>
      </c>
      <c r="X69">
        <v>47</v>
      </c>
      <c r="AA69">
        <v>11</v>
      </c>
      <c r="AD69">
        <v>2020</v>
      </c>
      <c r="AL69">
        <v>604851</v>
      </c>
    </row>
    <row r="70" spans="1:38" x14ac:dyDescent="0.35">
      <c r="A70" t="s">
        <v>193</v>
      </c>
      <c r="E70" t="s">
        <v>1070</v>
      </c>
      <c r="F70" t="s">
        <v>447</v>
      </c>
      <c r="H70" t="s">
        <v>448</v>
      </c>
      <c r="I70" t="s">
        <v>447</v>
      </c>
      <c r="K70" t="s">
        <v>1764</v>
      </c>
      <c r="L70" t="s">
        <v>1069</v>
      </c>
      <c r="M70" s="3">
        <v>399</v>
      </c>
      <c r="N70">
        <v>10</v>
      </c>
      <c r="O70" t="s">
        <v>1093</v>
      </c>
      <c r="P70" s="1">
        <v>44154</v>
      </c>
      <c r="Q70" s="1">
        <v>44164</v>
      </c>
      <c r="T70">
        <v>3</v>
      </c>
      <c r="U70" t="s">
        <v>1075</v>
      </c>
      <c r="V70" s="1">
        <v>44189</v>
      </c>
      <c r="X70">
        <v>47</v>
      </c>
      <c r="AA70">
        <v>11</v>
      </c>
      <c r="AD70">
        <v>2020</v>
      </c>
      <c r="AL70">
        <v>335691</v>
      </c>
    </row>
    <row r="71" spans="1:38" x14ac:dyDescent="0.35">
      <c r="A71" t="s">
        <v>106</v>
      </c>
      <c r="E71" t="s">
        <v>1070</v>
      </c>
      <c r="F71" t="s">
        <v>449</v>
      </c>
      <c r="H71" t="s">
        <v>450</v>
      </c>
      <c r="I71" t="s">
        <v>449</v>
      </c>
      <c r="K71" t="s">
        <v>1764</v>
      </c>
      <c r="L71" t="s">
        <v>1069</v>
      </c>
      <c r="M71" s="3">
        <v>399</v>
      </c>
      <c r="N71">
        <v>10</v>
      </c>
      <c r="O71" t="s">
        <v>1093</v>
      </c>
      <c r="P71" s="1">
        <v>44154</v>
      </c>
      <c r="Q71" s="1">
        <v>44160</v>
      </c>
      <c r="T71">
        <v>3</v>
      </c>
      <c r="U71" t="s">
        <v>1075</v>
      </c>
      <c r="V71" s="1">
        <v>44184</v>
      </c>
      <c r="X71">
        <v>47</v>
      </c>
      <c r="AA71">
        <v>11</v>
      </c>
      <c r="AD71">
        <v>2020</v>
      </c>
      <c r="AL71">
        <v>593901</v>
      </c>
    </row>
    <row r="72" spans="1:38" x14ac:dyDescent="0.35">
      <c r="A72" t="s">
        <v>70</v>
      </c>
      <c r="E72" t="s">
        <v>1070</v>
      </c>
      <c r="F72" t="s">
        <v>451</v>
      </c>
      <c r="H72" t="s">
        <v>452</v>
      </c>
      <c r="I72" t="s">
        <v>451</v>
      </c>
      <c r="K72" t="s">
        <v>1764</v>
      </c>
      <c r="L72" t="s">
        <v>1069</v>
      </c>
      <c r="M72" s="3">
        <v>399</v>
      </c>
      <c r="N72">
        <v>10</v>
      </c>
      <c r="O72" t="s">
        <v>1093</v>
      </c>
      <c r="P72" s="1">
        <v>44154</v>
      </c>
      <c r="Q72" s="1">
        <v>44164</v>
      </c>
      <c r="T72">
        <v>3</v>
      </c>
      <c r="U72" t="s">
        <v>1075</v>
      </c>
      <c r="V72" s="1">
        <v>44184</v>
      </c>
      <c r="X72">
        <v>47</v>
      </c>
      <c r="AA72">
        <v>11</v>
      </c>
      <c r="AD72">
        <v>2020</v>
      </c>
      <c r="AL72">
        <v>623451</v>
      </c>
    </row>
    <row r="73" spans="1:38" x14ac:dyDescent="0.35">
      <c r="A73" t="s">
        <v>48</v>
      </c>
      <c r="E73" t="s">
        <v>1070</v>
      </c>
      <c r="F73" t="s">
        <v>453</v>
      </c>
      <c r="H73" t="s">
        <v>454</v>
      </c>
      <c r="I73" t="s">
        <v>453</v>
      </c>
      <c r="K73" t="s">
        <v>1764</v>
      </c>
      <c r="L73" t="s">
        <v>1069</v>
      </c>
      <c r="M73" s="3">
        <v>399</v>
      </c>
      <c r="N73">
        <v>10</v>
      </c>
      <c r="O73" t="s">
        <v>1093</v>
      </c>
      <c r="P73" s="1">
        <v>44154</v>
      </c>
      <c r="Q73" s="1">
        <v>44167</v>
      </c>
      <c r="T73">
        <v>3</v>
      </c>
      <c r="U73" t="s">
        <v>1075</v>
      </c>
      <c r="V73" s="1">
        <v>44184</v>
      </c>
      <c r="X73">
        <v>47</v>
      </c>
      <c r="AA73">
        <v>11</v>
      </c>
      <c r="AD73">
        <v>2020</v>
      </c>
      <c r="AL73">
        <v>586801</v>
      </c>
    </row>
    <row r="74" spans="1:38" x14ac:dyDescent="0.35">
      <c r="A74" t="s">
        <v>59</v>
      </c>
      <c r="D74" s="1">
        <v>44189</v>
      </c>
      <c r="E74" t="s">
        <v>1070</v>
      </c>
      <c r="F74" t="s">
        <v>455</v>
      </c>
      <c r="H74" t="s">
        <v>456</v>
      </c>
      <c r="I74" t="s">
        <v>455</v>
      </c>
      <c r="K74" t="s">
        <v>1764</v>
      </c>
      <c r="L74" t="s">
        <v>1069</v>
      </c>
      <c r="M74" s="3">
        <v>399</v>
      </c>
      <c r="N74">
        <v>10</v>
      </c>
      <c r="O74" t="s">
        <v>1093</v>
      </c>
      <c r="P74" s="1">
        <v>44154</v>
      </c>
      <c r="Q74" s="1">
        <v>44165</v>
      </c>
      <c r="T74">
        <v>4</v>
      </c>
      <c r="U74" t="s">
        <v>1075</v>
      </c>
      <c r="V74" s="1">
        <v>44188</v>
      </c>
      <c r="X74">
        <v>47</v>
      </c>
      <c r="AA74">
        <v>11</v>
      </c>
      <c r="AD74">
        <v>2020</v>
      </c>
      <c r="AL74">
        <v>563851</v>
      </c>
    </row>
    <row r="75" spans="1:38" x14ac:dyDescent="0.35">
      <c r="A75" t="s">
        <v>208</v>
      </c>
      <c r="D75" s="1">
        <v>44185</v>
      </c>
      <c r="E75" t="s">
        <v>1070</v>
      </c>
      <c r="F75" t="s">
        <v>457</v>
      </c>
      <c r="H75" t="s">
        <v>458</v>
      </c>
      <c r="I75" t="s">
        <v>457</v>
      </c>
      <c r="K75" t="s">
        <v>1764</v>
      </c>
      <c r="L75" t="s">
        <v>1069</v>
      </c>
      <c r="M75" s="3">
        <v>399</v>
      </c>
      <c r="N75">
        <v>10</v>
      </c>
      <c r="O75" t="s">
        <v>1093</v>
      </c>
      <c r="P75" s="1">
        <v>44154</v>
      </c>
      <c r="Q75" s="1">
        <v>44167</v>
      </c>
      <c r="T75">
        <v>3</v>
      </c>
      <c r="U75" t="s">
        <v>1075</v>
      </c>
      <c r="V75" s="1">
        <v>44184</v>
      </c>
      <c r="X75">
        <v>47</v>
      </c>
      <c r="AA75">
        <v>11</v>
      </c>
      <c r="AD75">
        <v>2020</v>
      </c>
      <c r="AL75">
        <v>211231</v>
      </c>
    </row>
    <row r="76" spans="1:38" x14ac:dyDescent="0.35">
      <c r="A76" t="s">
        <v>54</v>
      </c>
      <c r="E76" t="s">
        <v>1090</v>
      </c>
      <c r="F76" t="s">
        <v>459</v>
      </c>
      <c r="H76" t="s">
        <v>460</v>
      </c>
      <c r="I76" t="s">
        <v>459</v>
      </c>
      <c r="K76" t="s">
        <v>1764</v>
      </c>
      <c r="L76" t="s">
        <v>1069</v>
      </c>
      <c r="M76" s="3">
        <v>399</v>
      </c>
      <c r="N76">
        <v>10</v>
      </c>
      <c r="O76" t="s">
        <v>1093</v>
      </c>
      <c r="P76" s="1">
        <v>44154</v>
      </c>
      <c r="Q76" s="1">
        <v>44165</v>
      </c>
      <c r="R76" s="1">
        <v>44187</v>
      </c>
      <c r="T76">
        <v>3</v>
      </c>
      <c r="U76" t="s">
        <v>1075</v>
      </c>
      <c r="V76" s="1">
        <v>44184</v>
      </c>
      <c r="X76">
        <v>47</v>
      </c>
      <c r="Y76">
        <v>52</v>
      </c>
      <c r="Z76">
        <v>52</v>
      </c>
      <c r="AA76">
        <v>11</v>
      </c>
      <c r="AB76">
        <v>12</v>
      </c>
      <c r="AC76">
        <v>12</v>
      </c>
      <c r="AD76">
        <v>2020</v>
      </c>
      <c r="AE76">
        <v>2020</v>
      </c>
      <c r="AF76">
        <v>2020</v>
      </c>
      <c r="AI76" s="1">
        <v>44186</v>
      </c>
      <c r="AJ76" t="s">
        <v>1111</v>
      </c>
      <c r="AL76">
        <v>647851</v>
      </c>
    </row>
    <row r="77" spans="1:38" x14ac:dyDescent="0.35">
      <c r="A77" t="s">
        <v>132</v>
      </c>
      <c r="E77" t="s">
        <v>1070</v>
      </c>
      <c r="F77" t="s">
        <v>461</v>
      </c>
      <c r="H77" t="s">
        <v>462</v>
      </c>
      <c r="I77" t="s">
        <v>461</v>
      </c>
      <c r="K77" t="s">
        <v>1764</v>
      </c>
      <c r="L77" t="s">
        <v>1069</v>
      </c>
      <c r="M77" s="3">
        <v>399</v>
      </c>
      <c r="N77">
        <v>10</v>
      </c>
      <c r="O77" t="s">
        <v>1093</v>
      </c>
      <c r="P77" s="1">
        <v>44155</v>
      </c>
      <c r="Q77" s="1">
        <v>44161</v>
      </c>
      <c r="T77">
        <v>3</v>
      </c>
      <c r="U77" t="s">
        <v>1075</v>
      </c>
      <c r="V77" s="1">
        <v>44185</v>
      </c>
      <c r="X77">
        <v>47</v>
      </c>
      <c r="AA77">
        <v>11</v>
      </c>
      <c r="AD77">
        <v>2020</v>
      </c>
      <c r="AL77">
        <v>630701</v>
      </c>
    </row>
    <row r="78" spans="1:38" x14ac:dyDescent="0.35">
      <c r="A78" t="s">
        <v>294</v>
      </c>
      <c r="C78">
        <v>10</v>
      </c>
      <c r="D78" s="1">
        <v>44209</v>
      </c>
      <c r="E78" t="s">
        <v>1070</v>
      </c>
      <c r="F78" t="s">
        <v>463</v>
      </c>
      <c r="H78" t="s">
        <v>464</v>
      </c>
      <c r="I78" t="s">
        <v>463</v>
      </c>
      <c r="K78" t="s">
        <v>1764</v>
      </c>
      <c r="L78" t="s">
        <v>1069</v>
      </c>
      <c r="M78" s="3">
        <v>399</v>
      </c>
      <c r="N78">
        <v>10</v>
      </c>
      <c r="O78" t="s">
        <v>1093</v>
      </c>
      <c r="P78" s="1">
        <v>44155</v>
      </c>
      <c r="Q78" s="1">
        <v>44161</v>
      </c>
      <c r="T78">
        <v>3</v>
      </c>
      <c r="U78" t="s">
        <v>1075</v>
      </c>
      <c r="V78" s="1">
        <v>44185</v>
      </c>
      <c r="X78">
        <v>47</v>
      </c>
      <c r="AA78">
        <v>11</v>
      </c>
      <c r="AD78">
        <v>2020</v>
      </c>
      <c r="AL78">
        <v>636851</v>
      </c>
    </row>
    <row r="79" spans="1:38" x14ac:dyDescent="0.35">
      <c r="A79" t="s">
        <v>1953</v>
      </c>
      <c r="D79" s="1">
        <v>44162</v>
      </c>
      <c r="E79" t="s">
        <v>1090</v>
      </c>
      <c r="F79" t="s">
        <v>465</v>
      </c>
      <c r="H79" t="s">
        <v>466</v>
      </c>
      <c r="I79" t="s">
        <v>465</v>
      </c>
      <c r="K79" t="s">
        <v>1764</v>
      </c>
      <c r="L79" t="s">
        <v>1069</v>
      </c>
      <c r="M79">
        <v>499</v>
      </c>
      <c r="N79">
        <v>10</v>
      </c>
      <c r="O79" t="s">
        <v>1093</v>
      </c>
      <c r="P79" s="1">
        <v>44155</v>
      </c>
      <c r="Q79" s="1">
        <v>44161</v>
      </c>
      <c r="R79" s="1">
        <v>44180</v>
      </c>
      <c r="T79">
        <v>2</v>
      </c>
      <c r="U79" t="s">
        <v>1075</v>
      </c>
      <c r="X79">
        <v>47</v>
      </c>
      <c r="Y79">
        <v>51</v>
      </c>
      <c r="Z79">
        <v>51</v>
      </c>
      <c r="AA79">
        <v>11</v>
      </c>
      <c r="AB79">
        <v>12</v>
      </c>
      <c r="AC79">
        <v>12</v>
      </c>
      <c r="AD79">
        <v>2020</v>
      </c>
      <c r="AE79">
        <v>2020</v>
      </c>
      <c r="AF79">
        <v>2020</v>
      </c>
      <c r="AI79" s="1">
        <v>44180</v>
      </c>
      <c r="AJ79" t="s">
        <v>1111</v>
      </c>
      <c r="AL79">
        <v>661651</v>
      </c>
    </row>
    <row r="80" spans="1:38" x14ac:dyDescent="0.35">
      <c r="A80" t="s">
        <v>147</v>
      </c>
      <c r="D80" s="1">
        <v>44186</v>
      </c>
      <c r="E80" t="s">
        <v>1070</v>
      </c>
      <c r="F80" t="s">
        <v>467</v>
      </c>
      <c r="H80" t="s">
        <v>468</v>
      </c>
      <c r="I80" t="s">
        <v>467</v>
      </c>
      <c r="K80" t="s">
        <v>1764</v>
      </c>
      <c r="L80" t="s">
        <v>1069</v>
      </c>
      <c r="M80" s="3">
        <v>399</v>
      </c>
      <c r="N80">
        <v>10</v>
      </c>
      <c r="O80" t="s">
        <v>1093</v>
      </c>
      <c r="P80" s="1">
        <v>44155</v>
      </c>
      <c r="Q80" s="1">
        <v>44161</v>
      </c>
      <c r="T80">
        <v>3</v>
      </c>
      <c r="U80" t="s">
        <v>1075</v>
      </c>
      <c r="V80" s="1">
        <v>44185</v>
      </c>
      <c r="X80">
        <v>47</v>
      </c>
      <c r="AA80">
        <v>11</v>
      </c>
      <c r="AD80">
        <v>2020</v>
      </c>
      <c r="AL80">
        <v>662601</v>
      </c>
    </row>
    <row r="81" spans="1:38" x14ac:dyDescent="0.35">
      <c r="A81" t="s">
        <v>310</v>
      </c>
      <c r="D81" s="1">
        <v>44186</v>
      </c>
      <c r="E81" t="s">
        <v>1070</v>
      </c>
      <c r="F81" t="s">
        <v>469</v>
      </c>
      <c r="H81" t="s">
        <v>470</v>
      </c>
      <c r="I81" t="s">
        <v>469</v>
      </c>
      <c r="K81" t="s">
        <v>1764</v>
      </c>
      <c r="L81" t="s">
        <v>1069</v>
      </c>
      <c r="M81" s="3">
        <v>399</v>
      </c>
      <c r="N81">
        <v>10</v>
      </c>
      <c r="O81" t="s">
        <v>1093</v>
      </c>
      <c r="P81" s="1">
        <v>44155</v>
      </c>
      <c r="Q81" s="1">
        <v>44161</v>
      </c>
      <c r="T81">
        <v>3</v>
      </c>
      <c r="U81" t="s">
        <v>1075</v>
      </c>
      <c r="V81" s="1">
        <v>44185</v>
      </c>
      <c r="X81">
        <v>47</v>
      </c>
      <c r="AA81">
        <v>11</v>
      </c>
      <c r="AD81">
        <v>2020</v>
      </c>
      <c r="AL81">
        <v>584151</v>
      </c>
    </row>
    <row r="82" spans="1:38" x14ac:dyDescent="0.35">
      <c r="A82" t="s">
        <v>76</v>
      </c>
      <c r="E82" t="s">
        <v>1070</v>
      </c>
      <c r="F82" t="s">
        <v>471</v>
      </c>
      <c r="H82" t="s">
        <v>472</v>
      </c>
      <c r="I82" t="s">
        <v>471</v>
      </c>
      <c r="K82" t="s">
        <v>1764</v>
      </c>
      <c r="L82" t="s">
        <v>1069</v>
      </c>
      <c r="M82" s="3">
        <v>399</v>
      </c>
      <c r="N82">
        <v>10</v>
      </c>
      <c r="O82" t="s">
        <v>1093</v>
      </c>
      <c r="P82" s="1">
        <v>44155</v>
      </c>
      <c r="Q82" s="1">
        <v>44161</v>
      </c>
      <c r="T82">
        <v>3</v>
      </c>
      <c r="U82" t="s">
        <v>1075</v>
      </c>
      <c r="V82" s="1">
        <v>44185</v>
      </c>
      <c r="X82">
        <v>47</v>
      </c>
      <c r="AA82">
        <v>11</v>
      </c>
      <c r="AD82">
        <v>2020</v>
      </c>
      <c r="AL82">
        <v>486351</v>
      </c>
    </row>
    <row r="83" spans="1:38" x14ac:dyDescent="0.35">
      <c r="A83" t="s">
        <v>166</v>
      </c>
      <c r="D83" s="1">
        <v>44186</v>
      </c>
      <c r="E83" t="s">
        <v>1070</v>
      </c>
      <c r="F83" t="s">
        <v>475</v>
      </c>
      <c r="H83" t="s">
        <v>476</v>
      </c>
      <c r="I83" t="s">
        <v>475</v>
      </c>
      <c r="K83" t="s">
        <v>1764</v>
      </c>
      <c r="L83" t="s">
        <v>1069</v>
      </c>
      <c r="M83" s="3">
        <v>399</v>
      </c>
      <c r="N83">
        <v>10</v>
      </c>
      <c r="O83" t="s">
        <v>1093</v>
      </c>
      <c r="P83" s="1">
        <v>44155</v>
      </c>
      <c r="Q83" s="1">
        <v>44161</v>
      </c>
      <c r="T83">
        <v>3</v>
      </c>
      <c r="U83" t="s">
        <v>1075</v>
      </c>
      <c r="V83" s="1">
        <v>44185</v>
      </c>
      <c r="X83">
        <v>47</v>
      </c>
      <c r="AA83">
        <v>11</v>
      </c>
      <c r="AD83">
        <v>2020</v>
      </c>
      <c r="AL83">
        <v>665701</v>
      </c>
    </row>
    <row r="84" spans="1:38" x14ac:dyDescent="0.35">
      <c r="A84" t="s">
        <v>1941</v>
      </c>
      <c r="D84" s="1">
        <v>44162</v>
      </c>
      <c r="E84" t="s">
        <v>1090</v>
      </c>
      <c r="F84" t="s">
        <v>477</v>
      </c>
      <c r="H84" t="s">
        <v>478</v>
      </c>
      <c r="I84" t="s">
        <v>477</v>
      </c>
      <c r="K84" t="s">
        <v>1764</v>
      </c>
      <c r="L84" t="s">
        <v>1069</v>
      </c>
      <c r="M84">
        <v>499</v>
      </c>
      <c r="N84">
        <v>10</v>
      </c>
      <c r="O84" t="s">
        <v>1093</v>
      </c>
      <c r="P84" s="1">
        <v>44155</v>
      </c>
      <c r="Q84" s="1">
        <v>44161</v>
      </c>
      <c r="R84" s="1">
        <v>44185</v>
      </c>
      <c r="T84">
        <v>2</v>
      </c>
      <c r="U84" t="s">
        <v>1075</v>
      </c>
      <c r="X84">
        <v>47</v>
      </c>
      <c r="Y84">
        <v>51</v>
      </c>
      <c r="Z84">
        <v>51</v>
      </c>
      <c r="AA84">
        <v>11</v>
      </c>
      <c r="AB84">
        <v>12</v>
      </c>
      <c r="AC84">
        <v>12</v>
      </c>
      <c r="AD84">
        <v>2020</v>
      </c>
      <c r="AE84">
        <v>2020</v>
      </c>
      <c r="AF84">
        <v>2020</v>
      </c>
      <c r="AI84" s="1">
        <v>44179</v>
      </c>
      <c r="AJ84" t="s">
        <v>1089</v>
      </c>
      <c r="AL84">
        <v>664051</v>
      </c>
    </row>
    <row r="85" spans="1:38" x14ac:dyDescent="0.35">
      <c r="A85" t="s">
        <v>229</v>
      </c>
      <c r="D85" s="1">
        <v>44186</v>
      </c>
      <c r="E85" t="s">
        <v>1070</v>
      </c>
      <c r="F85" t="s">
        <v>479</v>
      </c>
      <c r="H85" t="s">
        <v>480</v>
      </c>
      <c r="I85" t="s">
        <v>479</v>
      </c>
      <c r="K85" t="s">
        <v>1764</v>
      </c>
      <c r="L85" t="s">
        <v>1069</v>
      </c>
      <c r="M85" s="3">
        <v>399</v>
      </c>
      <c r="N85">
        <v>10</v>
      </c>
      <c r="O85" t="s">
        <v>1093</v>
      </c>
      <c r="P85" s="1">
        <v>44155</v>
      </c>
      <c r="Q85" s="1">
        <v>44161</v>
      </c>
      <c r="T85">
        <v>3</v>
      </c>
      <c r="U85" t="s">
        <v>1075</v>
      </c>
      <c r="V85" s="1">
        <v>44185</v>
      </c>
      <c r="X85">
        <v>47</v>
      </c>
      <c r="AA85">
        <v>11</v>
      </c>
      <c r="AD85">
        <v>2020</v>
      </c>
      <c r="AL85">
        <v>667151</v>
      </c>
    </row>
    <row r="86" spans="1:38" x14ac:dyDescent="0.35">
      <c r="A86" t="s">
        <v>152</v>
      </c>
      <c r="E86" t="s">
        <v>1070</v>
      </c>
      <c r="F86" t="s">
        <v>481</v>
      </c>
      <c r="H86" t="s">
        <v>482</v>
      </c>
      <c r="I86" t="s">
        <v>481</v>
      </c>
      <c r="K86" t="s">
        <v>1764</v>
      </c>
      <c r="L86" t="s">
        <v>1069</v>
      </c>
      <c r="M86" s="3">
        <v>399</v>
      </c>
      <c r="N86">
        <v>10</v>
      </c>
      <c r="O86" t="s">
        <v>1093</v>
      </c>
      <c r="P86" s="1">
        <v>44155</v>
      </c>
      <c r="Q86" s="1">
        <v>44166</v>
      </c>
      <c r="T86">
        <v>3</v>
      </c>
      <c r="U86" t="s">
        <v>1075</v>
      </c>
      <c r="V86" s="1">
        <v>44185</v>
      </c>
      <c r="X86">
        <v>47</v>
      </c>
      <c r="Z86">
        <v>2</v>
      </c>
      <c r="AA86">
        <v>11</v>
      </c>
      <c r="AC86">
        <v>1</v>
      </c>
      <c r="AD86">
        <v>2020</v>
      </c>
      <c r="AF86">
        <v>2021</v>
      </c>
      <c r="AI86" s="1">
        <v>44203</v>
      </c>
      <c r="AJ86" t="s">
        <v>1100</v>
      </c>
      <c r="AL86">
        <v>369993</v>
      </c>
    </row>
    <row r="87" spans="1:38" x14ac:dyDescent="0.35">
      <c r="A87" t="s">
        <v>53</v>
      </c>
      <c r="D87" s="1">
        <v>44186</v>
      </c>
      <c r="E87" t="s">
        <v>1070</v>
      </c>
      <c r="F87" t="s">
        <v>486</v>
      </c>
      <c r="H87" t="s">
        <v>487</v>
      </c>
      <c r="I87" t="s">
        <v>486</v>
      </c>
      <c r="K87" t="s">
        <v>1764</v>
      </c>
      <c r="L87" t="s">
        <v>1141</v>
      </c>
      <c r="M87" s="3">
        <v>699</v>
      </c>
      <c r="N87">
        <v>25</v>
      </c>
      <c r="O87" t="s">
        <v>1093</v>
      </c>
      <c r="P87" s="1">
        <v>44155</v>
      </c>
      <c r="Q87" s="1">
        <v>44168</v>
      </c>
      <c r="T87">
        <v>3</v>
      </c>
      <c r="U87" t="s">
        <v>1075</v>
      </c>
      <c r="V87" s="1">
        <v>44185</v>
      </c>
      <c r="X87">
        <v>47</v>
      </c>
      <c r="AA87">
        <v>11</v>
      </c>
      <c r="AD87">
        <v>2020</v>
      </c>
      <c r="AL87">
        <v>618251</v>
      </c>
    </row>
    <row r="88" spans="1:38" x14ac:dyDescent="0.35">
      <c r="A88" t="s">
        <v>195</v>
      </c>
      <c r="E88" t="s">
        <v>1070</v>
      </c>
      <c r="F88" t="s">
        <v>483</v>
      </c>
      <c r="H88" t="s">
        <v>484</v>
      </c>
      <c r="I88" t="s">
        <v>483</v>
      </c>
      <c r="K88" t="s">
        <v>1764</v>
      </c>
      <c r="L88" t="s">
        <v>1069</v>
      </c>
      <c r="M88" s="3">
        <v>399</v>
      </c>
      <c r="N88">
        <v>10</v>
      </c>
      <c r="O88" t="s">
        <v>1093</v>
      </c>
      <c r="P88" s="1">
        <v>44155</v>
      </c>
      <c r="Q88" s="1">
        <v>44161</v>
      </c>
      <c r="T88">
        <v>3</v>
      </c>
      <c r="U88" t="s">
        <v>1075</v>
      </c>
      <c r="V88" s="1">
        <v>44185</v>
      </c>
      <c r="X88">
        <v>47</v>
      </c>
      <c r="AA88">
        <v>11</v>
      </c>
      <c r="AD88">
        <v>2020</v>
      </c>
      <c r="AL88">
        <v>630801</v>
      </c>
    </row>
    <row r="89" spans="1:38" x14ac:dyDescent="0.35">
      <c r="A89" t="s">
        <v>248</v>
      </c>
      <c r="E89" t="s">
        <v>1090</v>
      </c>
      <c r="F89" t="s">
        <v>473</v>
      </c>
      <c r="H89" t="s">
        <v>474</v>
      </c>
      <c r="I89" t="s">
        <v>473</v>
      </c>
      <c r="K89" t="s">
        <v>1764</v>
      </c>
      <c r="L89" t="s">
        <v>1069</v>
      </c>
      <c r="M89" s="3">
        <v>399</v>
      </c>
      <c r="N89">
        <v>10</v>
      </c>
      <c r="O89" t="s">
        <v>1093</v>
      </c>
      <c r="P89" s="1">
        <v>44155</v>
      </c>
      <c r="Q89" s="1">
        <v>44161</v>
      </c>
      <c r="R89" s="1">
        <v>44186</v>
      </c>
      <c r="T89">
        <v>3</v>
      </c>
      <c r="U89" t="s">
        <v>1075</v>
      </c>
      <c r="V89" s="1">
        <v>44185</v>
      </c>
      <c r="X89">
        <v>47</v>
      </c>
      <c r="Y89">
        <v>52</v>
      </c>
      <c r="Z89">
        <v>51</v>
      </c>
      <c r="AA89">
        <v>11</v>
      </c>
      <c r="AB89">
        <v>12</v>
      </c>
      <c r="AC89">
        <v>12</v>
      </c>
      <c r="AD89">
        <v>2020</v>
      </c>
      <c r="AE89">
        <v>2020</v>
      </c>
      <c r="AF89">
        <v>2020</v>
      </c>
      <c r="AI89" s="1">
        <v>44179</v>
      </c>
      <c r="AJ89" t="s">
        <v>1100</v>
      </c>
      <c r="AL89">
        <v>533301</v>
      </c>
    </row>
    <row r="90" spans="1:38" x14ac:dyDescent="0.35">
      <c r="A90" t="s">
        <v>1923</v>
      </c>
      <c r="D90" s="1">
        <v>44162</v>
      </c>
      <c r="E90" t="s">
        <v>1090</v>
      </c>
      <c r="F90" t="s">
        <v>488</v>
      </c>
      <c r="H90" t="s">
        <v>489</v>
      </c>
      <c r="I90" t="s">
        <v>488</v>
      </c>
      <c r="K90" t="s">
        <v>1764</v>
      </c>
      <c r="L90" t="s">
        <v>1069</v>
      </c>
      <c r="M90">
        <v>499</v>
      </c>
      <c r="N90">
        <v>10</v>
      </c>
      <c r="O90" t="s">
        <v>1093</v>
      </c>
      <c r="P90" s="1">
        <v>44155</v>
      </c>
      <c r="Q90" s="1">
        <v>44161</v>
      </c>
      <c r="T90">
        <v>2</v>
      </c>
      <c r="U90" t="s">
        <v>1075</v>
      </c>
      <c r="X90">
        <v>47</v>
      </c>
      <c r="AA90">
        <v>11</v>
      </c>
      <c r="AD90">
        <v>2020</v>
      </c>
      <c r="AL90">
        <v>511701</v>
      </c>
    </row>
    <row r="91" spans="1:38" x14ac:dyDescent="0.35">
      <c r="A91" t="s">
        <v>134</v>
      </c>
      <c r="D91" s="1">
        <v>44196</v>
      </c>
      <c r="E91" t="s">
        <v>1070</v>
      </c>
      <c r="F91" t="s">
        <v>490</v>
      </c>
      <c r="H91" t="s">
        <v>491</v>
      </c>
      <c r="I91" t="s">
        <v>490</v>
      </c>
      <c r="K91" t="s">
        <v>1764</v>
      </c>
      <c r="L91" t="s">
        <v>1069</v>
      </c>
      <c r="M91" s="3">
        <v>399</v>
      </c>
      <c r="N91">
        <v>10</v>
      </c>
      <c r="O91" t="s">
        <v>1093</v>
      </c>
      <c r="P91" s="1">
        <v>44155</v>
      </c>
      <c r="Q91" s="1">
        <v>44164</v>
      </c>
      <c r="T91">
        <v>4</v>
      </c>
      <c r="U91" t="s">
        <v>1075</v>
      </c>
      <c r="V91" s="1">
        <v>44195</v>
      </c>
      <c r="X91">
        <v>47</v>
      </c>
      <c r="AA91">
        <v>11</v>
      </c>
      <c r="AD91">
        <v>2020</v>
      </c>
      <c r="AL91">
        <v>420951</v>
      </c>
    </row>
    <row r="92" spans="1:38" x14ac:dyDescent="0.35">
      <c r="A92" t="s">
        <v>133</v>
      </c>
      <c r="D92" s="1">
        <v>44162</v>
      </c>
      <c r="E92" t="s">
        <v>1090</v>
      </c>
      <c r="F92" t="s">
        <v>492</v>
      </c>
      <c r="H92" t="s">
        <v>493</v>
      </c>
      <c r="I92" t="s">
        <v>492</v>
      </c>
      <c r="K92" t="s">
        <v>1764</v>
      </c>
      <c r="L92" t="s">
        <v>1069</v>
      </c>
      <c r="M92">
        <v>499</v>
      </c>
      <c r="N92">
        <v>10</v>
      </c>
      <c r="O92" t="s">
        <v>1093</v>
      </c>
      <c r="P92" s="1">
        <v>44155</v>
      </c>
      <c r="Q92" s="1">
        <v>44161</v>
      </c>
      <c r="T92">
        <v>2</v>
      </c>
      <c r="U92" t="s">
        <v>1075</v>
      </c>
      <c r="V92" t="s">
        <v>1121</v>
      </c>
      <c r="X92">
        <v>47</v>
      </c>
      <c r="AA92">
        <v>11</v>
      </c>
      <c r="AD92">
        <v>2020</v>
      </c>
      <c r="AL92">
        <v>530501</v>
      </c>
    </row>
    <row r="93" spans="1:38" x14ac:dyDescent="0.35">
      <c r="A93" t="s">
        <v>1913</v>
      </c>
      <c r="D93" s="1">
        <v>44168</v>
      </c>
      <c r="E93" t="s">
        <v>1090</v>
      </c>
      <c r="F93" t="s">
        <v>494</v>
      </c>
      <c r="H93" t="s">
        <v>495</v>
      </c>
      <c r="I93" t="s">
        <v>494</v>
      </c>
      <c r="K93" t="s">
        <v>1764</v>
      </c>
      <c r="L93" t="s">
        <v>1069</v>
      </c>
      <c r="M93">
        <v>499</v>
      </c>
      <c r="N93">
        <v>10</v>
      </c>
      <c r="O93" t="s">
        <v>1093</v>
      </c>
      <c r="P93" s="1">
        <v>44155</v>
      </c>
      <c r="Q93" s="1">
        <v>44168</v>
      </c>
      <c r="R93" s="1">
        <v>44168</v>
      </c>
      <c r="T93">
        <v>2</v>
      </c>
      <c r="U93" t="s">
        <v>1075</v>
      </c>
      <c r="W93" t="s">
        <v>1127</v>
      </c>
      <c r="X93">
        <v>47</v>
      </c>
      <c r="Y93">
        <v>49</v>
      </c>
      <c r="Z93">
        <v>49</v>
      </c>
      <c r="AA93">
        <v>11</v>
      </c>
      <c r="AB93">
        <v>12</v>
      </c>
      <c r="AC93">
        <v>12</v>
      </c>
      <c r="AD93">
        <v>2020</v>
      </c>
      <c r="AE93">
        <v>2020</v>
      </c>
      <c r="AF93">
        <v>2020</v>
      </c>
      <c r="AI93" s="1">
        <v>44168</v>
      </c>
      <c r="AJ93" t="s">
        <v>1114</v>
      </c>
      <c r="AL93">
        <v>340068</v>
      </c>
    </row>
    <row r="94" spans="1:38" x14ac:dyDescent="0.35">
      <c r="A94" t="s">
        <v>101</v>
      </c>
      <c r="D94" s="1">
        <v>44189</v>
      </c>
      <c r="E94" t="s">
        <v>1070</v>
      </c>
      <c r="F94" t="s">
        <v>496</v>
      </c>
      <c r="H94" t="s">
        <v>497</v>
      </c>
      <c r="I94" t="s">
        <v>496</v>
      </c>
      <c r="K94" t="s">
        <v>1764</v>
      </c>
      <c r="L94" t="s">
        <v>1069</v>
      </c>
      <c r="M94" s="3">
        <v>399</v>
      </c>
      <c r="N94">
        <v>10</v>
      </c>
      <c r="O94" t="s">
        <v>1093</v>
      </c>
      <c r="P94" s="1">
        <v>44158</v>
      </c>
      <c r="Q94" s="1">
        <v>44171</v>
      </c>
      <c r="T94">
        <v>3</v>
      </c>
      <c r="U94" t="s">
        <v>1075</v>
      </c>
      <c r="V94" s="1">
        <v>44188</v>
      </c>
      <c r="X94">
        <v>48</v>
      </c>
      <c r="AA94">
        <v>11</v>
      </c>
      <c r="AD94">
        <v>2020</v>
      </c>
      <c r="AL94">
        <v>665851</v>
      </c>
    </row>
    <row r="95" spans="1:38" x14ac:dyDescent="0.35">
      <c r="A95" t="s">
        <v>77</v>
      </c>
      <c r="D95" s="1">
        <v>44189</v>
      </c>
      <c r="E95" t="s">
        <v>1070</v>
      </c>
      <c r="F95" t="s">
        <v>498</v>
      </c>
      <c r="H95" t="s">
        <v>499</v>
      </c>
      <c r="I95" t="s">
        <v>498</v>
      </c>
      <c r="K95" t="s">
        <v>1764</v>
      </c>
      <c r="L95" t="s">
        <v>1069</v>
      </c>
      <c r="M95" s="3">
        <v>399</v>
      </c>
      <c r="N95">
        <v>10</v>
      </c>
      <c r="O95" t="s">
        <v>1093</v>
      </c>
      <c r="P95" s="1">
        <v>44158</v>
      </c>
      <c r="Q95" s="1">
        <v>44171</v>
      </c>
      <c r="T95">
        <v>3</v>
      </c>
      <c r="U95" t="s">
        <v>1075</v>
      </c>
      <c r="V95" s="1">
        <v>44188</v>
      </c>
      <c r="X95">
        <v>48</v>
      </c>
      <c r="AA95">
        <v>11</v>
      </c>
      <c r="AD95">
        <v>2020</v>
      </c>
      <c r="AL95">
        <v>674801</v>
      </c>
    </row>
    <row r="96" spans="1:38" x14ac:dyDescent="0.35">
      <c r="A96" t="s">
        <v>1905</v>
      </c>
      <c r="D96" s="1">
        <v>44165</v>
      </c>
      <c r="E96" t="s">
        <v>1090</v>
      </c>
      <c r="F96" t="s">
        <v>500</v>
      </c>
      <c r="H96" t="s">
        <v>501</v>
      </c>
      <c r="I96" t="s">
        <v>500</v>
      </c>
      <c r="K96" t="s">
        <v>1764</v>
      </c>
      <c r="L96" t="s">
        <v>1069</v>
      </c>
      <c r="M96">
        <v>499</v>
      </c>
      <c r="N96">
        <v>10</v>
      </c>
      <c r="O96" t="s">
        <v>1093</v>
      </c>
      <c r="P96" s="1">
        <v>44158</v>
      </c>
      <c r="Q96" s="1">
        <v>44164</v>
      </c>
      <c r="R96" s="1">
        <v>44188</v>
      </c>
      <c r="T96">
        <v>2</v>
      </c>
      <c r="U96" t="s">
        <v>1075</v>
      </c>
      <c r="X96">
        <v>48</v>
      </c>
      <c r="Y96">
        <v>52</v>
      </c>
      <c r="Z96">
        <v>50</v>
      </c>
      <c r="AA96">
        <v>11</v>
      </c>
      <c r="AB96">
        <v>12</v>
      </c>
      <c r="AC96">
        <v>12</v>
      </c>
      <c r="AD96">
        <v>2020</v>
      </c>
      <c r="AE96">
        <v>2020</v>
      </c>
      <c r="AF96">
        <v>2020</v>
      </c>
      <c r="AI96" s="1">
        <v>44176</v>
      </c>
      <c r="AJ96" t="s">
        <v>1100</v>
      </c>
      <c r="AL96">
        <v>674901</v>
      </c>
    </row>
    <row r="97" spans="1:38" x14ac:dyDescent="0.35">
      <c r="A97" t="s">
        <v>181</v>
      </c>
      <c r="D97" s="1">
        <v>44189</v>
      </c>
      <c r="E97" t="s">
        <v>1070</v>
      </c>
      <c r="F97" t="s">
        <v>502</v>
      </c>
      <c r="H97" t="s">
        <v>503</v>
      </c>
      <c r="I97" t="s">
        <v>502</v>
      </c>
      <c r="K97" t="s">
        <v>1764</v>
      </c>
      <c r="L97" t="s">
        <v>1069</v>
      </c>
      <c r="M97" s="3">
        <v>399</v>
      </c>
      <c r="N97">
        <v>10</v>
      </c>
      <c r="O97" t="s">
        <v>1093</v>
      </c>
      <c r="P97" s="1">
        <v>44158</v>
      </c>
      <c r="Q97" s="1">
        <v>44164</v>
      </c>
      <c r="T97">
        <v>3</v>
      </c>
      <c r="U97" t="s">
        <v>1075</v>
      </c>
      <c r="V97" s="1">
        <v>44188</v>
      </c>
      <c r="X97">
        <v>48</v>
      </c>
      <c r="AA97">
        <v>11</v>
      </c>
      <c r="AD97">
        <v>2020</v>
      </c>
      <c r="AL97">
        <v>665551</v>
      </c>
    </row>
    <row r="98" spans="1:38" x14ac:dyDescent="0.35">
      <c r="A98" t="s">
        <v>34</v>
      </c>
      <c r="D98" s="1">
        <v>44189</v>
      </c>
      <c r="E98" t="s">
        <v>1070</v>
      </c>
      <c r="F98" t="s">
        <v>504</v>
      </c>
      <c r="H98" t="s">
        <v>505</v>
      </c>
      <c r="I98" t="s">
        <v>504</v>
      </c>
      <c r="K98" t="s">
        <v>1764</v>
      </c>
      <c r="L98" t="s">
        <v>1069</v>
      </c>
      <c r="M98" s="3">
        <v>399</v>
      </c>
      <c r="N98">
        <v>10</v>
      </c>
      <c r="O98" t="s">
        <v>1093</v>
      </c>
      <c r="P98" s="1">
        <v>44158</v>
      </c>
      <c r="Q98" s="1">
        <v>44164</v>
      </c>
      <c r="T98">
        <v>3</v>
      </c>
      <c r="U98" t="s">
        <v>1075</v>
      </c>
      <c r="V98" s="1">
        <v>44188</v>
      </c>
      <c r="X98">
        <v>48</v>
      </c>
      <c r="AA98">
        <v>11</v>
      </c>
      <c r="AD98">
        <v>2020</v>
      </c>
      <c r="AL98">
        <v>664951</v>
      </c>
    </row>
    <row r="99" spans="1:38" x14ac:dyDescent="0.35">
      <c r="A99" t="s">
        <v>306</v>
      </c>
      <c r="D99" s="1">
        <v>44189</v>
      </c>
      <c r="E99" t="s">
        <v>1070</v>
      </c>
      <c r="F99" t="s">
        <v>506</v>
      </c>
      <c r="H99" t="s">
        <v>507</v>
      </c>
      <c r="I99" t="s">
        <v>506</v>
      </c>
      <c r="K99" t="s">
        <v>1764</v>
      </c>
      <c r="L99" t="s">
        <v>1069</v>
      </c>
      <c r="M99" s="3">
        <v>399</v>
      </c>
      <c r="N99">
        <v>10</v>
      </c>
      <c r="O99" t="s">
        <v>1093</v>
      </c>
      <c r="P99" s="1">
        <v>44158</v>
      </c>
      <c r="Q99" s="1">
        <v>44164</v>
      </c>
      <c r="T99">
        <v>3</v>
      </c>
      <c r="U99" t="s">
        <v>1075</v>
      </c>
      <c r="V99" s="1">
        <v>44188</v>
      </c>
      <c r="X99">
        <v>48</v>
      </c>
      <c r="AA99">
        <v>11</v>
      </c>
      <c r="AD99">
        <v>2020</v>
      </c>
      <c r="AL99">
        <v>368834</v>
      </c>
    </row>
    <row r="100" spans="1:38" x14ac:dyDescent="0.35">
      <c r="A100" t="s">
        <v>214</v>
      </c>
      <c r="E100" t="s">
        <v>1070</v>
      </c>
      <c r="F100" t="s">
        <v>508</v>
      </c>
      <c r="H100" t="s">
        <v>509</v>
      </c>
      <c r="I100" t="s">
        <v>508</v>
      </c>
      <c r="K100" t="s">
        <v>1764</v>
      </c>
      <c r="L100" t="s">
        <v>1141</v>
      </c>
      <c r="M100" s="3">
        <v>699</v>
      </c>
      <c r="N100">
        <v>25</v>
      </c>
      <c r="O100" t="s">
        <v>1093</v>
      </c>
      <c r="P100" s="1">
        <v>44158</v>
      </c>
      <c r="Q100" s="1">
        <v>44164</v>
      </c>
      <c r="T100">
        <v>3</v>
      </c>
      <c r="U100" t="s">
        <v>1075</v>
      </c>
      <c r="V100" s="1">
        <v>44188</v>
      </c>
      <c r="X100">
        <v>48</v>
      </c>
      <c r="AA100">
        <v>11</v>
      </c>
      <c r="AD100">
        <v>2020</v>
      </c>
      <c r="AL100">
        <v>644901</v>
      </c>
    </row>
    <row r="101" spans="1:38" x14ac:dyDescent="0.35">
      <c r="A101" t="s">
        <v>148</v>
      </c>
      <c r="D101" s="1">
        <v>44189</v>
      </c>
      <c r="E101" t="s">
        <v>1070</v>
      </c>
      <c r="F101" t="s">
        <v>510</v>
      </c>
      <c r="H101" t="s">
        <v>511</v>
      </c>
      <c r="I101" t="s">
        <v>510</v>
      </c>
      <c r="K101" t="s">
        <v>1764</v>
      </c>
      <c r="L101" t="s">
        <v>1069</v>
      </c>
      <c r="M101" s="3">
        <v>399</v>
      </c>
      <c r="N101">
        <v>10</v>
      </c>
      <c r="O101" t="s">
        <v>1093</v>
      </c>
      <c r="P101" s="1">
        <v>44158</v>
      </c>
      <c r="Q101" s="1">
        <v>44164</v>
      </c>
      <c r="T101">
        <v>3</v>
      </c>
      <c r="U101" t="s">
        <v>1075</v>
      </c>
      <c r="V101" s="1">
        <v>44188</v>
      </c>
      <c r="X101">
        <v>48</v>
      </c>
      <c r="AA101">
        <v>11</v>
      </c>
      <c r="AD101">
        <v>2020</v>
      </c>
      <c r="AL101">
        <v>662051</v>
      </c>
    </row>
    <row r="102" spans="1:38" x14ac:dyDescent="0.35">
      <c r="A102" t="s">
        <v>127</v>
      </c>
      <c r="D102" s="1">
        <v>44189</v>
      </c>
      <c r="E102" t="s">
        <v>1070</v>
      </c>
      <c r="F102" t="s">
        <v>512</v>
      </c>
      <c r="H102" t="s">
        <v>513</v>
      </c>
      <c r="I102" t="s">
        <v>512</v>
      </c>
      <c r="K102" t="s">
        <v>1764</v>
      </c>
      <c r="L102" t="s">
        <v>1069</v>
      </c>
      <c r="M102" s="3">
        <v>399</v>
      </c>
      <c r="N102">
        <v>10</v>
      </c>
      <c r="O102" t="s">
        <v>1093</v>
      </c>
      <c r="P102" s="1">
        <v>44158</v>
      </c>
      <c r="Q102" s="1">
        <v>44164</v>
      </c>
      <c r="T102">
        <v>3</v>
      </c>
      <c r="U102" t="s">
        <v>1075</v>
      </c>
      <c r="V102" s="1">
        <v>44188</v>
      </c>
      <c r="X102">
        <v>48</v>
      </c>
      <c r="AA102">
        <v>11</v>
      </c>
      <c r="AD102">
        <v>2020</v>
      </c>
      <c r="AL102">
        <v>681651</v>
      </c>
    </row>
    <row r="103" spans="1:38" x14ac:dyDescent="0.35">
      <c r="A103" t="s">
        <v>64</v>
      </c>
      <c r="E103" t="s">
        <v>1070</v>
      </c>
      <c r="F103" t="s">
        <v>514</v>
      </c>
      <c r="H103" t="s">
        <v>515</v>
      </c>
      <c r="I103" t="s">
        <v>514</v>
      </c>
      <c r="K103" t="s">
        <v>1764</v>
      </c>
      <c r="L103" t="s">
        <v>1069</v>
      </c>
      <c r="M103" s="3">
        <v>399</v>
      </c>
      <c r="N103">
        <v>10</v>
      </c>
      <c r="O103" t="s">
        <v>1093</v>
      </c>
      <c r="P103" s="1">
        <v>44158</v>
      </c>
      <c r="Q103" s="1">
        <v>44164</v>
      </c>
      <c r="T103">
        <v>3</v>
      </c>
      <c r="U103" t="s">
        <v>1075</v>
      </c>
      <c r="V103" s="1">
        <v>44188</v>
      </c>
      <c r="X103">
        <v>48</v>
      </c>
      <c r="AA103">
        <v>11</v>
      </c>
      <c r="AD103">
        <v>2020</v>
      </c>
      <c r="AL103">
        <v>616801</v>
      </c>
    </row>
    <row r="104" spans="1:38" x14ac:dyDescent="0.35">
      <c r="A104" t="s">
        <v>158</v>
      </c>
      <c r="D104" s="1">
        <v>44189</v>
      </c>
      <c r="E104" t="s">
        <v>1070</v>
      </c>
      <c r="F104" t="s">
        <v>516</v>
      </c>
      <c r="H104" t="s">
        <v>517</v>
      </c>
      <c r="I104" t="s">
        <v>516</v>
      </c>
      <c r="K104" t="s">
        <v>1764</v>
      </c>
      <c r="L104" t="s">
        <v>1069</v>
      </c>
      <c r="M104" s="3">
        <v>399</v>
      </c>
      <c r="N104">
        <v>10</v>
      </c>
      <c r="O104" t="s">
        <v>1093</v>
      </c>
      <c r="P104" s="1">
        <v>44158</v>
      </c>
      <c r="Q104" s="1">
        <v>44164</v>
      </c>
      <c r="R104" s="1">
        <v>44219</v>
      </c>
      <c r="T104">
        <v>3</v>
      </c>
      <c r="U104" t="s">
        <v>1075</v>
      </c>
      <c r="V104" s="1">
        <v>44188</v>
      </c>
      <c r="X104">
        <v>48</v>
      </c>
      <c r="Y104">
        <v>4</v>
      </c>
      <c r="Z104">
        <v>3</v>
      </c>
      <c r="AA104">
        <v>11</v>
      </c>
      <c r="AB104">
        <v>1</v>
      </c>
      <c r="AC104">
        <v>1</v>
      </c>
      <c r="AD104">
        <v>2020</v>
      </c>
      <c r="AE104">
        <v>2021</v>
      </c>
      <c r="AF104">
        <v>2021</v>
      </c>
      <c r="AI104" s="1">
        <v>44208</v>
      </c>
      <c r="AJ104" t="s">
        <v>1089</v>
      </c>
      <c r="AL104">
        <v>663351</v>
      </c>
    </row>
    <row r="105" spans="1:38" x14ac:dyDescent="0.35">
      <c r="A105" t="s">
        <v>1882</v>
      </c>
      <c r="E105" t="s">
        <v>1090</v>
      </c>
      <c r="F105" t="s">
        <v>518</v>
      </c>
      <c r="H105" t="s">
        <v>519</v>
      </c>
      <c r="I105" t="s">
        <v>518</v>
      </c>
      <c r="K105" t="s">
        <v>1764</v>
      </c>
      <c r="L105" t="s">
        <v>1069</v>
      </c>
      <c r="M105">
        <v>499</v>
      </c>
      <c r="N105">
        <v>10</v>
      </c>
      <c r="O105" t="s">
        <v>1093</v>
      </c>
      <c r="P105" s="1">
        <v>44159</v>
      </c>
      <c r="Q105" s="1">
        <v>44165</v>
      </c>
      <c r="R105" s="1">
        <v>44189</v>
      </c>
      <c r="T105">
        <v>2</v>
      </c>
      <c r="U105" t="s">
        <v>1075</v>
      </c>
      <c r="X105">
        <v>48</v>
      </c>
      <c r="Y105">
        <v>52</v>
      </c>
      <c r="Z105">
        <v>49</v>
      </c>
      <c r="AA105">
        <v>11</v>
      </c>
      <c r="AB105">
        <v>12</v>
      </c>
      <c r="AC105">
        <v>12</v>
      </c>
      <c r="AD105">
        <v>2020</v>
      </c>
      <c r="AE105">
        <v>2020</v>
      </c>
      <c r="AF105">
        <v>2020</v>
      </c>
      <c r="AI105" s="1">
        <v>44167</v>
      </c>
      <c r="AJ105" t="s">
        <v>1100</v>
      </c>
      <c r="AL105">
        <v>680301</v>
      </c>
    </row>
    <row r="106" spans="1:38" x14ac:dyDescent="0.35">
      <c r="A106" t="s">
        <v>31</v>
      </c>
      <c r="D106" s="1">
        <v>44191</v>
      </c>
      <c r="E106" t="s">
        <v>1070</v>
      </c>
      <c r="F106" t="s">
        <v>522</v>
      </c>
      <c r="H106" t="s">
        <v>523</v>
      </c>
      <c r="I106" t="s">
        <v>522</v>
      </c>
      <c r="K106" t="s">
        <v>1764</v>
      </c>
      <c r="L106" t="s">
        <v>1146</v>
      </c>
      <c r="M106" s="3">
        <v>3897</v>
      </c>
      <c r="N106">
        <v>150</v>
      </c>
      <c r="O106" t="s">
        <v>1093</v>
      </c>
      <c r="P106" s="1">
        <v>44159</v>
      </c>
      <c r="Q106" s="1">
        <v>44165</v>
      </c>
      <c r="T106">
        <v>3</v>
      </c>
      <c r="U106" t="s">
        <v>1075</v>
      </c>
      <c r="V106" s="1">
        <v>44190</v>
      </c>
      <c r="X106">
        <v>48</v>
      </c>
      <c r="AA106">
        <v>11</v>
      </c>
      <c r="AD106">
        <v>2020</v>
      </c>
      <c r="AL106">
        <v>595151</v>
      </c>
    </row>
    <row r="107" spans="1:38" x14ac:dyDescent="0.35">
      <c r="A107" t="s">
        <v>1876</v>
      </c>
      <c r="B107">
        <v>10</v>
      </c>
      <c r="C107">
        <v>10</v>
      </c>
      <c r="D107" s="1">
        <v>44202</v>
      </c>
      <c r="E107" t="s">
        <v>1070</v>
      </c>
      <c r="F107" t="s">
        <v>520</v>
      </c>
      <c r="H107" t="s">
        <v>521</v>
      </c>
      <c r="I107" t="s">
        <v>520</v>
      </c>
      <c r="K107" t="s">
        <v>1764</v>
      </c>
      <c r="L107" t="s">
        <v>1069</v>
      </c>
      <c r="M107" s="3">
        <v>399</v>
      </c>
      <c r="N107">
        <v>10</v>
      </c>
      <c r="O107" t="s">
        <v>1093</v>
      </c>
      <c r="P107" s="1">
        <v>44159</v>
      </c>
      <c r="Q107" s="1">
        <v>44165</v>
      </c>
      <c r="T107">
        <v>3</v>
      </c>
      <c r="U107" t="s">
        <v>1075</v>
      </c>
      <c r="V107" s="1">
        <v>44201</v>
      </c>
      <c r="X107">
        <v>48</v>
      </c>
      <c r="AA107">
        <v>11</v>
      </c>
      <c r="AD107">
        <v>2020</v>
      </c>
      <c r="AL107">
        <v>690801</v>
      </c>
    </row>
    <row r="108" spans="1:38" x14ac:dyDescent="0.35">
      <c r="A108" t="s">
        <v>119</v>
      </c>
      <c r="D108" s="1">
        <v>44190</v>
      </c>
      <c r="E108" t="s">
        <v>1157</v>
      </c>
      <c r="F108" t="s">
        <v>524</v>
      </c>
      <c r="H108" t="s">
        <v>525</v>
      </c>
      <c r="I108" t="s">
        <v>524</v>
      </c>
      <c r="K108" t="s">
        <v>1764</v>
      </c>
      <c r="L108" t="s">
        <v>1069</v>
      </c>
      <c r="M108" s="3">
        <v>399</v>
      </c>
      <c r="N108">
        <v>10</v>
      </c>
      <c r="O108" t="s">
        <v>1093</v>
      </c>
      <c r="P108" s="1">
        <v>44159</v>
      </c>
      <c r="Q108" s="1">
        <v>44165</v>
      </c>
      <c r="T108">
        <v>3</v>
      </c>
      <c r="U108" t="s">
        <v>1075</v>
      </c>
      <c r="V108" s="1">
        <v>44189</v>
      </c>
      <c r="X108">
        <v>48</v>
      </c>
      <c r="Z108">
        <v>1</v>
      </c>
      <c r="AA108">
        <v>11</v>
      </c>
      <c r="AC108">
        <v>1</v>
      </c>
      <c r="AD108">
        <v>2020</v>
      </c>
      <c r="AF108">
        <v>2021</v>
      </c>
      <c r="AI108" s="1">
        <v>44199</v>
      </c>
      <c r="AJ108" t="s">
        <v>1100</v>
      </c>
      <c r="AL108">
        <v>693501</v>
      </c>
    </row>
    <row r="109" spans="1:38" x14ac:dyDescent="0.35">
      <c r="A109" t="s">
        <v>138</v>
      </c>
      <c r="D109" s="1">
        <v>44190</v>
      </c>
      <c r="E109" t="s">
        <v>1070</v>
      </c>
      <c r="F109" t="s">
        <v>526</v>
      </c>
      <c r="H109" t="s">
        <v>527</v>
      </c>
      <c r="I109" t="s">
        <v>526</v>
      </c>
      <c r="K109" t="s">
        <v>1764</v>
      </c>
      <c r="L109" t="s">
        <v>1069</v>
      </c>
      <c r="M109" s="3">
        <v>399</v>
      </c>
      <c r="N109">
        <v>10</v>
      </c>
      <c r="O109" t="s">
        <v>1093</v>
      </c>
      <c r="P109" s="1">
        <v>44159</v>
      </c>
      <c r="Q109" s="1">
        <v>44165</v>
      </c>
      <c r="T109">
        <v>3</v>
      </c>
      <c r="U109" t="s">
        <v>1075</v>
      </c>
      <c r="V109" s="1">
        <v>44189</v>
      </c>
      <c r="X109">
        <v>48</v>
      </c>
      <c r="AA109">
        <v>11</v>
      </c>
      <c r="AD109">
        <v>2020</v>
      </c>
      <c r="AL109">
        <v>614401</v>
      </c>
    </row>
    <row r="110" spans="1:38" x14ac:dyDescent="0.35">
      <c r="A110" t="s">
        <v>78</v>
      </c>
      <c r="E110" t="s">
        <v>1070</v>
      </c>
      <c r="F110" t="s">
        <v>528</v>
      </c>
      <c r="H110" t="s">
        <v>529</v>
      </c>
      <c r="I110" t="s">
        <v>528</v>
      </c>
      <c r="K110" t="s">
        <v>1764</v>
      </c>
      <c r="L110" t="s">
        <v>1069</v>
      </c>
      <c r="M110">
        <v>499</v>
      </c>
      <c r="N110">
        <v>10</v>
      </c>
      <c r="O110" t="s">
        <v>1093</v>
      </c>
      <c r="P110" s="1">
        <v>44159</v>
      </c>
      <c r="Q110" s="1">
        <v>44211</v>
      </c>
      <c r="R110" s="1">
        <v>44211</v>
      </c>
      <c r="T110">
        <v>2</v>
      </c>
      <c r="U110" t="s">
        <v>1075</v>
      </c>
      <c r="W110" t="s">
        <v>1127</v>
      </c>
      <c r="X110">
        <v>48</v>
      </c>
      <c r="Y110">
        <v>3</v>
      </c>
      <c r="Z110">
        <v>2</v>
      </c>
      <c r="AA110">
        <v>11</v>
      </c>
      <c r="AB110">
        <v>1</v>
      </c>
      <c r="AC110">
        <v>1</v>
      </c>
      <c r="AD110">
        <v>2020</v>
      </c>
      <c r="AE110">
        <v>2021</v>
      </c>
      <c r="AF110">
        <v>2021</v>
      </c>
      <c r="AI110" s="1">
        <v>44202</v>
      </c>
      <c r="AJ110" t="s">
        <v>1126</v>
      </c>
      <c r="AL110">
        <v>665101</v>
      </c>
    </row>
    <row r="111" spans="1:38" x14ac:dyDescent="0.35">
      <c r="A111" t="s">
        <v>115</v>
      </c>
      <c r="E111" t="s">
        <v>1070</v>
      </c>
      <c r="F111" t="s">
        <v>530</v>
      </c>
      <c r="H111" t="s">
        <v>531</v>
      </c>
      <c r="I111" t="s">
        <v>530</v>
      </c>
      <c r="K111" t="s">
        <v>1764</v>
      </c>
      <c r="L111" t="s">
        <v>1069</v>
      </c>
      <c r="M111" s="3">
        <v>399</v>
      </c>
      <c r="N111">
        <v>10</v>
      </c>
      <c r="O111" t="s">
        <v>1093</v>
      </c>
      <c r="P111" s="1">
        <v>44159</v>
      </c>
      <c r="Q111" s="1">
        <v>44165</v>
      </c>
      <c r="T111">
        <v>3</v>
      </c>
      <c r="U111" t="s">
        <v>1075</v>
      </c>
      <c r="V111" s="1">
        <v>44189</v>
      </c>
      <c r="X111">
        <v>48</v>
      </c>
      <c r="AA111">
        <v>11</v>
      </c>
      <c r="AD111">
        <v>2020</v>
      </c>
      <c r="AL111">
        <v>696151</v>
      </c>
    </row>
    <row r="112" spans="1:38" x14ac:dyDescent="0.35">
      <c r="A112" t="s">
        <v>237</v>
      </c>
      <c r="E112" t="s">
        <v>1070</v>
      </c>
      <c r="F112" t="s">
        <v>532</v>
      </c>
      <c r="H112" t="s">
        <v>533</v>
      </c>
      <c r="I112" t="s">
        <v>532</v>
      </c>
      <c r="K112" t="s">
        <v>1764</v>
      </c>
      <c r="L112" t="s">
        <v>1069</v>
      </c>
      <c r="M112" s="3">
        <v>399</v>
      </c>
      <c r="N112">
        <v>10</v>
      </c>
      <c r="O112" t="s">
        <v>1093</v>
      </c>
      <c r="P112" s="1">
        <v>44160</v>
      </c>
      <c r="Q112" s="1">
        <v>44166</v>
      </c>
      <c r="T112">
        <v>3</v>
      </c>
      <c r="U112" t="s">
        <v>1075</v>
      </c>
      <c r="V112" s="1">
        <v>44190</v>
      </c>
      <c r="X112">
        <v>48</v>
      </c>
      <c r="AA112">
        <v>11</v>
      </c>
      <c r="AD112">
        <v>2020</v>
      </c>
      <c r="AL112">
        <v>704701</v>
      </c>
    </row>
    <row r="113" spans="1:38" x14ac:dyDescent="0.35">
      <c r="A113" t="s">
        <v>322</v>
      </c>
      <c r="E113" t="s">
        <v>1070</v>
      </c>
      <c r="F113" t="s">
        <v>534</v>
      </c>
      <c r="H113" t="s">
        <v>535</v>
      </c>
      <c r="I113" t="s">
        <v>534</v>
      </c>
      <c r="K113" t="s">
        <v>1764</v>
      </c>
      <c r="L113" t="s">
        <v>1069</v>
      </c>
      <c r="M113" s="3">
        <v>399</v>
      </c>
      <c r="N113">
        <v>10</v>
      </c>
      <c r="O113" t="s">
        <v>1093</v>
      </c>
      <c r="P113" s="1">
        <v>44160</v>
      </c>
      <c r="Q113" s="1">
        <v>44166</v>
      </c>
      <c r="T113">
        <v>3</v>
      </c>
      <c r="U113" t="s">
        <v>1075</v>
      </c>
      <c r="V113" s="1">
        <v>44190</v>
      </c>
      <c r="X113">
        <v>48</v>
      </c>
      <c r="AA113">
        <v>11</v>
      </c>
      <c r="AD113">
        <v>2020</v>
      </c>
      <c r="AL113">
        <v>608101</v>
      </c>
    </row>
    <row r="114" spans="1:38" x14ac:dyDescent="0.35">
      <c r="A114" t="s">
        <v>278</v>
      </c>
      <c r="D114" s="1">
        <v>44193</v>
      </c>
      <c r="E114" t="s">
        <v>1070</v>
      </c>
      <c r="F114" t="s">
        <v>536</v>
      </c>
      <c r="H114" t="s">
        <v>537</v>
      </c>
      <c r="I114" t="s">
        <v>536</v>
      </c>
      <c r="K114" t="s">
        <v>1764</v>
      </c>
      <c r="L114" t="s">
        <v>1069</v>
      </c>
      <c r="M114" s="3">
        <v>399</v>
      </c>
      <c r="N114">
        <v>10</v>
      </c>
      <c r="O114" t="s">
        <v>1093</v>
      </c>
      <c r="P114" s="1">
        <v>44161</v>
      </c>
      <c r="Q114" s="1">
        <v>44167</v>
      </c>
      <c r="T114">
        <v>3</v>
      </c>
      <c r="U114" t="s">
        <v>1075</v>
      </c>
      <c r="V114" s="1">
        <v>44192</v>
      </c>
      <c r="X114">
        <v>48</v>
      </c>
      <c r="AA114">
        <v>11</v>
      </c>
      <c r="AD114">
        <v>2020</v>
      </c>
      <c r="AL114">
        <v>718101</v>
      </c>
    </row>
    <row r="115" spans="1:38" x14ac:dyDescent="0.35">
      <c r="A115" t="s">
        <v>247</v>
      </c>
      <c r="E115" t="s">
        <v>1070</v>
      </c>
      <c r="F115" t="s">
        <v>538</v>
      </c>
      <c r="H115" t="s">
        <v>539</v>
      </c>
      <c r="I115" t="s">
        <v>538</v>
      </c>
      <c r="K115" t="s">
        <v>1764</v>
      </c>
      <c r="L115" t="s">
        <v>1069</v>
      </c>
      <c r="M115" s="3">
        <v>399</v>
      </c>
      <c r="N115">
        <v>10</v>
      </c>
      <c r="O115" t="s">
        <v>1093</v>
      </c>
      <c r="P115" s="1">
        <v>44165</v>
      </c>
      <c r="Q115" s="1">
        <v>44171</v>
      </c>
      <c r="T115">
        <v>3</v>
      </c>
      <c r="U115" t="s">
        <v>1075</v>
      </c>
      <c r="V115" s="1">
        <v>44195</v>
      </c>
      <c r="X115">
        <v>49</v>
      </c>
      <c r="AA115">
        <v>11</v>
      </c>
      <c r="AD115">
        <v>2020</v>
      </c>
      <c r="AL115">
        <v>612701</v>
      </c>
    </row>
    <row r="116" spans="1:38" x14ac:dyDescent="0.35">
      <c r="A116" t="s">
        <v>1853</v>
      </c>
      <c r="C116">
        <v>5</v>
      </c>
      <c r="E116" t="s">
        <v>1070</v>
      </c>
      <c r="F116" t="s">
        <v>540</v>
      </c>
      <c r="H116" t="s">
        <v>541</v>
      </c>
      <c r="I116" t="s">
        <v>540</v>
      </c>
      <c r="K116" t="s">
        <v>1764</v>
      </c>
      <c r="L116" t="s">
        <v>1069</v>
      </c>
      <c r="M116">
        <v>499</v>
      </c>
      <c r="N116">
        <v>10</v>
      </c>
      <c r="O116" t="s">
        <v>1093</v>
      </c>
      <c r="P116" s="1">
        <v>44165</v>
      </c>
      <c r="Q116" s="1">
        <v>44171</v>
      </c>
      <c r="R116" s="1">
        <v>44195</v>
      </c>
      <c r="T116">
        <v>2</v>
      </c>
      <c r="U116" t="s">
        <v>1075</v>
      </c>
      <c r="X116">
        <v>49</v>
      </c>
      <c r="Y116">
        <v>53</v>
      </c>
      <c r="Z116">
        <v>50</v>
      </c>
      <c r="AA116">
        <v>11</v>
      </c>
      <c r="AB116">
        <v>12</v>
      </c>
      <c r="AC116">
        <v>12</v>
      </c>
      <c r="AD116">
        <v>2020</v>
      </c>
      <c r="AE116">
        <v>2020</v>
      </c>
      <c r="AF116">
        <v>2020</v>
      </c>
      <c r="AI116" s="1">
        <v>44173</v>
      </c>
      <c r="AJ116" t="s">
        <v>1111</v>
      </c>
      <c r="AL116">
        <v>191094</v>
      </c>
    </row>
    <row r="117" spans="1:38" x14ac:dyDescent="0.35">
      <c r="A117" t="s">
        <v>1849</v>
      </c>
      <c r="E117" t="s">
        <v>1090</v>
      </c>
      <c r="F117" t="s">
        <v>542</v>
      </c>
      <c r="H117" t="s">
        <v>543</v>
      </c>
      <c r="I117" t="s">
        <v>542</v>
      </c>
      <c r="K117" t="s">
        <v>1764</v>
      </c>
      <c r="L117" t="s">
        <v>1069</v>
      </c>
      <c r="M117">
        <v>499</v>
      </c>
      <c r="N117">
        <v>10</v>
      </c>
      <c r="O117" t="s">
        <v>1093</v>
      </c>
      <c r="P117" s="1">
        <v>44165</v>
      </c>
      <c r="Q117" s="1">
        <v>44178</v>
      </c>
      <c r="R117" s="1">
        <v>44195</v>
      </c>
      <c r="T117">
        <v>2</v>
      </c>
      <c r="U117" t="s">
        <v>1075</v>
      </c>
      <c r="X117">
        <v>49</v>
      </c>
      <c r="Y117">
        <v>53</v>
      </c>
      <c r="Z117">
        <v>52</v>
      </c>
      <c r="AA117">
        <v>11</v>
      </c>
      <c r="AB117">
        <v>12</v>
      </c>
      <c r="AC117">
        <v>12</v>
      </c>
      <c r="AD117">
        <v>2020</v>
      </c>
      <c r="AE117">
        <v>2020</v>
      </c>
      <c r="AF117">
        <v>2020</v>
      </c>
      <c r="AI117" s="1">
        <v>44186</v>
      </c>
      <c r="AJ117" t="s">
        <v>1114</v>
      </c>
      <c r="AL117">
        <v>662502</v>
      </c>
    </row>
    <row r="118" spans="1:38" x14ac:dyDescent="0.35">
      <c r="A118" t="s">
        <v>122</v>
      </c>
      <c r="E118" t="s">
        <v>1122</v>
      </c>
      <c r="F118" t="s">
        <v>544</v>
      </c>
      <c r="H118" t="s">
        <v>545</v>
      </c>
      <c r="I118" t="s">
        <v>544</v>
      </c>
      <c r="K118" t="s">
        <v>1764</v>
      </c>
      <c r="L118" t="s">
        <v>1069</v>
      </c>
      <c r="M118">
        <v>499</v>
      </c>
      <c r="N118">
        <v>10</v>
      </c>
      <c r="O118" t="s">
        <v>1093</v>
      </c>
      <c r="P118" s="1">
        <v>44165</v>
      </c>
      <c r="Q118" s="1">
        <v>44178</v>
      </c>
      <c r="T118">
        <v>2</v>
      </c>
      <c r="U118" t="s">
        <v>1075</v>
      </c>
      <c r="V118" t="s">
        <v>1121</v>
      </c>
      <c r="X118">
        <v>49</v>
      </c>
      <c r="AA118">
        <v>11</v>
      </c>
      <c r="AD118">
        <v>2020</v>
      </c>
      <c r="AL118">
        <v>689951</v>
      </c>
    </row>
    <row r="119" spans="1:38" x14ac:dyDescent="0.35">
      <c r="A119" t="s">
        <v>47</v>
      </c>
      <c r="E119" t="s">
        <v>1070</v>
      </c>
      <c r="F119" t="s">
        <v>546</v>
      </c>
      <c r="H119" t="s">
        <v>547</v>
      </c>
      <c r="I119" t="s">
        <v>546</v>
      </c>
      <c r="K119" t="s">
        <v>1764</v>
      </c>
      <c r="L119" t="s">
        <v>1069</v>
      </c>
      <c r="M119" s="3">
        <v>399</v>
      </c>
      <c r="N119">
        <v>10</v>
      </c>
      <c r="O119" t="s">
        <v>1093</v>
      </c>
      <c r="P119" s="1">
        <v>44165</v>
      </c>
      <c r="Q119" s="1">
        <v>44171</v>
      </c>
      <c r="T119">
        <v>3</v>
      </c>
      <c r="U119" t="s">
        <v>1075</v>
      </c>
      <c r="V119" s="1">
        <v>44195</v>
      </c>
      <c r="X119">
        <v>49</v>
      </c>
      <c r="AA119">
        <v>11</v>
      </c>
      <c r="AD119">
        <v>2020</v>
      </c>
      <c r="AL119">
        <v>586451</v>
      </c>
    </row>
    <row r="120" spans="1:38" x14ac:dyDescent="0.35">
      <c r="A120" t="s">
        <v>100</v>
      </c>
      <c r="E120" t="s">
        <v>1070</v>
      </c>
      <c r="F120" t="s">
        <v>548</v>
      </c>
      <c r="H120" t="s">
        <v>549</v>
      </c>
      <c r="I120" t="s">
        <v>548</v>
      </c>
      <c r="K120" t="s">
        <v>1764</v>
      </c>
      <c r="L120" t="s">
        <v>1069</v>
      </c>
      <c r="M120" s="3">
        <v>399</v>
      </c>
      <c r="N120">
        <v>10</v>
      </c>
      <c r="O120" t="s">
        <v>1093</v>
      </c>
      <c r="P120" s="1">
        <v>44165</v>
      </c>
      <c r="Q120" s="1">
        <v>44171</v>
      </c>
      <c r="T120">
        <v>3</v>
      </c>
      <c r="U120" t="s">
        <v>1075</v>
      </c>
      <c r="V120" s="1">
        <v>44195</v>
      </c>
      <c r="X120">
        <v>49</v>
      </c>
      <c r="AA120">
        <v>11</v>
      </c>
      <c r="AD120">
        <v>2020</v>
      </c>
      <c r="AL120">
        <v>579001</v>
      </c>
    </row>
    <row r="121" spans="1:38" x14ac:dyDescent="0.35">
      <c r="A121" t="s">
        <v>1838</v>
      </c>
      <c r="E121" t="s">
        <v>1090</v>
      </c>
      <c r="F121" t="s">
        <v>550</v>
      </c>
      <c r="H121" t="s">
        <v>551</v>
      </c>
      <c r="I121" t="s">
        <v>550</v>
      </c>
      <c r="K121" t="s">
        <v>1764</v>
      </c>
      <c r="L121" t="s">
        <v>1069</v>
      </c>
      <c r="M121">
        <v>499</v>
      </c>
      <c r="N121">
        <v>10</v>
      </c>
      <c r="O121" t="s">
        <v>1093</v>
      </c>
      <c r="P121" s="1">
        <v>44165</v>
      </c>
      <c r="Q121" s="1">
        <v>44171</v>
      </c>
      <c r="R121" s="1">
        <v>44195</v>
      </c>
      <c r="T121">
        <v>2</v>
      </c>
      <c r="U121" t="s">
        <v>1075</v>
      </c>
      <c r="X121">
        <v>49</v>
      </c>
      <c r="Y121">
        <v>53</v>
      </c>
      <c r="Z121">
        <v>51</v>
      </c>
      <c r="AA121">
        <v>11</v>
      </c>
      <c r="AB121">
        <v>12</v>
      </c>
      <c r="AC121">
        <v>12</v>
      </c>
      <c r="AD121">
        <v>2020</v>
      </c>
      <c r="AE121">
        <v>2020</v>
      </c>
      <c r="AF121">
        <v>2020</v>
      </c>
      <c r="AI121" s="1">
        <v>44180</v>
      </c>
      <c r="AJ121" t="s">
        <v>1100</v>
      </c>
      <c r="AL121">
        <v>694351</v>
      </c>
    </row>
    <row r="122" spans="1:38" x14ac:dyDescent="0.35">
      <c r="A122" t="s">
        <v>261</v>
      </c>
      <c r="E122" t="s">
        <v>1070</v>
      </c>
      <c r="F122" t="s">
        <v>552</v>
      </c>
      <c r="H122" t="s">
        <v>553</v>
      </c>
      <c r="I122" t="s">
        <v>552</v>
      </c>
      <c r="K122" t="s">
        <v>1764</v>
      </c>
      <c r="L122" t="s">
        <v>1069</v>
      </c>
      <c r="M122" s="3">
        <v>399</v>
      </c>
      <c r="N122">
        <v>10</v>
      </c>
      <c r="O122" t="s">
        <v>1093</v>
      </c>
      <c r="P122" s="1">
        <v>44165</v>
      </c>
      <c r="Q122" s="1">
        <v>44171</v>
      </c>
      <c r="T122">
        <v>3</v>
      </c>
      <c r="U122" t="s">
        <v>1075</v>
      </c>
      <c r="V122" s="1">
        <v>44196</v>
      </c>
      <c r="X122">
        <v>49</v>
      </c>
      <c r="AA122">
        <v>11</v>
      </c>
      <c r="AD122">
        <v>2020</v>
      </c>
      <c r="AL122">
        <v>743201</v>
      </c>
    </row>
    <row r="123" spans="1:38" x14ac:dyDescent="0.35">
      <c r="A123" t="s">
        <v>302</v>
      </c>
      <c r="C123">
        <v>10</v>
      </c>
      <c r="D123" s="1">
        <v>44203</v>
      </c>
      <c r="E123" t="s">
        <v>1070</v>
      </c>
      <c r="F123" t="s">
        <v>555</v>
      </c>
      <c r="H123" t="s">
        <v>556</v>
      </c>
      <c r="I123" t="s">
        <v>555</v>
      </c>
      <c r="K123" t="s">
        <v>1764</v>
      </c>
      <c r="L123" t="s">
        <v>1069</v>
      </c>
      <c r="M123" s="3">
        <v>399</v>
      </c>
      <c r="N123">
        <v>10</v>
      </c>
      <c r="O123" t="s">
        <v>1077</v>
      </c>
      <c r="P123" s="1">
        <v>44166</v>
      </c>
      <c r="Q123" s="1">
        <v>44172</v>
      </c>
      <c r="T123">
        <v>3</v>
      </c>
      <c r="U123" t="s">
        <v>1075</v>
      </c>
      <c r="V123" s="1">
        <v>44197</v>
      </c>
      <c r="X123">
        <v>49</v>
      </c>
      <c r="AA123">
        <v>12</v>
      </c>
      <c r="AD123">
        <v>2020</v>
      </c>
      <c r="AH123">
        <v>10</v>
      </c>
      <c r="AL123">
        <v>558401</v>
      </c>
    </row>
    <row r="124" spans="1:38" x14ac:dyDescent="0.35">
      <c r="A124" t="s">
        <v>256</v>
      </c>
      <c r="C124">
        <v>10</v>
      </c>
      <c r="D124" s="1">
        <v>44200</v>
      </c>
      <c r="E124" t="s">
        <v>1070</v>
      </c>
      <c r="F124" t="s">
        <v>557</v>
      </c>
      <c r="H124" t="s">
        <v>558</v>
      </c>
      <c r="I124" t="s">
        <v>557</v>
      </c>
      <c r="K124" t="s">
        <v>1764</v>
      </c>
      <c r="L124" t="s">
        <v>1069</v>
      </c>
      <c r="M124" s="3">
        <v>399</v>
      </c>
      <c r="N124">
        <v>10</v>
      </c>
      <c r="O124" t="s">
        <v>1077</v>
      </c>
      <c r="P124" s="1">
        <v>44166</v>
      </c>
      <c r="Q124" s="1">
        <v>44172</v>
      </c>
      <c r="T124">
        <v>3</v>
      </c>
      <c r="U124" t="s">
        <v>1075</v>
      </c>
      <c r="V124" s="1">
        <v>44197</v>
      </c>
      <c r="X124">
        <v>49</v>
      </c>
      <c r="AA124">
        <v>12</v>
      </c>
      <c r="AD124">
        <v>2020</v>
      </c>
      <c r="AH124">
        <v>10</v>
      </c>
      <c r="AL124">
        <v>749101</v>
      </c>
    </row>
    <row r="125" spans="1:38" x14ac:dyDescent="0.35">
      <c r="A125" t="s">
        <v>290</v>
      </c>
      <c r="E125" t="s">
        <v>1070</v>
      </c>
      <c r="F125" t="s">
        <v>559</v>
      </c>
      <c r="H125" t="s">
        <v>560</v>
      </c>
      <c r="I125" t="s">
        <v>559</v>
      </c>
      <c r="K125" t="s">
        <v>1764</v>
      </c>
      <c r="L125" t="s">
        <v>1069</v>
      </c>
      <c r="M125" s="3">
        <v>399</v>
      </c>
      <c r="N125">
        <v>10</v>
      </c>
      <c r="O125" t="s">
        <v>1077</v>
      </c>
      <c r="P125" s="1">
        <v>44167</v>
      </c>
      <c r="Q125" s="1">
        <v>44173</v>
      </c>
      <c r="T125">
        <v>3</v>
      </c>
      <c r="U125" t="s">
        <v>1075</v>
      </c>
      <c r="V125" s="1">
        <v>44198</v>
      </c>
      <c r="X125">
        <v>49</v>
      </c>
      <c r="AA125">
        <v>12</v>
      </c>
      <c r="AD125">
        <v>2020</v>
      </c>
      <c r="AL125">
        <v>763951</v>
      </c>
    </row>
    <row r="126" spans="1:38" x14ac:dyDescent="0.35">
      <c r="A126" t="s">
        <v>1826</v>
      </c>
      <c r="E126" t="s">
        <v>1090</v>
      </c>
      <c r="F126" t="s">
        <v>561</v>
      </c>
      <c r="H126" t="s">
        <v>562</v>
      </c>
      <c r="I126" t="s">
        <v>561</v>
      </c>
      <c r="K126" t="s">
        <v>1764</v>
      </c>
      <c r="L126" t="s">
        <v>1069</v>
      </c>
      <c r="M126">
        <v>499</v>
      </c>
      <c r="N126">
        <v>10</v>
      </c>
      <c r="O126" t="s">
        <v>1077</v>
      </c>
      <c r="P126" s="1">
        <v>44167</v>
      </c>
      <c r="Q126" s="1">
        <v>44182</v>
      </c>
      <c r="R126" s="1">
        <v>44182</v>
      </c>
      <c r="T126">
        <v>2</v>
      </c>
      <c r="U126" t="s">
        <v>1075</v>
      </c>
      <c r="W126" t="s">
        <v>1127</v>
      </c>
      <c r="X126">
        <v>49</v>
      </c>
      <c r="Y126">
        <v>51</v>
      </c>
      <c r="Z126">
        <v>50</v>
      </c>
      <c r="AA126">
        <v>12</v>
      </c>
      <c r="AB126">
        <v>12</v>
      </c>
      <c r="AC126">
        <v>12</v>
      </c>
      <c r="AD126">
        <v>2020</v>
      </c>
      <c r="AE126">
        <v>2020</v>
      </c>
      <c r="AF126">
        <v>2020</v>
      </c>
      <c r="AI126" s="1">
        <v>44173</v>
      </c>
      <c r="AJ126" t="s">
        <v>1126</v>
      </c>
      <c r="AL126">
        <v>768651</v>
      </c>
    </row>
    <row r="127" spans="1:38" x14ac:dyDescent="0.35">
      <c r="A127" t="s">
        <v>60</v>
      </c>
      <c r="E127" t="s">
        <v>1070</v>
      </c>
      <c r="F127" t="s">
        <v>563</v>
      </c>
      <c r="H127" t="s">
        <v>564</v>
      </c>
      <c r="I127" t="s">
        <v>563</v>
      </c>
      <c r="K127" t="s">
        <v>1764</v>
      </c>
      <c r="L127" t="s">
        <v>1069</v>
      </c>
      <c r="M127" s="3">
        <v>399</v>
      </c>
      <c r="N127">
        <v>10</v>
      </c>
      <c r="O127" t="s">
        <v>1077</v>
      </c>
      <c r="P127" s="1">
        <v>44167</v>
      </c>
      <c r="Q127" s="1">
        <v>44173</v>
      </c>
      <c r="T127">
        <v>3</v>
      </c>
      <c r="U127" t="s">
        <v>1075</v>
      </c>
      <c r="V127" s="1">
        <v>44198</v>
      </c>
      <c r="X127">
        <v>49</v>
      </c>
      <c r="AA127">
        <v>12</v>
      </c>
      <c r="AD127">
        <v>2020</v>
      </c>
      <c r="AL127">
        <v>780551</v>
      </c>
    </row>
    <row r="128" spans="1:38" x14ac:dyDescent="0.35">
      <c r="A128" t="s">
        <v>324</v>
      </c>
      <c r="E128" t="s">
        <v>1070</v>
      </c>
      <c r="F128" t="s">
        <v>565</v>
      </c>
      <c r="H128" t="s">
        <v>566</v>
      </c>
      <c r="I128" t="s">
        <v>565</v>
      </c>
      <c r="K128" t="s">
        <v>1764</v>
      </c>
      <c r="L128" t="s">
        <v>1069</v>
      </c>
      <c r="M128" s="3">
        <v>399</v>
      </c>
      <c r="N128">
        <v>10</v>
      </c>
      <c r="O128" t="s">
        <v>1077</v>
      </c>
      <c r="P128" s="1">
        <v>44167</v>
      </c>
      <c r="Q128" s="1">
        <v>44173</v>
      </c>
      <c r="T128">
        <v>3</v>
      </c>
      <c r="U128" t="s">
        <v>1075</v>
      </c>
      <c r="V128" s="1">
        <v>44198</v>
      </c>
      <c r="X128">
        <v>49</v>
      </c>
      <c r="AA128">
        <v>12</v>
      </c>
      <c r="AD128">
        <v>2020</v>
      </c>
      <c r="AL128">
        <v>749801</v>
      </c>
    </row>
    <row r="129" spans="1:38" x14ac:dyDescent="0.35">
      <c r="A129" t="s">
        <v>253</v>
      </c>
      <c r="E129" t="s">
        <v>1070</v>
      </c>
      <c r="F129" t="s">
        <v>567</v>
      </c>
      <c r="H129" t="s">
        <v>568</v>
      </c>
      <c r="I129" t="s">
        <v>567</v>
      </c>
      <c r="K129" t="s">
        <v>1764</v>
      </c>
      <c r="L129" t="s">
        <v>1069</v>
      </c>
      <c r="M129" s="3">
        <v>399</v>
      </c>
      <c r="N129">
        <v>10</v>
      </c>
      <c r="O129" t="s">
        <v>1077</v>
      </c>
      <c r="P129" s="1">
        <v>44168</v>
      </c>
      <c r="Q129" s="1">
        <v>44174</v>
      </c>
      <c r="T129">
        <v>3</v>
      </c>
      <c r="U129" t="s">
        <v>1075</v>
      </c>
      <c r="V129" s="1">
        <v>44199</v>
      </c>
      <c r="X129">
        <v>49</v>
      </c>
      <c r="AA129">
        <v>12</v>
      </c>
      <c r="AD129">
        <v>2020</v>
      </c>
      <c r="AL129">
        <v>799851</v>
      </c>
    </row>
    <row r="130" spans="1:38" x14ac:dyDescent="0.35">
      <c r="A130" t="s">
        <v>118</v>
      </c>
      <c r="E130" t="s">
        <v>1070</v>
      </c>
      <c r="F130" t="s">
        <v>569</v>
      </c>
      <c r="H130" t="s">
        <v>570</v>
      </c>
      <c r="I130" t="s">
        <v>569</v>
      </c>
      <c r="K130" t="s">
        <v>1764</v>
      </c>
      <c r="L130" t="s">
        <v>1069</v>
      </c>
      <c r="M130" s="3">
        <v>399</v>
      </c>
      <c r="N130">
        <v>10</v>
      </c>
      <c r="O130" t="s">
        <v>1077</v>
      </c>
      <c r="P130" s="1">
        <v>44168</v>
      </c>
      <c r="Q130" s="1">
        <v>44174</v>
      </c>
      <c r="T130">
        <v>3</v>
      </c>
      <c r="U130" t="s">
        <v>1075</v>
      </c>
      <c r="V130" s="1">
        <v>44199</v>
      </c>
      <c r="X130">
        <v>49</v>
      </c>
      <c r="AA130">
        <v>12</v>
      </c>
      <c r="AD130">
        <v>2020</v>
      </c>
      <c r="AL130">
        <v>800151</v>
      </c>
    </row>
    <row r="131" spans="1:38" x14ac:dyDescent="0.35">
      <c r="A131" t="s">
        <v>220</v>
      </c>
      <c r="C131">
        <v>10</v>
      </c>
      <c r="D131" s="1">
        <v>44200</v>
      </c>
      <c r="E131" t="s">
        <v>1070</v>
      </c>
      <c r="F131" t="s">
        <v>571</v>
      </c>
      <c r="H131" t="s">
        <v>572</v>
      </c>
      <c r="I131" t="s">
        <v>571</v>
      </c>
      <c r="K131" t="s">
        <v>1764</v>
      </c>
      <c r="L131" t="s">
        <v>1069</v>
      </c>
      <c r="M131" s="3">
        <v>399</v>
      </c>
      <c r="N131">
        <v>10</v>
      </c>
      <c r="O131" t="s">
        <v>1077</v>
      </c>
      <c r="P131" s="1">
        <v>44168</v>
      </c>
      <c r="Q131" s="1">
        <v>44181</v>
      </c>
      <c r="T131">
        <v>3</v>
      </c>
      <c r="U131" t="s">
        <v>1075</v>
      </c>
      <c r="V131" s="1">
        <v>44199</v>
      </c>
      <c r="X131">
        <v>49</v>
      </c>
      <c r="AA131">
        <v>12</v>
      </c>
      <c r="AD131">
        <v>2020</v>
      </c>
      <c r="AH131">
        <v>10</v>
      </c>
      <c r="AL131">
        <v>774001</v>
      </c>
    </row>
    <row r="132" spans="1:38" x14ac:dyDescent="0.35">
      <c r="A132" t="s">
        <v>23</v>
      </c>
      <c r="C132">
        <v>5</v>
      </c>
      <c r="D132" s="1">
        <v>44202</v>
      </c>
      <c r="E132" t="s">
        <v>1070</v>
      </c>
      <c r="F132" t="s">
        <v>573</v>
      </c>
      <c r="H132" t="s">
        <v>575</v>
      </c>
      <c r="I132" t="s">
        <v>573</v>
      </c>
      <c r="K132" t="s">
        <v>1764</v>
      </c>
      <c r="L132" t="s">
        <v>1069</v>
      </c>
      <c r="M132" s="3">
        <v>399</v>
      </c>
      <c r="N132">
        <v>10</v>
      </c>
      <c r="O132" t="s">
        <v>1077</v>
      </c>
      <c r="P132" s="1">
        <v>44168</v>
      </c>
      <c r="Q132" s="1">
        <v>44174</v>
      </c>
      <c r="T132">
        <v>3</v>
      </c>
      <c r="U132" t="s">
        <v>1075</v>
      </c>
      <c r="V132" s="1">
        <v>44199</v>
      </c>
      <c r="X132">
        <v>49</v>
      </c>
      <c r="AA132">
        <v>12</v>
      </c>
      <c r="AD132">
        <v>2020</v>
      </c>
      <c r="AL132">
        <v>763451</v>
      </c>
    </row>
    <row r="133" spans="1:38" x14ac:dyDescent="0.35">
      <c r="A133" t="s">
        <v>57</v>
      </c>
      <c r="E133" t="s">
        <v>1070</v>
      </c>
      <c r="F133" t="s">
        <v>576</v>
      </c>
      <c r="H133" t="s">
        <v>577</v>
      </c>
      <c r="I133" t="s">
        <v>576</v>
      </c>
      <c r="K133" t="s">
        <v>1764</v>
      </c>
      <c r="L133" t="s">
        <v>1069</v>
      </c>
      <c r="M133" s="3">
        <v>399</v>
      </c>
      <c r="N133">
        <v>10</v>
      </c>
      <c r="O133" t="s">
        <v>1077</v>
      </c>
      <c r="P133" s="1">
        <v>44168</v>
      </c>
      <c r="Q133" s="1">
        <v>44181</v>
      </c>
      <c r="T133">
        <v>3</v>
      </c>
      <c r="U133" t="s">
        <v>1075</v>
      </c>
      <c r="V133" s="1">
        <v>44199</v>
      </c>
      <c r="X133">
        <v>49</v>
      </c>
      <c r="AA133">
        <v>12</v>
      </c>
      <c r="AD133">
        <v>2020</v>
      </c>
      <c r="AL133">
        <v>785951</v>
      </c>
    </row>
    <row r="134" spans="1:38" x14ac:dyDescent="0.35">
      <c r="A134" t="s">
        <v>225</v>
      </c>
      <c r="E134" t="s">
        <v>1070</v>
      </c>
      <c r="F134" t="s">
        <v>578</v>
      </c>
      <c r="H134" t="s">
        <v>579</v>
      </c>
      <c r="I134" t="s">
        <v>578</v>
      </c>
      <c r="K134" t="s">
        <v>1764</v>
      </c>
      <c r="L134" t="s">
        <v>1069</v>
      </c>
      <c r="M134" s="3">
        <v>399</v>
      </c>
      <c r="N134">
        <v>10</v>
      </c>
      <c r="O134" t="s">
        <v>1077</v>
      </c>
      <c r="P134" s="1">
        <v>44168</v>
      </c>
      <c r="Q134" s="1">
        <v>44174</v>
      </c>
      <c r="T134">
        <v>3</v>
      </c>
      <c r="U134" t="s">
        <v>1075</v>
      </c>
      <c r="V134" s="1">
        <v>44199</v>
      </c>
      <c r="X134">
        <v>49</v>
      </c>
      <c r="AA134">
        <v>12</v>
      </c>
      <c r="AD134">
        <v>2020</v>
      </c>
      <c r="AL134">
        <v>726651</v>
      </c>
    </row>
    <row r="135" spans="1:38" x14ac:dyDescent="0.35">
      <c r="A135" t="s">
        <v>320</v>
      </c>
      <c r="C135">
        <v>10</v>
      </c>
      <c r="D135" s="1">
        <v>44202</v>
      </c>
      <c r="E135" t="s">
        <v>1070</v>
      </c>
      <c r="F135" t="s">
        <v>580</v>
      </c>
      <c r="H135" t="s">
        <v>581</v>
      </c>
      <c r="I135" t="s">
        <v>580</v>
      </c>
      <c r="K135" t="s">
        <v>1764</v>
      </c>
      <c r="L135" t="s">
        <v>1069</v>
      </c>
      <c r="M135" s="3">
        <v>399</v>
      </c>
      <c r="N135">
        <v>10</v>
      </c>
      <c r="O135" t="s">
        <v>1077</v>
      </c>
      <c r="P135" s="1">
        <v>44168</v>
      </c>
      <c r="Q135" s="1">
        <v>44174</v>
      </c>
      <c r="T135">
        <v>3</v>
      </c>
      <c r="U135" t="s">
        <v>1075</v>
      </c>
      <c r="V135" s="1">
        <v>44201</v>
      </c>
      <c r="X135">
        <v>49</v>
      </c>
      <c r="AA135">
        <v>12</v>
      </c>
      <c r="AD135">
        <v>2020</v>
      </c>
      <c r="AH135">
        <v>10</v>
      </c>
      <c r="AL135">
        <v>804401</v>
      </c>
    </row>
    <row r="136" spans="1:38" x14ac:dyDescent="0.35">
      <c r="A136" t="s">
        <v>124</v>
      </c>
      <c r="C136">
        <v>10</v>
      </c>
      <c r="D136" s="1">
        <v>44202</v>
      </c>
      <c r="E136" t="s">
        <v>1070</v>
      </c>
      <c r="F136" t="s">
        <v>582</v>
      </c>
      <c r="H136" t="s">
        <v>583</v>
      </c>
      <c r="I136" t="s">
        <v>582</v>
      </c>
      <c r="K136" t="s">
        <v>1764</v>
      </c>
      <c r="L136" t="s">
        <v>1069</v>
      </c>
      <c r="M136" s="3">
        <v>399</v>
      </c>
      <c r="N136">
        <v>10</v>
      </c>
      <c r="O136" t="s">
        <v>1077</v>
      </c>
      <c r="P136" s="1">
        <v>44168</v>
      </c>
      <c r="Q136" s="1">
        <v>44170</v>
      </c>
      <c r="T136">
        <v>3</v>
      </c>
      <c r="U136" t="s">
        <v>1075</v>
      </c>
      <c r="V136" s="1">
        <v>44199</v>
      </c>
      <c r="X136">
        <v>49</v>
      </c>
      <c r="AA136">
        <v>12</v>
      </c>
      <c r="AD136">
        <v>2020</v>
      </c>
      <c r="AH136">
        <v>10</v>
      </c>
      <c r="AL136">
        <v>789901</v>
      </c>
    </row>
    <row r="137" spans="1:38" x14ac:dyDescent="0.35">
      <c r="A137" t="s">
        <v>24</v>
      </c>
      <c r="E137" t="s">
        <v>1070</v>
      </c>
      <c r="F137" t="s">
        <v>584</v>
      </c>
      <c r="H137" t="s">
        <v>585</v>
      </c>
      <c r="I137" t="s">
        <v>584</v>
      </c>
      <c r="K137" t="s">
        <v>1764</v>
      </c>
      <c r="L137" t="s">
        <v>1069</v>
      </c>
      <c r="M137" s="3">
        <v>399</v>
      </c>
      <c r="N137">
        <v>10</v>
      </c>
      <c r="O137" t="s">
        <v>1077</v>
      </c>
      <c r="P137" s="1">
        <v>44168</v>
      </c>
      <c r="Q137" s="1">
        <v>44178</v>
      </c>
      <c r="T137">
        <v>3</v>
      </c>
      <c r="U137" t="s">
        <v>1075</v>
      </c>
      <c r="V137" s="1">
        <v>44199</v>
      </c>
      <c r="X137">
        <v>49</v>
      </c>
      <c r="AA137">
        <v>12</v>
      </c>
      <c r="AD137">
        <v>2020</v>
      </c>
      <c r="AL137">
        <v>747551</v>
      </c>
    </row>
    <row r="138" spans="1:38" x14ac:dyDescent="0.35">
      <c r="A138" t="s">
        <v>25</v>
      </c>
      <c r="C138">
        <v>5</v>
      </c>
      <c r="D138" s="1">
        <v>44202</v>
      </c>
      <c r="E138" t="s">
        <v>1070</v>
      </c>
      <c r="F138" t="s">
        <v>586</v>
      </c>
      <c r="H138" t="s">
        <v>587</v>
      </c>
      <c r="I138" t="s">
        <v>586</v>
      </c>
      <c r="K138" t="s">
        <v>1764</v>
      </c>
      <c r="L138" t="s">
        <v>1069</v>
      </c>
      <c r="M138" s="3">
        <v>399</v>
      </c>
      <c r="N138">
        <v>10</v>
      </c>
      <c r="O138" t="s">
        <v>1077</v>
      </c>
      <c r="P138" s="1">
        <v>44168</v>
      </c>
      <c r="Q138" s="1">
        <v>44174</v>
      </c>
      <c r="T138">
        <v>3</v>
      </c>
      <c r="U138" t="s">
        <v>1075</v>
      </c>
      <c r="V138" s="1">
        <v>44199</v>
      </c>
      <c r="X138">
        <v>49</v>
      </c>
      <c r="AA138">
        <v>12</v>
      </c>
      <c r="AD138">
        <v>2020</v>
      </c>
      <c r="AL138">
        <v>788101</v>
      </c>
    </row>
    <row r="139" spans="1:38" x14ac:dyDescent="0.35">
      <c r="A139" t="s">
        <v>121</v>
      </c>
      <c r="E139" t="s">
        <v>1070</v>
      </c>
      <c r="F139" t="s">
        <v>588</v>
      </c>
      <c r="H139" t="s">
        <v>589</v>
      </c>
      <c r="I139" t="s">
        <v>588</v>
      </c>
      <c r="K139" t="s">
        <v>1070</v>
      </c>
      <c r="L139" t="s">
        <v>1069</v>
      </c>
      <c r="M139" s="3">
        <v>399</v>
      </c>
      <c r="N139">
        <v>10</v>
      </c>
      <c r="O139" t="s">
        <v>1077</v>
      </c>
      <c r="P139" s="1">
        <v>44168</v>
      </c>
      <c r="Q139" s="1">
        <v>44174</v>
      </c>
      <c r="T139">
        <v>3</v>
      </c>
      <c r="U139" t="s">
        <v>1075</v>
      </c>
      <c r="V139" s="1">
        <v>44200</v>
      </c>
      <c r="X139">
        <v>49</v>
      </c>
      <c r="AA139">
        <v>12</v>
      </c>
      <c r="AD139">
        <v>2020</v>
      </c>
      <c r="AL139">
        <v>810751</v>
      </c>
    </row>
    <row r="140" spans="1:38" x14ac:dyDescent="0.35">
      <c r="A140" t="s">
        <v>270</v>
      </c>
      <c r="E140" t="s">
        <v>1070</v>
      </c>
      <c r="F140" t="s">
        <v>590</v>
      </c>
      <c r="H140" t="s">
        <v>591</v>
      </c>
      <c r="I140" t="s">
        <v>590</v>
      </c>
      <c r="K140" t="s">
        <v>1764</v>
      </c>
      <c r="L140" t="s">
        <v>1069</v>
      </c>
      <c r="M140" s="3">
        <v>399</v>
      </c>
      <c r="N140">
        <v>10</v>
      </c>
      <c r="O140" t="s">
        <v>1077</v>
      </c>
      <c r="P140" s="1">
        <v>44169</v>
      </c>
      <c r="Q140" s="1">
        <v>44175</v>
      </c>
      <c r="T140">
        <v>3</v>
      </c>
      <c r="U140" t="s">
        <v>1075</v>
      </c>
      <c r="V140" s="1">
        <v>44200</v>
      </c>
      <c r="X140">
        <v>49</v>
      </c>
      <c r="AA140">
        <v>12</v>
      </c>
      <c r="AD140">
        <v>2020</v>
      </c>
      <c r="AL140">
        <v>170274</v>
      </c>
    </row>
    <row r="141" spans="1:38" x14ac:dyDescent="0.35">
      <c r="A141" t="s">
        <v>167</v>
      </c>
      <c r="E141" t="s">
        <v>1070</v>
      </c>
      <c r="F141" t="s">
        <v>592</v>
      </c>
      <c r="H141" t="s">
        <v>593</v>
      </c>
      <c r="I141" t="s">
        <v>592</v>
      </c>
      <c r="K141" t="s">
        <v>1764</v>
      </c>
      <c r="L141" t="s">
        <v>1069</v>
      </c>
      <c r="M141" s="3">
        <v>399</v>
      </c>
      <c r="N141">
        <v>10</v>
      </c>
      <c r="O141" t="s">
        <v>1077</v>
      </c>
      <c r="P141" s="1">
        <v>44169</v>
      </c>
      <c r="Q141" s="1">
        <v>44175</v>
      </c>
      <c r="T141">
        <v>3</v>
      </c>
      <c r="U141" t="s">
        <v>1075</v>
      </c>
      <c r="V141" s="1">
        <v>44200</v>
      </c>
      <c r="X141">
        <v>49</v>
      </c>
      <c r="AA141">
        <v>12</v>
      </c>
      <c r="AD141">
        <v>2020</v>
      </c>
      <c r="AL141">
        <v>810251</v>
      </c>
    </row>
    <row r="142" spans="1:38" x14ac:dyDescent="0.35">
      <c r="A142" t="s">
        <v>250</v>
      </c>
      <c r="E142" t="s">
        <v>1070</v>
      </c>
      <c r="F142" t="s">
        <v>594</v>
      </c>
      <c r="H142" t="s">
        <v>595</v>
      </c>
      <c r="I142" t="s">
        <v>594</v>
      </c>
      <c r="K142" t="s">
        <v>1764</v>
      </c>
      <c r="L142" t="s">
        <v>1069</v>
      </c>
      <c r="M142" s="3">
        <v>399</v>
      </c>
      <c r="N142">
        <v>10</v>
      </c>
      <c r="O142" t="s">
        <v>1077</v>
      </c>
      <c r="P142" s="1">
        <v>44169</v>
      </c>
      <c r="Q142" s="1">
        <v>44175</v>
      </c>
      <c r="T142">
        <v>3</v>
      </c>
      <c r="U142" t="s">
        <v>1075</v>
      </c>
      <c r="V142" s="1">
        <v>44200</v>
      </c>
      <c r="X142">
        <v>49</v>
      </c>
      <c r="AA142">
        <v>12</v>
      </c>
      <c r="AD142">
        <v>2020</v>
      </c>
      <c r="AL142">
        <v>815251</v>
      </c>
    </row>
    <row r="143" spans="1:38" x14ac:dyDescent="0.35">
      <c r="A143" t="s">
        <v>318</v>
      </c>
      <c r="C143">
        <v>10</v>
      </c>
      <c r="D143" s="1">
        <v>44202</v>
      </c>
      <c r="E143" t="s">
        <v>1070</v>
      </c>
      <c r="F143" t="s">
        <v>596</v>
      </c>
      <c r="H143" t="s">
        <v>597</v>
      </c>
      <c r="I143" t="s">
        <v>596</v>
      </c>
      <c r="K143" t="s">
        <v>1764</v>
      </c>
      <c r="L143" t="s">
        <v>1069</v>
      </c>
      <c r="M143" s="3">
        <v>399</v>
      </c>
      <c r="N143">
        <v>10</v>
      </c>
      <c r="O143" t="s">
        <v>1077</v>
      </c>
      <c r="P143" s="1">
        <v>44169</v>
      </c>
      <c r="Q143" s="1">
        <v>44175</v>
      </c>
      <c r="T143">
        <v>3</v>
      </c>
      <c r="U143" t="s">
        <v>1075</v>
      </c>
      <c r="V143" s="1">
        <v>44200</v>
      </c>
      <c r="X143">
        <v>49</v>
      </c>
      <c r="AA143">
        <v>12</v>
      </c>
      <c r="AD143">
        <v>2020</v>
      </c>
      <c r="AL143">
        <v>665601</v>
      </c>
    </row>
    <row r="144" spans="1:38" x14ac:dyDescent="0.35">
      <c r="A144" t="s">
        <v>32</v>
      </c>
      <c r="E144" t="s">
        <v>1070</v>
      </c>
      <c r="F144" t="s">
        <v>598</v>
      </c>
      <c r="H144" t="s">
        <v>599</v>
      </c>
      <c r="I144" t="s">
        <v>598</v>
      </c>
      <c r="K144" t="s">
        <v>1764</v>
      </c>
      <c r="L144" t="s">
        <v>1069</v>
      </c>
      <c r="M144" s="3">
        <v>399</v>
      </c>
      <c r="N144">
        <v>10</v>
      </c>
      <c r="O144" t="s">
        <v>1077</v>
      </c>
      <c r="P144" s="1">
        <v>44169</v>
      </c>
      <c r="Q144" s="1">
        <v>44175</v>
      </c>
      <c r="T144">
        <v>3</v>
      </c>
      <c r="U144" t="s">
        <v>1075</v>
      </c>
      <c r="V144" s="1">
        <v>44200</v>
      </c>
      <c r="X144">
        <v>49</v>
      </c>
      <c r="AA144">
        <v>12</v>
      </c>
      <c r="AD144">
        <v>2020</v>
      </c>
      <c r="AL144">
        <v>787601</v>
      </c>
    </row>
    <row r="145" spans="1:38" x14ac:dyDescent="0.35">
      <c r="A145" t="s">
        <v>316</v>
      </c>
      <c r="E145" t="s">
        <v>1070</v>
      </c>
      <c r="F145" t="s">
        <v>600</v>
      </c>
      <c r="H145" t="s">
        <v>601</v>
      </c>
      <c r="I145" t="s">
        <v>600</v>
      </c>
      <c r="K145" t="s">
        <v>1764</v>
      </c>
      <c r="L145" t="s">
        <v>1069</v>
      </c>
      <c r="M145" s="3">
        <v>399</v>
      </c>
      <c r="N145">
        <v>10</v>
      </c>
      <c r="O145" t="s">
        <v>1077</v>
      </c>
      <c r="P145" s="1">
        <v>44169</v>
      </c>
      <c r="Q145" s="1">
        <v>44175</v>
      </c>
      <c r="T145">
        <v>3</v>
      </c>
      <c r="U145" t="s">
        <v>1075</v>
      </c>
      <c r="V145" s="1">
        <v>44200</v>
      </c>
      <c r="X145">
        <v>49</v>
      </c>
      <c r="AA145">
        <v>12</v>
      </c>
      <c r="AD145">
        <v>2020</v>
      </c>
      <c r="AL145">
        <v>817501</v>
      </c>
    </row>
    <row r="146" spans="1:38" x14ac:dyDescent="0.35">
      <c r="A146" t="s">
        <v>280</v>
      </c>
      <c r="C146">
        <v>10</v>
      </c>
      <c r="D146" s="1">
        <v>44202</v>
      </c>
      <c r="E146" t="s">
        <v>1070</v>
      </c>
      <c r="F146" t="s">
        <v>602</v>
      </c>
      <c r="H146" t="s">
        <v>603</v>
      </c>
      <c r="I146" t="s">
        <v>602</v>
      </c>
      <c r="K146" t="s">
        <v>1764</v>
      </c>
      <c r="L146" t="s">
        <v>1069</v>
      </c>
      <c r="M146" s="3">
        <v>399</v>
      </c>
      <c r="N146">
        <v>10</v>
      </c>
      <c r="O146" t="s">
        <v>1077</v>
      </c>
      <c r="P146" s="1">
        <v>44169</v>
      </c>
      <c r="Q146" s="1">
        <v>44175</v>
      </c>
      <c r="T146">
        <v>3</v>
      </c>
      <c r="U146" t="s">
        <v>1075</v>
      </c>
      <c r="V146" s="1">
        <v>44200</v>
      </c>
      <c r="X146">
        <v>49</v>
      </c>
      <c r="AA146">
        <v>12</v>
      </c>
      <c r="AD146">
        <v>2020</v>
      </c>
      <c r="AH146">
        <v>10</v>
      </c>
      <c r="AL146">
        <v>817201</v>
      </c>
    </row>
    <row r="147" spans="1:38" x14ac:dyDescent="0.35">
      <c r="A147" t="s">
        <v>215</v>
      </c>
      <c r="E147" t="s">
        <v>1070</v>
      </c>
      <c r="F147" t="s">
        <v>604</v>
      </c>
      <c r="H147" t="s">
        <v>605</v>
      </c>
      <c r="I147" t="s">
        <v>604</v>
      </c>
      <c r="K147" t="s">
        <v>1764</v>
      </c>
      <c r="L147" t="s">
        <v>1069</v>
      </c>
      <c r="M147" s="3">
        <v>399</v>
      </c>
      <c r="N147">
        <v>10</v>
      </c>
      <c r="O147" t="s">
        <v>1077</v>
      </c>
      <c r="P147" s="1">
        <v>44169</v>
      </c>
      <c r="Q147" s="1">
        <v>44175</v>
      </c>
      <c r="T147">
        <v>3</v>
      </c>
      <c r="U147" t="s">
        <v>1075</v>
      </c>
      <c r="V147" s="1">
        <v>44200</v>
      </c>
      <c r="X147">
        <v>49</v>
      </c>
      <c r="AA147">
        <v>12</v>
      </c>
      <c r="AD147">
        <v>2020</v>
      </c>
      <c r="AL147">
        <v>585751</v>
      </c>
    </row>
    <row r="148" spans="1:38" x14ac:dyDescent="0.35">
      <c r="A148" t="s">
        <v>90</v>
      </c>
      <c r="C148">
        <v>10</v>
      </c>
      <c r="D148" s="1">
        <v>44202</v>
      </c>
      <c r="E148" t="s">
        <v>1070</v>
      </c>
      <c r="F148" t="s">
        <v>606</v>
      </c>
      <c r="H148" t="s">
        <v>607</v>
      </c>
      <c r="I148" t="s">
        <v>606</v>
      </c>
      <c r="K148" t="s">
        <v>1764</v>
      </c>
      <c r="L148" t="s">
        <v>1069</v>
      </c>
      <c r="M148" s="3">
        <v>399</v>
      </c>
      <c r="N148">
        <v>10</v>
      </c>
      <c r="O148" t="s">
        <v>1077</v>
      </c>
      <c r="P148" s="1">
        <v>44169</v>
      </c>
      <c r="Q148" s="1">
        <v>44175</v>
      </c>
      <c r="T148">
        <v>3</v>
      </c>
      <c r="U148" t="s">
        <v>1075</v>
      </c>
      <c r="V148" s="1">
        <v>44200</v>
      </c>
      <c r="X148">
        <v>49</v>
      </c>
      <c r="AA148">
        <v>12</v>
      </c>
      <c r="AD148">
        <v>2020</v>
      </c>
      <c r="AH148">
        <v>10</v>
      </c>
      <c r="AL148">
        <v>787251</v>
      </c>
    </row>
    <row r="149" spans="1:38" x14ac:dyDescent="0.35">
      <c r="A149" t="s">
        <v>240</v>
      </c>
      <c r="B149">
        <v>13</v>
      </c>
      <c r="D149" s="1">
        <v>44209</v>
      </c>
      <c r="E149" t="s">
        <v>1070</v>
      </c>
      <c r="F149" t="s">
        <v>609</v>
      </c>
      <c r="H149" t="s">
        <v>610</v>
      </c>
      <c r="I149" t="s">
        <v>609</v>
      </c>
      <c r="K149" t="s">
        <v>1764</v>
      </c>
      <c r="L149" t="s">
        <v>1069</v>
      </c>
      <c r="M149" s="3">
        <v>399</v>
      </c>
      <c r="N149">
        <v>10</v>
      </c>
      <c r="O149" t="s">
        <v>1077</v>
      </c>
      <c r="P149" s="1">
        <v>44169</v>
      </c>
      <c r="Q149" s="1">
        <v>44175</v>
      </c>
      <c r="T149">
        <v>4</v>
      </c>
      <c r="U149" t="s">
        <v>1075</v>
      </c>
      <c r="V149" s="1">
        <v>44207</v>
      </c>
      <c r="X149">
        <v>49</v>
      </c>
      <c r="AA149">
        <v>12</v>
      </c>
      <c r="AD149">
        <v>2020</v>
      </c>
      <c r="AL149">
        <v>820651</v>
      </c>
    </row>
    <row r="150" spans="1:38" x14ac:dyDescent="0.35">
      <c r="A150" t="s">
        <v>41</v>
      </c>
      <c r="E150" t="s">
        <v>1070</v>
      </c>
      <c r="F150" t="s">
        <v>611</v>
      </c>
      <c r="H150" t="s">
        <v>612</v>
      </c>
      <c r="I150" t="s">
        <v>611</v>
      </c>
      <c r="K150" t="s">
        <v>1764</v>
      </c>
      <c r="L150" t="s">
        <v>1069</v>
      </c>
      <c r="M150" s="3">
        <v>399</v>
      </c>
      <c r="N150">
        <v>10</v>
      </c>
      <c r="O150" t="s">
        <v>1077</v>
      </c>
      <c r="P150" s="1">
        <v>44169</v>
      </c>
      <c r="Q150" s="1">
        <v>44175</v>
      </c>
      <c r="T150">
        <v>3</v>
      </c>
      <c r="U150" t="s">
        <v>1075</v>
      </c>
      <c r="V150" s="1">
        <v>44201</v>
      </c>
      <c r="X150">
        <v>49</v>
      </c>
      <c r="AA150">
        <v>12</v>
      </c>
      <c r="AD150">
        <v>2020</v>
      </c>
      <c r="AL150">
        <v>820851</v>
      </c>
    </row>
    <row r="151" spans="1:38" x14ac:dyDescent="0.35">
      <c r="E151" t="s">
        <v>1090</v>
      </c>
      <c r="F151" t="s">
        <v>613</v>
      </c>
      <c r="H151" t="s">
        <v>614</v>
      </c>
      <c r="I151" t="s">
        <v>613</v>
      </c>
      <c r="K151" t="s">
        <v>1764</v>
      </c>
      <c r="L151" t="s">
        <v>1069</v>
      </c>
      <c r="M151">
        <v>499</v>
      </c>
      <c r="N151">
        <v>10</v>
      </c>
      <c r="O151" t="s">
        <v>1077</v>
      </c>
      <c r="P151" s="1">
        <v>44169</v>
      </c>
      <c r="Q151" s="1">
        <v>44172</v>
      </c>
      <c r="R151" s="1">
        <v>44172</v>
      </c>
      <c r="T151">
        <v>2</v>
      </c>
      <c r="U151" t="s">
        <v>1075</v>
      </c>
      <c r="W151" t="s">
        <v>1127</v>
      </c>
      <c r="X151">
        <v>49</v>
      </c>
      <c r="Y151">
        <v>50</v>
      </c>
      <c r="Z151">
        <v>28</v>
      </c>
      <c r="AA151">
        <v>12</v>
      </c>
      <c r="AB151">
        <v>12</v>
      </c>
      <c r="AC151">
        <v>7</v>
      </c>
      <c r="AD151">
        <v>2020</v>
      </c>
      <c r="AE151">
        <v>2020</v>
      </c>
      <c r="AF151">
        <v>2020</v>
      </c>
      <c r="AI151" s="1">
        <v>44024</v>
      </c>
      <c r="AJ151" t="s">
        <v>1175</v>
      </c>
      <c r="AL151">
        <v>808001</v>
      </c>
    </row>
    <row r="152" spans="1:38" x14ac:dyDescent="0.35">
      <c r="A152" t="s">
        <v>251</v>
      </c>
      <c r="E152" t="s">
        <v>1070</v>
      </c>
      <c r="F152" t="s">
        <v>615</v>
      </c>
      <c r="H152" t="s">
        <v>616</v>
      </c>
      <c r="I152" t="s">
        <v>615</v>
      </c>
      <c r="K152" t="s">
        <v>1764</v>
      </c>
      <c r="L152" t="s">
        <v>1069</v>
      </c>
      <c r="M152" s="3">
        <v>399</v>
      </c>
      <c r="N152">
        <v>10</v>
      </c>
      <c r="O152" t="s">
        <v>1077</v>
      </c>
      <c r="P152" s="1">
        <v>44169</v>
      </c>
      <c r="Q152" s="1">
        <v>44175</v>
      </c>
      <c r="T152">
        <v>3</v>
      </c>
      <c r="U152" t="s">
        <v>1075</v>
      </c>
      <c r="V152" s="1">
        <v>44200</v>
      </c>
      <c r="X152">
        <v>49</v>
      </c>
      <c r="AA152">
        <v>12</v>
      </c>
      <c r="AD152">
        <v>2020</v>
      </c>
      <c r="AL152">
        <v>809405</v>
      </c>
    </row>
    <row r="153" spans="1:38" x14ac:dyDescent="0.35">
      <c r="A153" t="s">
        <v>183</v>
      </c>
      <c r="E153" t="s">
        <v>1070</v>
      </c>
      <c r="F153" t="s">
        <v>617</v>
      </c>
      <c r="H153" t="s">
        <v>618</v>
      </c>
      <c r="I153" t="s">
        <v>617</v>
      </c>
      <c r="K153" t="s">
        <v>1764</v>
      </c>
      <c r="L153" t="s">
        <v>1069</v>
      </c>
      <c r="M153" s="3">
        <v>399</v>
      </c>
      <c r="N153">
        <v>10</v>
      </c>
      <c r="O153" t="s">
        <v>1077</v>
      </c>
      <c r="P153" s="1">
        <v>44170</v>
      </c>
      <c r="Q153" s="1">
        <v>44176</v>
      </c>
      <c r="T153">
        <v>3</v>
      </c>
      <c r="U153" t="s">
        <v>1075</v>
      </c>
      <c r="V153" s="1">
        <v>44201</v>
      </c>
      <c r="X153">
        <v>49</v>
      </c>
      <c r="AA153">
        <v>12</v>
      </c>
      <c r="AD153">
        <v>2020</v>
      </c>
      <c r="AL153">
        <v>801501</v>
      </c>
    </row>
    <row r="154" spans="1:38" x14ac:dyDescent="0.35">
      <c r="A154" t="s">
        <v>1761</v>
      </c>
      <c r="E154" t="s">
        <v>1090</v>
      </c>
      <c r="F154" t="s">
        <v>633</v>
      </c>
      <c r="H154" t="s">
        <v>634</v>
      </c>
      <c r="I154" t="s">
        <v>633</v>
      </c>
      <c r="K154" t="s">
        <v>1239</v>
      </c>
      <c r="L154" t="s">
        <v>1069</v>
      </c>
      <c r="M154">
        <v>499</v>
      </c>
      <c r="N154">
        <v>10</v>
      </c>
      <c r="O154" t="s">
        <v>1077</v>
      </c>
      <c r="P154" s="1">
        <v>44172</v>
      </c>
      <c r="Q154" s="1">
        <v>44181</v>
      </c>
      <c r="R154" s="1">
        <v>44203</v>
      </c>
      <c r="T154">
        <v>2</v>
      </c>
      <c r="U154" t="s">
        <v>1075</v>
      </c>
      <c r="X154">
        <v>50</v>
      </c>
      <c r="Y154">
        <v>2</v>
      </c>
      <c r="Z154">
        <v>2</v>
      </c>
      <c r="AA154">
        <v>12</v>
      </c>
      <c r="AB154">
        <v>1</v>
      </c>
      <c r="AC154">
        <v>1</v>
      </c>
      <c r="AD154">
        <v>2020</v>
      </c>
      <c r="AE154">
        <v>2021</v>
      </c>
      <c r="AF154">
        <v>2021</v>
      </c>
      <c r="AI154" s="1">
        <v>44201</v>
      </c>
      <c r="AJ154" t="s">
        <v>1132</v>
      </c>
      <c r="AL154">
        <v>824001</v>
      </c>
    </row>
    <row r="155" spans="1:38" x14ac:dyDescent="0.35">
      <c r="A155" t="s">
        <v>1757</v>
      </c>
      <c r="E155" t="s">
        <v>1090</v>
      </c>
      <c r="F155" t="s">
        <v>635</v>
      </c>
      <c r="H155" t="s">
        <v>636</v>
      </c>
      <c r="I155" t="s">
        <v>635</v>
      </c>
      <c r="K155" t="s">
        <v>1239</v>
      </c>
      <c r="L155" t="s">
        <v>1069</v>
      </c>
      <c r="M155">
        <v>499</v>
      </c>
      <c r="N155">
        <v>10</v>
      </c>
      <c r="O155" t="s">
        <v>1077</v>
      </c>
      <c r="P155" s="1">
        <v>44172</v>
      </c>
      <c r="Q155" s="1">
        <v>44178</v>
      </c>
      <c r="R155" s="1">
        <v>44203</v>
      </c>
      <c r="T155">
        <v>2</v>
      </c>
      <c r="U155" t="s">
        <v>1075</v>
      </c>
      <c r="X155">
        <v>50</v>
      </c>
      <c r="Y155">
        <v>2</v>
      </c>
      <c r="Z155">
        <v>50</v>
      </c>
      <c r="AA155">
        <v>12</v>
      </c>
      <c r="AB155">
        <v>1</v>
      </c>
      <c r="AC155">
        <v>12</v>
      </c>
      <c r="AD155">
        <v>2020</v>
      </c>
      <c r="AE155">
        <v>2021</v>
      </c>
      <c r="AF155">
        <v>2020</v>
      </c>
      <c r="AI155" s="1">
        <v>44174</v>
      </c>
      <c r="AJ155" t="s">
        <v>1111</v>
      </c>
      <c r="AL155">
        <v>846701</v>
      </c>
    </row>
    <row r="156" spans="1:38" x14ac:dyDescent="0.35">
      <c r="A156" t="s">
        <v>268</v>
      </c>
      <c r="C156">
        <v>10</v>
      </c>
      <c r="D156" s="1">
        <v>44204</v>
      </c>
      <c r="E156" t="s">
        <v>1070</v>
      </c>
      <c r="F156" t="s">
        <v>637</v>
      </c>
      <c r="H156" t="s">
        <v>638</v>
      </c>
      <c r="I156" t="s">
        <v>637</v>
      </c>
      <c r="K156" t="s">
        <v>1239</v>
      </c>
      <c r="L156" t="s">
        <v>1069</v>
      </c>
      <c r="M156" s="3">
        <v>399</v>
      </c>
      <c r="N156">
        <v>10</v>
      </c>
      <c r="O156" t="s">
        <v>1077</v>
      </c>
      <c r="P156" s="1">
        <v>44172</v>
      </c>
      <c r="Q156" s="1">
        <v>44178</v>
      </c>
      <c r="T156">
        <v>3</v>
      </c>
      <c r="U156" t="s">
        <v>1075</v>
      </c>
      <c r="V156" s="1">
        <v>44203</v>
      </c>
      <c r="X156">
        <v>50</v>
      </c>
      <c r="AA156">
        <v>12</v>
      </c>
      <c r="AD156">
        <v>2020</v>
      </c>
      <c r="AH156">
        <v>10</v>
      </c>
      <c r="AL156">
        <v>787901</v>
      </c>
    </row>
    <row r="157" spans="1:38" x14ac:dyDescent="0.35">
      <c r="A157" t="s">
        <v>188</v>
      </c>
      <c r="E157" t="s">
        <v>1070</v>
      </c>
      <c r="F157" t="s">
        <v>639</v>
      </c>
      <c r="H157" t="s">
        <v>640</v>
      </c>
      <c r="I157" t="s">
        <v>639</v>
      </c>
      <c r="K157" t="s">
        <v>1239</v>
      </c>
      <c r="L157" t="s">
        <v>1069</v>
      </c>
      <c r="M157" s="3">
        <v>399</v>
      </c>
      <c r="N157">
        <v>10</v>
      </c>
      <c r="O157" t="s">
        <v>1077</v>
      </c>
      <c r="P157" s="1">
        <v>44172</v>
      </c>
      <c r="Q157" s="1">
        <v>44178</v>
      </c>
      <c r="T157">
        <v>3</v>
      </c>
      <c r="U157" t="s">
        <v>1075</v>
      </c>
      <c r="V157" s="1">
        <v>44203</v>
      </c>
      <c r="X157">
        <v>50</v>
      </c>
      <c r="AA157">
        <v>12</v>
      </c>
      <c r="AD157">
        <v>2020</v>
      </c>
      <c r="AH157">
        <v>10</v>
      </c>
      <c r="AL157">
        <v>193231</v>
      </c>
    </row>
    <row r="158" spans="1:38" x14ac:dyDescent="0.35">
      <c r="A158" t="s">
        <v>150</v>
      </c>
      <c r="E158" t="s">
        <v>1070</v>
      </c>
      <c r="F158" t="s">
        <v>641</v>
      </c>
      <c r="H158" t="s">
        <v>642</v>
      </c>
      <c r="I158" t="s">
        <v>641</v>
      </c>
      <c r="K158" t="s">
        <v>1239</v>
      </c>
      <c r="L158" t="s">
        <v>1069</v>
      </c>
      <c r="M158" s="3">
        <v>399</v>
      </c>
      <c r="N158">
        <v>10</v>
      </c>
      <c r="O158" t="s">
        <v>1077</v>
      </c>
      <c r="P158" s="1">
        <v>44172</v>
      </c>
      <c r="Q158" s="1">
        <v>44178</v>
      </c>
      <c r="T158">
        <v>3</v>
      </c>
      <c r="U158" t="s">
        <v>1075</v>
      </c>
      <c r="V158" s="1">
        <v>44203</v>
      </c>
      <c r="X158">
        <v>50</v>
      </c>
      <c r="AA158">
        <v>12</v>
      </c>
      <c r="AD158">
        <v>2020</v>
      </c>
      <c r="AL158">
        <v>814201</v>
      </c>
    </row>
    <row r="159" spans="1:38" x14ac:dyDescent="0.35">
      <c r="A159" t="s">
        <v>1747</v>
      </c>
      <c r="E159" t="s">
        <v>1090</v>
      </c>
      <c r="F159" t="s">
        <v>643</v>
      </c>
      <c r="H159" t="s">
        <v>644</v>
      </c>
      <c r="I159" t="s">
        <v>643</v>
      </c>
      <c r="K159" t="s">
        <v>1239</v>
      </c>
      <c r="L159" t="s">
        <v>1069</v>
      </c>
      <c r="M159">
        <v>499</v>
      </c>
      <c r="N159">
        <v>10</v>
      </c>
      <c r="O159" t="s">
        <v>1077</v>
      </c>
      <c r="P159" s="1">
        <v>44172</v>
      </c>
      <c r="Q159" s="1">
        <v>44178</v>
      </c>
      <c r="R159" s="1">
        <v>44203</v>
      </c>
      <c r="T159">
        <v>2</v>
      </c>
      <c r="U159" t="s">
        <v>1075</v>
      </c>
      <c r="X159">
        <v>50</v>
      </c>
      <c r="Y159">
        <v>2</v>
      </c>
      <c r="Z159">
        <v>51</v>
      </c>
      <c r="AA159">
        <v>12</v>
      </c>
      <c r="AB159">
        <v>1</v>
      </c>
      <c r="AC159">
        <v>12</v>
      </c>
      <c r="AD159">
        <v>2020</v>
      </c>
      <c r="AE159">
        <v>2021</v>
      </c>
      <c r="AF159">
        <v>2020</v>
      </c>
      <c r="AI159" s="1">
        <v>44183</v>
      </c>
      <c r="AJ159" t="s">
        <v>1111</v>
      </c>
      <c r="AL159">
        <v>807501</v>
      </c>
    </row>
    <row r="160" spans="1:38" x14ac:dyDescent="0.35">
      <c r="A160" t="s">
        <v>257</v>
      </c>
      <c r="E160" t="s">
        <v>1070</v>
      </c>
      <c r="F160" t="s">
        <v>645</v>
      </c>
      <c r="H160" t="s">
        <v>646</v>
      </c>
      <c r="I160" t="s">
        <v>645</v>
      </c>
      <c r="K160" t="s">
        <v>1239</v>
      </c>
      <c r="L160" t="s">
        <v>1069</v>
      </c>
      <c r="M160" s="3">
        <v>399</v>
      </c>
      <c r="N160">
        <v>10</v>
      </c>
      <c r="O160" t="s">
        <v>1077</v>
      </c>
      <c r="P160" s="1">
        <v>44172</v>
      </c>
      <c r="Q160" s="1">
        <v>44178</v>
      </c>
      <c r="T160">
        <v>3</v>
      </c>
      <c r="U160" t="s">
        <v>1075</v>
      </c>
      <c r="V160" s="1">
        <v>44203</v>
      </c>
      <c r="X160">
        <v>50</v>
      </c>
      <c r="AA160">
        <v>12</v>
      </c>
      <c r="AD160">
        <v>2020</v>
      </c>
      <c r="AL160">
        <v>849751</v>
      </c>
    </row>
    <row r="161" spans="1:38" x14ac:dyDescent="0.35">
      <c r="A161" t="s">
        <v>187</v>
      </c>
      <c r="D161" s="1">
        <v>44205</v>
      </c>
      <c r="E161" t="s">
        <v>1070</v>
      </c>
      <c r="F161" t="s">
        <v>647</v>
      </c>
      <c r="H161" t="s">
        <v>648</v>
      </c>
      <c r="I161" t="s">
        <v>647</v>
      </c>
      <c r="K161" t="s">
        <v>1239</v>
      </c>
      <c r="L161" t="s">
        <v>1069</v>
      </c>
      <c r="M161" s="3">
        <v>399</v>
      </c>
      <c r="N161">
        <v>10</v>
      </c>
      <c r="O161" t="s">
        <v>1077</v>
      </c>
      <c r="P161" s="1">
        <v>44173</v>
      </c>
      <c r="Q161" s="1">
        <v>44179</v>
      </c>
      <c r="T161">
        <v>3</v>
      </c>
      <c r="U161" t="s">
        <v>1075</v>
      </c>
      <c r="V161" s="1">
        <v>44204</v>
      </c>
      <c r="X161">
        <v>50</v>
      </c>
      <c r="AA161">
        <v>12</v>
      </c>
      <c r="AD161">
        <v>2020</v>
      </c>
      <c r="AL161">
        <v>817351</v>
      </c>
    </row>
    <row r="162" spans="1:38" x14ac:dyDescent="0.35">
      <c r="A162" t="s">
        <v>266</v>
      </c>
      <c r="C162">
        <v>5</v>
      </c>
      <c r="D162" s="1">
        <v>44207</v>
      </c>
      <c r="E162" t="s">
        <v>1070</v>
      </c>
      <c r="F162" t="s">
        <v>649</v>
      </c>
      <c r="H162" t="s">
        <v>650</v>
      </c>
      <c r="I162" t="s">
        <v>649</v>
      </c>
      <c r="K162" t="s">
        <v>1239</v>
      </c>
      <c r="L162" t="s">
        <v>1069</v>
      </c>
      <c r="M162" s="3">
        <v>399</v>
      </c>
      <c r="N162">
        <v>10</v>
      </c>
      <c r="O162" t="s">
        <v>1077</v>
      </c>
      <c r="P162" s="1">
        <v>44173</v>
      </c>
      <c r="Q162" s="1">
        <v>44179</v>
      </c>
      <c r="T162">
        <v>3</v>
      </c>
      <c r="U162" t="s">
        <v>1075</v>
      </c>
      <c r="V162" s="1">
        <v>44204</v>
      </c>
      <c r="X162">
        <v>50</v>
      </c>
      <c r="AA162">
        <v>12</v>
      </c>
      <c r="AD162">
        <v>2020</v>
      </c>
      <c r="AH162">
        <v>10</v>
      </c>
      <c r="AL162">
        <v>858601</v>
      </c>
    </row>
    <row r="163" spans="1:38" x14ac:dyDescent="0.35">
      <c r="A163" t="s">
        <v>304</v>
      </c>
      <c r="C163">
        <v>10</v>
      </c>
      <c r="D163" s="1">
        <v>44207</v>
      </c>
      <c r="E163" t="s">
        <v>1070</v>
      </c>
      <c r="F163" t="s">
        <v>651</v>
      </c>
      <c r="H163" t="s">
        <v>652</v>
      </c>
      <c r="I163" t="s">
        <v>651</v>
      </c>
      <c r="K163" t="s">
        <v>1239</v>
      </c>
      <c r="L163" t="s">
        <v>1069</v>
      </c>
      <c r="M163" s="3">
        <v>399</v>
      </c>
      <c r="N163">
        <v>10</v>
      </c>
      <c r="O163" t="s">
        <v>1077</v>
      </c>
      <c r="P163" s="1">
        <v>44173</v>
      </c>
      <c r="Q163" s="1">
        <v>44179</v>
      </c>
      <c r="T163">
        <v>3</v>
      </c>
      <c r="U163" t="s">
        <v>1075</v>
      </c>
      <c r="V163" s="1">
        <v>44204</v>
      </c>
      <c r="X163">
        <v>50</v>
      </c>
      <c r="AA163">
        <v>12</v>
      </c>
      <c r="AD163">
        <v>2020</v>
      </c>
      <c r="AH163">
        <v>10</v>
      </c>
      <c r="AL163">
        <v>749151</v>
      </c>
    </row>
    <row r="164" spans="1:38" x14ac:dyDescent="0.35">
      <c r="A164" t="s">
        <v>230</v>
      </c>
      <c r="C164">
        <v>10</v>
      </c>
      <c r="D164" s="1">
        <v>44207</v>
      </c>
      <c r="E164" t="s">
        <v>1070</v>
      </c>
      <c r="F164" t="s">
        <v>653</v>
      </c>
      <c r="H164" t="s">
        <v>654</v>
      </c>
      <c r="I164" t="s">
        <v>653</v>
      </c>
      <c r="K164" t="s">
        <v>1239</v>
      </c>
      <c r="L164" t="s">
        <v>1069</v>
      </c>
      <c r="M164" s="3">
        <v>399</v>
      </c>
      <c r="N164">
        <v>10</v>
      </c>
      <c r="O164" t="s">
        <v>1077</v>
      </c>
      <c r="P164" s="1">
        <v>44173</v>
      </c>
      <c r="Q164" s="1">
        <v>44179</v>
      </c>
      <c r="T164">
        <v>3</v>
      </c>
      <c r="U164" t="s">
        <v>1075</v>
      </c>
      <c r="V164" s="1">
        <v>44204</v>
      </c>
      <c r="X164">
        <v>50</v>
      </c>
      <c r="AA164">
        <v>12</v>
      </c>
      <c r="AD164">
        <v>2020</v>
      </c>
      <c r="AH164">
        <v>10</v>
      </c>
      <c r="AL164">
        <v>848501</v>
      </c>
    </row>
    <row r="165" spans="1:38" x14ac:dyDescent="0.35">
      <c r="A165" t="s">
        <v>67</v>
      </c>
      <c r="D165" s="1">
        <v>44207</v>
      </c>
      <c r="E165" t="s">
        <v>1070</v>
      </c>
      <c r="F165" t="s">
        <v>655</v>
      </c>
      <c r="H165" t="s">
        <v>656</v>
      </c>
      <c r="I165" t="s">
        <v>655</v>
      </c>
      <c r="K165" t="s">
        <v>1314</v>
      </c>
      <c r="L165" t="s">
        <v>1141</v>
      </c>
      <c r="M165" s="3">
        <v>699</v>
      </c>
      <c r="N165">
        <v>25</v>
      </c>
      <c r="O165" t="s">
        <v>1077</v>
      </c>
      <c r="P165" s="1">
        <v>44173</v>
      </c>
      <c r="Q165" s="1">
        <v>44179</v>
      </c>
      <c r="T165">
        <v>3</v>
      </c>
      <c r="U165" t="s">
        <v>1075</v>
      </c>
      <c r="V165" s="1">
        <v>44204</v>
      </c>
      <c r="X165">
        <v>50</v>
      </c>
      <c r="AA165">
        <v>12</v>
      </c>
      <c r="AD165">
        <v>2020</v>
      </c>
      <c r="AL165">
        <v>677551</v>
      </c>
    </row>
    <row r="166" spans="1:38" x14ac:dyDescent="0.35">
      <c r="A166" t="s">
        <v>85</v>
      </c>
      <c r="D166" s="1">
        <v>44205</v>
      </c>
      <c r="E166" t="s">
        <v>1070</v>
      </c>
      <c r="F166" t="s">
        <v>657</v>
      </c>
      <c r="H166" t="s">
        <v>658</v>
      </c>
      <c r="I166" t="s">
        <v>657</v>
      </c>
      <c r="K166" t="s">
        <v>1239</v>
      </c>
      <c r="L166" t="s">
        <v>1069</v>
      </c>
      <c r="M166" s="3">
        <v>399</v>
      </c>
      <c r="N166">
        <v>10</v>
      </c>
      <c r="O166" t="s">
        <v>1077</v>
      </c>
      <c r="P166" s="1">
        <v>44173</v>
      </c>
      <c r="Q166" s="1">
        <v>44179</v>
      </c>
      <c r="T166">
        <v>3</v>
      </c>
      <c r="U166" t="s">
        <v>1075</v>
      </c>
      <c r="V166" s="1">
        <v>44204</v>
      </c>
      <c r="X166">
        <v>50</v>
      </c>
      <c r="AA166">
        <v>12</v>
      </c>
      <c r="AD166">
        <v>2020</v>
      </c>
      <c r="AL166">
        <v>825151</v>
      </c>
    </row>
    <row r="167" spans="1:38" x14ac:dyDescent="0.35">
      <c r="A167" t="s">
        <v>180</v>
      </c>
      <c r="D167" s="1">
        <v>44205</v>
      </c>
      <c r="E167" t="s">
        <v>1070</v>
      </c>
      <c r="F167" t="s">
        <v>659</v>
      </c>
      <c r="H167" t="s">
        <v>660</v>
      </c>
      <c r="I167" t="s">
        <v>659</v>
      </c>
      <c r="K167" t="s">
        <v>1239</v>
      </c>
      <c r="L167" t="s">
        <v>1069</v>
      </c>
      <c r="M167" s="3">
        <v>399</v>
      </c>
      <c r="N167">
        <v>10</v>
      </c>
      <c r="O167" t="s">
        <v>1077</v>
      </c>
      <c r="P167" s="1">
        <v>44173</v>
      </c>
      <c r="Q167" s="1">
        <v>44179</v>
      </c>
      <c r="T167">
        <v>3</v>
      </c>
      <c r="U167" t="s">
        <v>1075</v>
      </c>
      <c r="V167" s="1">
        <v>44204</v>
      </c>
      <c r="X167">
        <v>50</v>
      </c>
      <c r="AA167">
        <v>12</v>
      </c>
      <c r="AD167">
        <v>2020</v>
      </c>
      <c r="AL167">
        <v>866651</v>
      </c>
    </row>
    <row r="168" spans="1:38" x14ac:dyDescent="0.35">
      <c r="A168" t="s">
        <v>28</v>
      </c>
      <c r="E168" t="s">
        <v>1070</v>
      </c>
      <c r="F168" t="s">
        <v>661</v>
      </c>
      <c r="H168" t="s">
        <v>662</v>
      </c>
      <c r="I168" t="s">
        <v>661</v>
      </c>
      <c r="K168" t="s">
        <v>1239</v>
      </c>
      <c r="L168" t="s">
        <v>1069</v>
      </c>
      <c r="M168" s="3">
        <v>399</v>
      </c>
      <c r="N168">
        <v>10</v>
      </c>
      <c r="O168" t="s">
        <v>1077</v>
      </c>
      <c r="P168" s="1">
        <v>44173</v>
      </c>
      <c r="Q168" s="1">
        <v>44179</v>
      </c>
      <c r="T168">
        <v>3</v>
      </c>
      <c r="U168" t="s">
        <v>1075</v>
      </c>
      <c r="V168" s="1">
        <v>44204</v>
      </c>
      <c r="X168">
        <v>50</v>
      </c>
      <c r="AA168">
        <v>12</v>
      </c>
      <c r="AD168">
        <v>2020</v>
      </c>
      <c r="AL168">
        <v>867101</v>
      </c>
    </row>
    <row r="169" spans="1:38" x14ac:dyDescent="0.35">
      <c r="A169" t="s">
        <v>1727</v>
      </c>
      <c r="C169">
        <v>10</v>
      </c>
      <c r="D169" s="1">
        <v>44207</v>
      </c>
      <c r="E169" t="s">
        <v>1070</v>
      </c>
      <c r="F169" t="s">
        <v>663</v>
      </c>
      <c r="H169" t="s">
        <v>664</v>
      </c>
      <c r="I169" t="s">
        <v>663</v>
      </c>
      <c r="K169" t="s">
        <v>1239</v>
      </c>
      <c r="L169" t="s">
        <v>1069</v>
      </c>
      <c r="M169" s="3">
        <v>399</v>
      </c>
      <c r="N169">
        <v>10</v>
      </c>
      <c r="O169" t="s">
        <v>1077</v>
      </c>
      <c r="P169" s="1">
        <v>44173</v>
      </c>
      <c r="Q169" s="1">
        <v>44179</v>
      </c>
      <c r="T169">
        <v>3</v>
      </c>
      <c r="U169" t="s">
        <v>1075</v>
      </c>
      <c r="V169" s="1">
        <v>44204</v>
      </c>
      <c r="X169">
        <v>50</v>
      </c>
      <c r="AA169">
        <v>12</v>
      </c>
      <c r="AD169">
        <v>2020</v>
      </c>
      <c r="AH169">
        <v>10</v>
      </c>
      <c r="AL169">
        <v>848751</v>
      </c>
    </row>
    <row r="170" spans="1:38" x14ac:dyDescent="0.35">
      <c r="A170" t="s">
        <v>293</v>
      </c>
      <c r="C170">
        <v>10</v>
      </c>
      <c r="D170" s="1">
        <v>44207</v>
      </c>
      <c r="E170" t="s">
        <v>1070</v>
      </c>
      <c r="F170" t="s">
        <v>665</v>
      </c>
      <c r="H170" t="s">
        <v>666</v>
      </c>
      <c r="I170" t="s">
        <v>665</v>
      </c>
      <c r="K170" t="s">
        <v>1239</v>
      </c>
      <c r="L170" t="s">
        <v>1069</v>
      </c>
      <c r="M170" s="3">
        <v>399</v>
      </c>
      <c r="N170">
        <v>10</v>
      </c>
      <c r="O170" t="s">
        <v>1077</v>
      </c>
      <c r="P170" s="1">
        <v>44173</v>
      </c>
      <c r="Q170" s="1">
        <v>44179</v>
      </c>
      <c r="T170">
        <v>3</v>
      </c>
      <c r="U170" t="s">
        <v>1075</v>
      </c>
      <c r="V170" s="1">
        <v>44204</v>
      </c>
      <c r="X170">
        <v>50</v>
      </c>
      <c r="AA170">
        <v>12</v>
      </c>
      <c r="AD170">
        <v>2020</v>
      </c>
      <c r="AH170">
        <v>10</v>
      </c>
      <c r="AL170">
        <v>857951</v>
      </c>
    </row>
    <row r="171" spans="1:38" x14ac:dyDescent="0.35">
      <c r="A171" t="s">
        <v>88</v>
      </c>
      <c r="E171" t="s">
        <v>1070</v>
      </c>
      <c r="F171" t="s">
        <v>667</v>
      </c>
      <c r="H171" t="s">
        <v>668</v>
      </c>
      <c r="I171" t="s">
        <v>667</v>
      </c>
      <c r="K171" t="s">
        <v>1239</v>
      </c>
      <c r="L171" t="s">
        <v>1069</v>
      </c>
      <c r="M171" s="3">
        <v>399</v>
      </c>
      <c r="N171">
        <v>10</v>
      </c>
      <c r="O171" t="s">
        <v>1077</v>
      </c>
      <c r="P171" s="1">
        <v>44174</v>
      </c>
      <c r="Q171" s="1">
        <v>44180</v>
      </c>
      <c r="T171">
        <v>3</v>
      </c>
      <c r="U171" t="s">
        <v>1075</v>
      </c>
      <c r="V171" s="1">
        <v>44205</v>
      </c>
      <c r="X171">
        <v>50</v>
      </c>
      <c r="AA171">
        <v>12</v>
      </c>
      <c r="AD171">
        <v>2020</v>
      </c>
      <c r="AL171">
        <v>843101</v>
      </c>
    </row>
    <row r="172" spans="1:38" x14ac:dyDescent="0.35">
      <c r="A172" t="s">
        <v>200</v>
      </c>
      <c r="D172" s="1">
        <v>44206</v>
      </c>
      <c r="E172" t="s">
        <v>1070</v>
      </c>
      <c r="F172" t="s">
        <v>669</v>
      </c>
      <c r="H172" t="s">
        <v>670</v>
      </c>
      <c r="I172" t="s">
        <v>669</v>
      </c>
      <c r="K172" t="s">
        <v>1239</v>
      </c>
      <c r="L172" t="s">
        <v>1069</v>
      </c>
      <c r="M172" s="3">
        <v>399</v>
      </c>
      <c r="N172">
        <v>10</v>
      </c>
      <c r="O172" t="s">
        <v>1077</v>
      </c>
      <c r="P172" s="1">
        <v>44174</v>
      </c>
      <c r="Q172" s="1">
        <v>44180</v>
      </c>
      <c r="T172">
        <v>3</v>
      </c>
      <c r="U172" t="s">
        <v>1075</v>
      </c>
      <c r="V172" s="1">
        <v>44205</v>
      </c>
      <c r="X172">
        <v>50</v>
      </c>
      <c r="AA172">
        <v>12</v>
      </c>
      <c r="AD172">
        <v>2020</v>
      </c>
      <c r="AL172">
        <v>847301</v>
      </c>
    </row>
    <row r="173" spans="1:38" x14ac:dyDescent="0.35">
      <c r="A173" t="s">
        <v>276</v>
      </c>
      <c r="C173">
        <v>10</v>
      </c>
      <c r="D173" s="1">
        <v>44208</v>
      </c>
      <c r="E173" t="s">
        <v>1070</v>
      </c>
      <c r="F173" t="s">
        <v>671</v>
      </c>
      <c r="H173" t="s">
        <v>672</v>
      </c>
      <c r="I173" t="s">
        <v>671</v>
      </c>
      <c r="K173" t="s">
        <v>1239</v>
      </c>
      <c r="L173" t="s">
        <v>1069</v>
      </c>
      <c r="M173" s="3">
        <v>399</v>
      </c>
      <c r="N173">
        <v>10</v>
      </c>
      <c r="O173" t="s">
        <v>1077</v>
      </c>
      <c r="P173" s="1">
        <v>44174</v>
      </c>
      <c r="Q173" s="1">
        <v>44180</v>
      </c>
      <c r="T173">
        <v>3</v>
      </c>
      <c r="U173" t="s">
        <v>1075</v>
      </c>
      <c r="V173" s="1">
        <v>44205</v>
      </c>
      <c r="X173">
        <v>50</v>
      </c>
      <c r="AA173">
        <v>12</v>
      </c>
      <c r="AD173">
        <v>2020</v>
      </c>
      <c r="AH173">
        <v>10</v>
      </c>
      <c r="AL173">
        <v>872851</v>
      </c>
    </row>
    <row r="174" spans="1:38" x14ac:dyDescent="0.35">
      <c r="A174" t="s">
        <v>1713</v>
      </c>
      <c r="E174" t="s">
        <v>1090</v>
      </c>
      <c r="F174" t="s">
        <v>673</v>
      </c>
      <c r="H174" t="s">
        <v>674</v>
      </c>
      <c r="I174" t="s">
        <v>673</v>
      </c>
      <c r="K174" t="s">
        <v>1239</v>
      </c>
      <c r="L174" t="s">
        <v>1069</v>
      </c>
      <c r="M174">
        <v>499</v>
      </c>
      <c r="N174">
        <v>10</v>
      </c>
      <c r="O174" t="s">
        <v>1077</v>
      </c>
      <c r="P174" s="1">
        <v>44174</v>
      </c>
      <c r="Q174" s="1">
        <v>44186</v>
      </c>
      <c r="R174" s="1">
        <v>44186</v>
      </c>
      <c r="T174">
        <v>2</v>
      </c>
      <c r="U174" t="s">
        <v>1075</v>
      </c>
      <c r="W174" t="s">
        <v>1127</v>
      </c>
      <c r="X174">
        <v>50</v>
      </c>
      <c r="Y174">
        <v>52</v>
      </c>
      <c r="Z174">
        <v>52</v>
      </c>
      <c r="AA174">
        <v>12</v>
      </c>
      <c r="AB174">
        <v>12</v>
      </c>
      <c r="AC174">
        <v>12</v>
      </c>
      <c r="AD174">
        <v>2020</v>
      </c>
      <c r="AE174">
        <v>2020</v>
      </c>
      <c r="AF174">
        <v>2020</v>
      </c>
      <c r="AI174" s="1">
        <v>44186</v>
      </c>
      <c r="AJ174" t="s">
        <v>1126</v>
      </c>
      <c r="AL174">
        <v>873351</v>
      </c>
    </row>
    <row r="175" spans="1:38" x14ac:dyDescent="0.35">
      <c r="A175" t="s">
        <v>120</v>
      </c>
      <c r="D175" s="1">
        <v>44206</v>
      </c>
      <c r="E175" t="s">
        <v>1070</v>
      </c>
      <c r="F175" t="s">
        <v>675</v>
      </c>
      <c r="H175" t="s">
        <v>676</v>
      </c>
      <c r="I175" t="s">
        <v>675</v>
      </c>
      <c r="K175" t="s">
        <v>1239</v>
      </c>
      <c r="L175" t="s">
        <v>1069</v>
      </c>
      <c r="M175" s="3">
        <v>399</v>
      </c>
      <c r="N175">
        <v>10</v>
      </c>
      <c r="O175" t="s">
        <v>1077</v>
      </c>
      <c r="P175" s="1">
        <v>44174</v>
      </c>
      <c r="Q175" s="1">
        <v>44180</v>
      </c>
      <c r="T175">
        <v>3</v>
      </c>
      <c r="U175" t="s">
        <v>1075</v>
      </c>
      <c r="V175" s="1">
        <v>44205</v>
      </c>
      <c r="X175">
        <v>50</v>
      </c>
      <c r="AA175">
        <v>12</v>
      </c>
      <c r="AD175">
        <v>2020</v>
      </c>
      <c r="AL175">
        <v>863851</v>
      </c>
    </row>
    <row r="176" spans="1:38" x14ac:dyDescent="0.35">
      <c r="A176" t="s">
        <v>93</v>
      </c>
      <c r="C176">
        <v>10</v>
      </c>
      <c r="D176" s="1">
        <v>44207</v>
      </c>
      <c r="E176" t="s">
        <v>1070</v>
      </c>
      <c r="F176" t="s">
        <v>677</v>
      </c>
      <c r="H176" t="s">
        <v>678</v>
      </c>
      <c r="I176" t="s">
        <v>677</v>
      </c>
      <c r="K176" t="s">
        <v>1239</v>
      </c>
      <c r="L176" t="s">
        <v>1069</v>
      </c>
      <c r="M176" s="3">
        <v>399</v>
      </c>
      <c r="N176">
        <v>10</v>
      </c>
      <c r="O176" t="s">
        <v>1077</v>
      </c>
      <c r="P176" s="1">
        <v>44174</v>
      </c>
      <c r="Q176" s="1">
        <v>44187</v>
      </c>
      <c r="T176">
        <v>3</v>
      </c>
      <c r="U176" t="s">
        <v>1075</v>
      </c>
      <c r="V176" s="1">
        <v>44205</v>
      </c>
      <c r="X176">
        <v>50</v>
      </c>
      <c r="AA176">
        <v>12</v>
      </c>
      <c r="AD176">
        <v>2020</v>
      </c>
      <c r="AH176">
        <v>10</v>
      </c>
      <c r="AL176">
        <v>849351</v>
      </c>
    </row>
    <row r="177" spans="1:38" x14ac:dyDescent="0.35">
      <c r="A177" t="s">
        <v>1705</v>
      </c>
      <c r="E177" t="s">
        <v>1090</v>
      </c>
      <c r="F177" t="s">
        <v>679</v>
      </c>
      <c r="H177" t="s">
        <v>680</v>
      </c>
      <c r="I177" t="s">
        <v>679</v>
      </c>
      <c r="K177" t="s">
        <v>1239</v>
      </c>
      <c r="L177" t="s">
        <v>1069</v>
      </c>
      <c r="M177">
        <v>499</v>
      </c>
      <c r="N177">
        <v>10</v>
      </c>
      <c r="O177" t="s">
        <v>1077</v>
      </c>
      <c r="P177" s="1">
        <v>44174</v>
      </c>
      <c r="Q177" s="1">
        <v>44180</v>
      </c>
      <c r="R177" s="1">
        <v>44205</v>
      </c>
      <c r="T177">
        <v>2</v>
      </c>
      <c r="U177" t="s">
        <v>1075</v>
      </c>
      <c r="X177">
        <v>50</v>
      </c>
      <c r="Y177">
        <v>2</v>
      </c>
      <c r="Z177">
        <v>51</v>
      </c>
      <c r="AA177">
        <v>12</v>
      </c>
      <c r="AB177">
        <v>1</v>
      </c>
      <c r="AC177">
        <v>12</v>
      </c>
      <c r="AD177">
        <v>2020</v>
      </c>
      <c r="AE177">
        <v>2021</v>
      </c>
      <c r="AF177">
        <v>2020</v>
      </c>
      <c r="AI177" s="1">
        <v>44182</v>
      </c>
      <c r="AJ177" t="s">
        <v>1111</v>
      </c>
      <c r="AL177">
        <v>803301</v>
      </c>
    </row>
    <row r="178" spans="1:38" x14ac:dyDescent="0.35">
      <c r="A178" t="s">
        <v>139</v>
      </c>
      <c r="C178">
        <v>10</v>
      </c>
      <c r="E178" t="s">
        <v>1070</v>
      </c>
      <c r="F178" t="s">
        <v>681</v>
      </c>
      <c r="H178" t="s">
        <v>682</v>
      </c>
      <c r="I178" t="s">
        <v>681</v>
      </c>
      <c r="K178" t="s">
        <v>1452</v>
      </c>
      <c r="L178" t="s">
        <v>1146</v>
      </c>
      <c r="M178">
        <v>1999</v>
      </c>
      <c r="N178">
        <v>50</v>
      </c>
      <c r="O178" t="s">
        <v>1077</v>
      </c>
      <c r="P178" s="1">
        <v>44174</v>
      </c>
      <c r="Q178" s="1">
        <v>44180</v>
      </c>
      <c r="T178">
        <v>2</v>
      </c>
      <c r="U178" t="s">
        <v>1075</v>
      </c>
      <c r="X178">
        <v>50</v>
      </c>
      <c r="AA178">
        <v>12</v>
      </c>
      <c r="AD178">
        <v>2020</v>
      </c>
      <c r="AH178">
        <v>50</v>
      </c>
      <c r="AL178">
        <v>876951</v>
      </c>
    </row>
    <row r="179" spans="1:38" x14ac:dyDescent="0.35">
      <c r="A179" t="s">
        <v>271</v>
      </c>
      <c r="C179">
        <v>10</v>
      </c>
      <c r="D179" s="1">
        <v>44208</v>
      </c>
      <c r="E179" t="s">
        <v>1070</v>
      </c>
      <c r="F179" t="s">
        <v>683</v>
      </c>
      <c r="H179" t="s">
        <v>684</v>
      </c>
      <c r="I179" t="s">
        <v>683</v>
      </c>
      <c r="K179" t="s">
        <v>1239</v>
      </c>
      <c r="L179" t="s">
        <v>1069</v>
      </c>
      <c r="M179" s="3">
        <v>399</v>
      </c>
      <c r="N179">
        <v>10</v>
      </c>
      <c r="O179" t="s">
        <v>1077</v>
      </c>
      <c r="P179" s="1">
        <v>44174</v>
      </c>
      <c r="Q179" s="1">
        <v>44180</v>
      </c>
      <c r="T179">
        <v>3</v>
      </c>
      <c r="U179" t="s">
        <v>1075</v>
      </c>
      <c r="V179" s="1">
        <v>44205</v>
      </c>
      <c r="X179">
        <v>50</v>
      </c>
      <c r="AA179">
        <v>12</v>
      </c>
      <c r="AD179">
        <v>2020</v>
      </c>
      <c r="AH179">
        <v>10</v>
      </c>
      <c r="AL179">
        <v>857351</v>
      </c>
    </row>
    <row r="180" spans="1:38" x14ac:dyDescent="0.35">
      <c r="A180" t="s">
        <v>129</v>
      </c>
      <c r="E180" t="s">
        <v>1157</v>
      </c>
      <c r="F180" t="s">
        <v>685</v>
      </c>
      <c r="H180" t="s">
        <v>686</v>
      </c>
      <c r="I180" t="s">
        <v>685</v>
      </c>
      <c r="K180" t="s">
        <v>1239</v>
      </c>
      <c r="L180" t="s">
        <v>1069</v>
      </c>
      <c r="M180">
        <v>499</v>
      </c>
      <c r="N180">
        <v>10</v>
      </c>
      <c r="O180" t="s">
        <v>1077</v>
      </c>
      <c r="P180" s="1">
        <v>44174</v>
      </c>
      <c r="Q180" s="1">
        <v>44180</v>
      </c>
      <c r="T180">
        <v>2</v>
      </c>
      <c r="U180" t="s">
        <v>1075</v>
      </c>
      <c r="X180">
        <v>50</v>
      </c>
      <c r="AA180">
        <v>12</v>
      </c>
      <c r="AD180">
        <v>2020</v>
      </c>
      <c r="AL180">
        <v>841701</v>
      </c>
    </row>
    <row r="181" spans="1:38" x14ac:dyDescent="0.35">
      <c r="A181" t="s">
        <v>140</v>
      </c>
      <c r="C181">
        <v>5</v>
      </c>
      <c r="D181" s="1">
        <v>44208</v>
      </c>
      <c r="E181" t="s">
        <v>1070</v>
      </c>
      <c r="F181" t="s">
        <v>687</v>
      </c>
      <c r="H181" t="s">
        <v>688</v>
      </c>
      <c r="I181" t="s">
        <v>687</v>
      </c>
      <c r="K181" t="s">
        <v>1239</v>
      </c>
      <c r="L181" t="s">
        <v>1069</v>
      </c>
      <c r="M181" s="3">
        <v>399</v>
      </c>
      <c r="N181">
        <v>10</v>
      </c>
      <c r="O181" t="s">
        <v>1077</v>
      </c>
      <c r="P181" s="1">
        <v>44174</v>
      </c>
      <c r="Q181" s="1">
        <v>44180</v>
      </c>
      <c r="T181">
        <v>3</v>
      </c>
      <c r="U181" t="s">
        <v>1075</v>
      </c>
      <c r="V181" s="1">
        <v>44205</v>
      </c>
      <c r="X181">
        <v>50</v>
      </c>
      <c r="AA181">
        <v>12</v>
      </c>
      <c r="AD181">
        <v>2020</v>
      </c>
      <c r="AH181">
        <v>10</v>
      </c>
      <c r="AL181">
        <v>878101</v>
      </c>
    </row>
    <row r="182" spans="1:38" x14ac:dyDescent="0.35">
      <c r="A182" t="s">
        <v>286</v>
      </c>
      <c r="C182">
        <v>10</v>
      </c>
      <c r="D182" s="1">
        <v>44207</v>
      </c>
      <c r="E182" t="s">
        <v>1070</v>
      </c>
      <c r="F182" t="s">
        <v>689</v>
      </c>
      <c r="H182" t="s">
        <v>690</v>
      </c>
      <c r="I182" t="s">
        <v>689</v>
      </c>
      <c r="K182" t="s">
        <v>1239</v>
      </c>
      <c r="L182" t="s">
        <v>1069</v>
      </c>
      <c r="M182" s="3">
        <v>399</v>
      </c>
      <c r="N182">
        <v>10</v>
      </c>
      <c r="O182" t="s">
        <v>1077</v>
      </c>
      <c r="P182" s="1">
        <v>44174</v>
      </c>
      <c r="Q182" s="1">
        <v>44180</v>
      </c>
      <c r="T182">
        <v>3</v>
      </c>
      <c r="U182" t="s">
        <v>1075</v>
      </c>
      <c r="V182" s="1">
        <v>44205</v>
      </c>
      <c r="X182">
        <v>50</v>
      </c>
      <c r="AA182">
        <v>12</v>
      </c>
      <c r="AD182">
        <v>2020</v>
      </c>
      <c r="AH182">
        <v>10</v>
      </c>
      <c r="AL182">
        <v>809402</v>
      </c>
    </row>
    <row r="183" spans="1:38" x14ac:dyDescent="0.35">
      <c r="A183" t="s">
        <v>159</v>
      </c>
      <c r="C183">
        <v>10</v>
      </c>
      <c r="D183" s="1">
        <v>44209</v>
      </c>
      <c r="E183" t="s">
        <v>1070</v>
      </c>
      <c r="F183" t="s">
        <v>691</v>
      </c>
      <c r="H183" t="s">
        <v>692</v>
      </c>
      <c r="I183" t="s">
        <v>691</v>
      </c>
      <c r="K183" t="s">
        <v>1239</v>
      </c>
      <c r="L183" t="s">
        <v>1069</v>
      </c>
      <c r="M183" s="3">
        <v>399</v>
      </c>
      <c r="N183">
        <v>10</v>
      </c>
      <c r="O183" t="s">
        <v>1077</v>
      </c>
      <c r="P183" s="1">
        <v>44174</v>
      </c>
      <c r="Q183" s="1">
        <v>44180</v>
      </c>
      <c r="T183">
        <v>3</v>
      </c>
      <c r="U183" t="s">
        <v>1075</v>
      </c>
      <c r="V183" s="1">
        <v>44205</v>
      </c>
      <c r="X183">
        <v>50</v>
      </c>
      <c r="AA183">
        <v>12</v>
      </c>
      <c r="AD183">
        <v>2020</v>
      </c>
      <c r="AH183">
        <v>10</v>
      </c>
      <c r="AL183">
        <v>859801</v>
      </c>
    </row>
    <row r="184" spans="1:38" x14ac:dyDescent="0.35">
      <c r="A184" t="s">
        <v>110</v>
      </c>
      <c r="E184" t="s">
        <v>1070</v>
      </c>
      <c r="F184" t="s">
        <v>693</v>
      </c>
      <c r="H184" t="s">
        <v>694</v>
      </c>
      <c r="I184" t="s">
        <v>693</v>
      </c>
      <c r="K184" t="s">
        <v>1239</v>
      </c>
      <c r="L184" t="s">
        <v>1069</v>
      </c>
      <c r="M184" s="3">
        <v>399</v>
      </c>
      <c r="N184">
        <v>10</v>
      </c>
      <c r="O184" t="s">
        <v>1077</v>
      </c>
      <c r="P184" s="1">
        <v>44174</v>
      </c>
      <c r="Q184" s="1">
        <v>44180</v>
      </c>
      <c r="T184">
        <v>3</v>
      </c>
      <c r="U184" t="s">
        <v>1075</v>
      </c>
      <c r="V184" s="1">
        <v>44205</v>
      </c>
      <c r="X184">
        <v>50</v>
      </c>
      <c r="AA184">
        <v>12</v>
      </c>
      <c r="AD184">
        <v>2020</v>
      </c>
      <c r="AL184">
        <v>803801</v>
      </c>
    </row>
    <row r="185" spans="1:38" x14ac:dyDescent="0.35">
      <c r="A185" t="s">
        <v>239</v>
      </c>
      <c r="C185">
        <v>10</v>
      </c>
      <c r="D185" s="1">
        <v>44182</v>
      </c>
      <c r="E185" t="s">
        <v>1122</v>
      </c>
      <c r="F185" t="s">
        <v>695</v>
      </c>
      <c r="H185" t="s">
        <v>696</v>
      </c>
      <c r="I185" t="s">
        <v>695</v>
      </c>
      <c r="K185" t="s">
        <v>1239</v>
      </c>
      <c r="L185" t="s">
        <v>1069</v>
      </c>
      <c r="M185">
        <v>499</v>
      </c>
      <c r="N185">
        <v>10</v>
      </c>
      <c r="O185" t="s">
        <v>1077</v>
      </c>
      <c r="P185" s="1">
        <v>44175</v>
      </c>
      <c r="Q185" s="1">
        <v>44181</v>
      </c>
      <c r="T185">
        <v>2</v>
      </c>
      <c r="U185" t="s">
        <v>1075</v>
      </c>
      <c r="V185" t="s">
        <v>1121</v>
      </c>
      <c r="X185">
        <v>50</v>
      </c>
      <c r="AA185">
        <v>12</v>
      </c>
      <c r="AD185">
        <v>2020</v>
      </c>
      <c r="AL185">
        <v>868951</v>
      </c>
    </row>
    <row r="186" spans="1:38" x14ac:dyDescent="0.35">
      <c r="A186" t="s">
        <v>1685</v>
      </c>
      <c r="E186" t="s">
        <v>1090</v>
      </c>
      <c r="F186" t="s">
        <v>697</v>
      </c>
      <c r="H186" t="s">
        <v>698</v>
      </c>
      <c r="I186" t="s">
        <v>697</v>
      </c>
      <c r="K186" t="s">
        <v>1239</v>
      </c>
      <c r="L186" t="s">
        <v>1069</v>
      </c>
      <c r="M186">
        <v>499</v>
      </c>
      <c r="N186">
        <v>10</v>
      </c>
      <c r="O186" t="s">
        <v>1077</v>
      </c>
      <c r="P186" s="1">
        <v>44175</v>
      </c>
      <c r="Q186" s="1">
        <v>44176</v>
      </c>
      <c r="R186" s="1">
        <v>44176</v>
      </c>
      <c r="T186">
        <v>2</v>
      </c>
      <c r="U186" t="s">
        <v>1075</v>
      </c>
      <c r="W186" t="s">
        <v>1127</v>
      </c>
      <c r="X186">
        <v>50</v>
      </c>
      <c r="Y186">
        <v>50</v>
      </c>
      <c r="Z186">
        <v>50</v>
      </c>
      <c r="AA186">
        <v>12</v>
      </c>
      <c r="AB186">
        <v>12</v>
      </c>
      <c r="AC186">
        <v>12</v>
      </c>
      <c r="AD186">
        <v>2020</v>
      </c>
      <c r="AE186">
        <v>2020</v>
      </c>
      <c r="AF186">
        <v>2020</v>
      </c>
      <c r="AI186" s="1">
        <v>44176</v>
      </c>
      <c r="AJ186" t="s">
        <v>1117</v>
      </c>
      <c r="AL186">
        <v>810601</v>
      </c>
    </row>
    <row r="187" spans="1:38" x14ac:dyDescent="0.35">
      <c r="A187" t="s">
        <v>1682</v>
      </c>
      <c r="E187" t="s">
        <v>1090</v>
      </c>
      <c r="F187" t="s">
        <v>699</v>
      </c>
      <c r="H187" t="s">
        <v>700</v>
      </c>
      <c r="I187" t="s">
        <v>699</v>
      </c>
      <c r="K187" t="s">
        <v>1239</v>
      </c>
      <c r="L187" t="s">
        <v>1069</v>
      </c>
      <c r="M187">
        <v>499</v>
      </c>
      <c r="N187">
        <v>10</v>
      </c>
      <c r="O187" t="s">
        <v>1077</v>
      </c>
      <c r="P187" s="1">
        <v>44175</v>
      </c>
      <c r="Q187" s="1">
        <v>44185</v>
      </c>
      <c r="R187" s="1">
        <v>44194</v>
      </c>
      <c r="T187">
        <v>2</v>
      </c>
      <c r="U187" t="s">
        <v>1075</v>
      </c>
      <c r="X187">
        <v>50</v>
      </c>
      <c r="Y187">
        <v>53</v>
      </c>
      <c r="Z187">
        <v>52</v>
      </c>
      <c r="AA187">
        <v>12</v>
      </c>
      <c r="AB187">
        <v>12</v>
      </c>
      <c r="AC187">
        <v>12</v>
      </c>
      <c r="AD187">
        <v>2020</v>
      </c>
      <c r="AE187">
        <v>2020</v>
      </c>
      <c r="AF187">
        <v>2020</v>
      </c>
      <c r="AI187" s="1">
        <v>44188</v>
      </c>
      <c r="AJ187" t="s">
        <v>1126</v>
      </c>
      <c r="AL187">
        <v>842801</v>
      </c>
    </row>
    <row r="188" spans="1:38" x14ac:dyDescent="0.35">
      <c r="A188" t="s">
        <v>61</v>
      </c>
      <c r="D188" s="1">
        <v>44207</v>
      </c>
      <c r="E188" t="s">
        <v>1070</v>
      </c>
      <c r="F188" t="s">
        <v>701</v>
      </c>
      <c r="H188" t="s">
        <v>702</v>
      </c>
      <c r="I188" t="s">
        <v>701</v>
      </c>
      <c r="K188" t="s">
        <v>1239</v>
      </c>
      <c r="L188" t="s">
        <v>1069</v>
      </c>
      <c r="M188" s="3">
        <v>399</v>
      </c>
      <c r="N188">
        <v>10</v>
      </c>
      <c r="O188" t="s">
        <v>1077</v>
      </c>
      <c r="P188" s="1">
        <v>44175</v>
      </c>
      <c r="Q188" s="1">
        <v>44181</v>
      </c>
      <c r="T188">
        <v>3</v>
      </c>
      <c r="U188" t="s">
        <v>1075</v>
      </c>
      <c r="V188" s="1">
        <v>44206</v>
      </c>
      <c r="X188">
        <v>50</v>
      </c>
      <c r="AA188">
        <v>12</v>
      </c>
      <c r="AD188">
        <v>2020</v>
      </c>
      <c r="AL188">
        <v>896401</v>
      </c>
    </row>
    <row r="189" spans="1:38" x14ac:dyDescent="0.35">
      <c r="A189" t="s">
        <v>168</v>
      </c>
      <c r="C189">
        <v>10</v>
      </c>
      <c r="D189" s="1">
        <v>44207</v>
      </c>
      <c r="E189" t="s">
        <v>1070</v>
      </c>
      <c r="F189" t="s">
        <v>703</v>
      </c>
      <c r="H189" t="s">
        <v>704</v>
      </c>
      <c r="I189" t="s">
        <v>703</v>
      </c>
      <c r="K189" t="s">
        <v>1239</v>
      </c>
      <c r="L189" t="s">
        <v>1069</v>
      </c>
      <c r="M189" s="3">
        <v>399</v>
      </c>
      <c r="N189">
        <v>10</v>
      </c>
      <c r="O189" t="s">
        <v>1077</v>
      </c>
      <c r="P189" s="1">
        <v>44175</v>
      </c>
      <c r="Q189" s="1">
        <v>44181</v>
      </c>
      <c r="T189">
        <v>3</v>
      </c>
      <c r="U189" t="s">
        <v>1075</v>
      </c>
      <c r="V189" s="1">
        <v>44206</v>
      </c>
      <c r="X189">
        <v>50</v>
      </c>
      <c r="AA189">
        <v>12</v>
      </c>
      <c r="AD189">
        <v>2020</v>
      </c>
      <c r="AH189">
        <v>10</v>
      </c>
      <c r="AL189">
        <v>847751</v>
      </c>
    </row>
    <row r="190" spans="1:38" x14ac:dyDescent="0.35">
      <c r="A190" t="s">
        <v>194</v>
      </c>
      <c r="C190">
        <v>10</v>
      </c>
      <c r="D190" s="1">
        <v>44209</v>
      </c>
      <c r="E190" t="s">
        <v>1070</v>
      </c>
      <c r="F190" t="s">
        <v>705</v>
      </c>
      <c r="H190" t="s">
        <v>706</v>
      </c>
      <c r="I190" t="s">
        <v>705</v>
      </c>
      <c r="K190" t="s">
        <v>1239</v>
      </c>
      <c r="L190" t="s">
        <v>1069</v>
      </c>
      <c r="M190" s="3">
        <v>399</v>
      </c>
      <c r="N190">
        <v>10</v>
      </c>
      <c r="O190" t="s">
        <v>1077</v>
      </c>
      <c r="P190" s="1">
        <v>44175</v>
      </c>
      <c r="Q190" s="1">
        <v>44181</v>
      </c>
      <c r="T190">
        <v>3</v>
      </c>
      <c r="U190" t="s">
        <v>1075</v>
      </c>
      <c r="V190" s="1">
        <v>44206</v>
      </c>
      <c r="X190">
        <v>50</v>
      </c>
      <c r="AA190">
        <v>12</v>
      </c>
      <c r="AD190">
        <v>2020</v>
      </c>
      <c r="AH190">
        <v>10</v>
      </c>
      <c r="AL190">
        <v>868651</v>
      </c>
    </row>
    <row r="191" spans="1:38" x14ac:dyDescent="0.35">
      <c r="A191" t="s">
        <v>315</v>
      </c>
      <c r="E191" t="s">
        <v>1070</v>
      </c>
      <c r="F191" t="s">
        <v>707</v>
      </c>
      <c r="H191" t="s">
        <v>708</v>
      </c>
      <c r="I191" t="s">
        <v>707</v>
      </c>
      <c r="K191" t="s">
        <v>1239</v>
      </c>
      <c r="L191" t="s">
        <v>1069</v>
      </c>
      <c r="M191" s="3">
        <v>399</v>
      </c>
      <c r="N191">
        <v>10</v>
      </c>
      <c r="O191" t="s">
        <v>1077</v>
      </c>
      <c r="P191" s="1">
        <v>44175</v>
      </c>
      <c r="Q191" s="1">
        <v>44181</v>
      </c>
      <c r="T191">
        <v>3</v>
      </c>
      <c r="U191" t="s">
        <v>1075</v>
      </c>
      <c r="V191" s="1">
        <v>44206</v>
      </c>
      <c r="X191">
        <v>50</v>
      </c>
      <c r="AA191">
        <v>12</v>
      </c>
      <c r="AD191">
        <v>2020</v>
      </c>
      <c r="AL191">
        <v>765801</v>
      </c>
    </row>
    <row r="192" spans="1:38" x14ac:dyDescent="0.35">
      <c r="A192" t="s">
        <v>1671</v>
      </c>
      <c r="E192" t="s">
        <v>1090</v>
      </c>
      <c r="F192" t="s">
        <v>709</v>
      </c>
      <c r="H192" t="s">
        <v>710</v>
      </c>
      <c r="I192" t="s">
        <v>709</v>
      </c>
      <c r="K192" t="s">
        <v>1239</v>
      </c>
      <c r="L192" t="s">
        <v>1069</v>
      </c>
      <c r="M192">
        <v>499</v>
      </c>
      <c r="N192">
        <v>10</v>
      </c>
      <c r="O192" t="s">
        <v>1077</v>
      </c>
      <c r="P192" s="1">
        <v>44175</v>
      </c>
      <c r="Q192" s="1">
        <v>44182</v>
      </c>
      <c r="R192" s="1">
        <v>44182</v>
      </c>
      <c r="T192">
        <v>2</v>
      </c>
      <c r="U192" t="s">
        <v>1075</v>
      </c>
      <c r="W192" t="s">
        <v>1127</v>
      </c>
      <c r="X192">
        <v>50</v>
      </c>
      <c r="Y192">
        <v>51</v>
      </c>
      <c r="Z192">
        <v>51</v>
      </c>
      <c r="AA192">
        <v>12</v>
      </c>
      <c r="AB192">
        <v>12</v>
      </c>
      <c r="AC192">
        <v>12</v>
      </c>
      <c r="AD192">
        <v>2020</v>
      </c>
      <c r="AE192">
        <v>2020</v>
      </c>
      <c r="AF192">
        <v>2020</v>
      </c>
      <c r="AI192" s="1">
        <v>44182</v>
      </c>
      <c r="AJ192" t="s">
        <v>1111</v>
      </c>
      <c r="AL192">
        <v>895401</v>
      </c>
    </row>
    <row r="193" spans="1:38" x14ac:dyDescent="0.35">
      <c r="A193" t="s">
        <v>1667</v>
      </c>
      <c r="E193" t="s">
        <v>1090</v>
      </c>
      <c r="F193" t="s">
        <v>711</v>
      </c>
      <c r="H193" t="s">
        <v>712</v>
      </c>
      <c r="I193" t="s">
        <v>711</v>
      </c>
      <c r="K193" t="s">
        <v>1239</v>
      </c>
      <c r="L193" t="s">
        <v>1069</v>
      </c>
      <c r="M193">
        <v>499</v>
      </c>
      <c r="N193">
        <v>10</v>
      </c>
      <c r="O193" t="s">
        <v>1077</v>
      </c>
      <c r="P193" s="1">
        <v>44175</v>
      </c>
      <c r="Q193" s="1">
        <v>44181</v>
      </c>
      <c r="R193" s="1">
        <v>44206</v>
      </c>
      <c r="T193">
        <v>2</v>
      </c>
      <c r="U193" t="s">
        <v>1075</v>
      </c>
      <c r="X193">
        <v>50</v>
      </c>
      <c r="Y193">
        <v>2</v>
      </c>
      <c r="Z193">
        <v>2</v>
      </c>
      <c r="AA193">
        <v>12</v>
      </c>
      <c r="AB193">
        <v>1</v>
      </c>
      <c r="AC193">
        <v>1</v>
      </c>
      <c r="AD193">
        <v>2020</v>
      </c>
      <c r="AE193">
        <v>2021</v>
      </c>
      <c r="AF193">
        <v>2021</v>
      </c>
      <c r="AI193" s="1">
        <v>44204</v>
      </c>
      <c r="AJ193" t="s">
        <v>1111</v>
      </c>
      <c r="AL193">
        <v>802851</v>
      </c>
    </row>
    <row r="194" spans="1:38" x14ac:dyDescent="0.35">
      <c r="A194" t="s">
        <v>210</v>
      </c>
      <c r="E194" t="s">
        <v>1070</v>
      </c>
      <c r="F194" t="s">
        <v>713</v>
      </c>
      <c r="H194" t="s">
        <v>714</v>
      </c>
      <c r="I194" t="s">
        <v>713</v>
      </c>
      <c r="K194" t="s">
        <v>1239</v>
      </c>
      <c r="L194" t="s">
        <v>1069</v>
      </c>
      <c r="M194" s="3">
        <v>399</v>
      </c>
      <c r="N194">
        <v>10</v>
      </c>
      <c r="O194" t="s">
        <v>1077</v>
      </c>
      <c r="P194" s="1">
        <v>44175</v>
      </c>
      <c r="Q194" s="1">
        <v>44181</v>
      </c>
      <c r="T194">
        <v>3</v>
      </c>
      <c r="U194" t="s">
        <v>1075</v>
      </c>
      <c r="V194" s="1">
        <v>44206</v>
      </c>
      <c r="X194">
        <v>50</v>
      </c>
      <c r="AA194">
        <v>12</v>
      </c>
      <c r="AD194">
        <v>2020</v>
      </c>
      <c r="AL194">
        <v>867401</v>
      </c>
    </row>
    <row r="195" spans="1:38" x14ac:dyDescent="0.35">
      <c r="A195" t="s">
        <v>105</v>
      </c>
      <c r="C195">
        <v>10</v>
      </c>
      <c r="D195" s="1">
        <v>44209</v>
      </c>
      <c r="E195" t="s">
        <v>1070</v>
      </c>
      <c r="F195" t="s">
        <v>715</v>
      </c>
      <c r="H195" t="s">
        <v>716</v>
      </c>
      <c r="I195" t="s">
        <v>715</v>
      </c>
      <c r="K195" t="s">
        <v>1239</v>
      </c>
      <c r="L195" t="s">
        <v>1069</v>
      </c>
      <c r="M195" s="3">
        <v>399</v>
      </c>
      <c r="N195">
        <v>10</v>
      </c>
      <c r="O195" t="s">
        <v>1077</v>
      </c>
      <c r="P195" s="1">
        <v>44175</v>
      </c>
      <c r="Q195" s="1">
        <v>44181</v>
      </c>
      <c r="T195">
        <v>3</v>
      </c>
      <c r="U195" t="s">
        <v>1075</v>
      </c>
      <c r="V195" s="1">
        <v>44206</v>
      </c>
      <c r="X195">
        <v>50</v>
      </c>
      <c r="AA195">
        <v>12</v>
      </c>
      <c r="AD195">
        <v>2020</v>
      </c>
      <c r="AH195">
        <v>10</v>
      </c>
      <c r="AL195">
        <v>858251</v>
      </c>
    </row>
    <row r="196" spans="1:38" x14ac:dyDescent="0.35">
      <c r="A196" t="s">
        <v>131</v>
      </c>
      <c r="E196" t="s">
        <v>1070</v>
      </c>
      <c r="F196" t="s">
        <v>717</v>
      </c>
      <c r="H196" t="s">
        <v>718</v>
      </c>
      <c r="I196" t="s">
        <v>717</v>
      </c>
      <c r="K196" t="s">
        <v>1239</v>
      </c>
      <c r="L196" t="s">
        <v>1069</v>
      </c>
      <c r="M196" s="3">
        <v>399</v>
      </c>
      <c r="N196">
        <v>10</v>
      </c>
      <c r="O196" t="s">
        <v>1077</v>
      </c>
      <c r="P196" s="1">
        <v>44175</v>
      </c>
      <c r="Q196" s="1">
        <v>44181</v>
      </c>
      <c r="T196">
        <v>3</v>
      </c>
      <c r="U196" t="s">
        <v>1075</v>
      </c>
      <c r="V196" s="1">
        <v>44206</v>
      </c>
      <c r="X196">
        <v>50</v>
      </c>
      <c r="AA196">
        <v>12</v>
      </c>
      <c r="AD196">
        <v>2020</v>
      </c>
      <c r="AL196">
        <v>897901</v>
      </c>
    </row>
    <row r="197" spans="1:38" x14ac:dyDescent="0.35">
      <c r="A197" t="s">
        <v>277</v>
      </c>
      <c r="C197">
        <v>10</v>
      </c>
      <c r="D197" s="1">
        <v>44209</v>
      </c>
      <c r="E197" t="s">
        <v>1070</v>
      </c>
      <c r="F197" t="s">
        <v>719</v>
      </c>
      <c r="H197" t="s">
        <v>720</v>
      </c>
      <c r="I197" t="s">
        <v>719</v>
      </c>
      <c r="K197" t="s">
        <v>1239</v>
      </c>
      <c r="L197" t="s">
        <v>1069</v>
      </c>
      <c r="M197" s="3">
        <v>399</v>
      </c>
      <c r="N197">
        <v>10</v>
      </c>
      <c r="O197" t="s">
        <v>1077</v>
      </c>
      <c r="P197" s="1">
        <v>44175</v>
      </c>
      <c r="Q197" s="1">
        <v>44181</v>
      </c>
      <c r="T197">
        <v>3</v>
      </c>
      <c r="U197" t="s">
        <v>1075</v>
      </c>
      <c r="V197" s="1">
        <v>44206</v>
      </c>
      <c r="X197">
        <v>50</v>
      </c>
      <c r="AA197">
        <v>12</v>
      </c>
      <c r="AD197">
        <v>2020</v>
      </c>
      <c r="AH197">
        <v>10</v>
      </c>
      <c r="AL197">
        <v>839805</v>
      </c>
    </row>
    <row r="198" spans="1:38" x14ac:dyDescent="0.35">
      <c r="A198" t="s">
        <v>107</v>
      </c>
      <c r="E198" t="s">
        <v>1070</v>
      </c>
      <c r="F198" t="s">
        <v>721</v>
      </c>
      <c r="H198" t="s">
        <v>722</v>
      </c>
      <c r="I198" t="s">
        <v>721</v>
      </c>
      <c r="K198" t="s">
        <v>1239</v>
      </c>
      <c r="L198" t="s">
        <v>1069</v>
      </c>
      <c r="M198" s="3">
        <v>399</v>
      </c>
      <c r="N198">
        <v>10</v>
      </c>
      <c r="O198" t="s">
        <v>1077</v>
      </c>
      <c r="P198" s="1">
        <v>44176</v>
      </c>
      <c r="Q198" s="1">
        <v>44182</v>
      </c>
      <c r="T198">
        <v>3</v>
      </c>
      <c r="U198" t="s">
        <v>1075</v>
      </c>
      <c r="V198" s="1">
        <v>44207</v>
      </c>
      <c r="X198">
        <v>50</v>
      </c>
      <c r="AA198">
        <v>12</v>
      </c>
      <c r="AD198">
        <v>2020</v>
      </c>
      <c r="AL198">
        <v>898751</v>
      </c>
    </row>
    <row r="199" spans="1:38" x14ac:dyDescent="0.35">
      <c r="A199" t="s">
        <v>55</v>
      </c>
      <c r="E199" t="s">
        <v>1070</v>
      </c>
      <c r="F199" t="s">
        <v>723</v>
      </c>
      <c r="H199" t="s">
        <v>724</v>
      </c>
      <c r="I199" t="s">
        <v>723</v>
      </c>
      <c r="K199" t="s">
        <v>1239</v>
      </c>
      <c r="L199" t="s">
        <v>1069</v>
      </c>
      <c r="M199" s="3">
        <v>399</v>
      </c>
      <c r="N199">
        <v>10</v>
      </c>
      <c r="O199" t="s">
        <v>1077</v>
      </c>
      <c r="P199" s="1">
        <v>44176</v>
      </c>
      <c r="Q199" s="1">
        <v>44182</v>
      </c>
      <c r="T199">
        <v>3</v>
      </c>
      <c r="U199" t="s">
        <v>1075</v>
      </c>
      <c r="V199" s="1">
        <v>44207</v>
      </c>
      <c r="X199">
        <v>50</v>
      </c>
      <c r="AA199">
        <v>12</v>
      </c>
      <c r="AD199">
        <v>2020</v>
      </c>
      <c r="AL199">
        <v>800101</v>
      </c>
    </row>
    <row r="200" spans="1:38" x14ac:dyDescent="0.35">
      <c r="A200" t="s">
        <v>37</v>
      </c>
      <c r="E200" t="s">
        <v>1070</v>
      </c>
      <c r="F200" t="s">
        <v>725</v>
      </c>
      <c r="H200" t="s">
        <v>726</v>
      </c>
      <c r="I200" t="s">
        <v>725</v>
      </c>
      <c r="K200" t="s">
        <v>1239</v>
      </c>
      <c r="L200" t="s">
        <v>1069</v>
      </c>
      <c r="M200" s="3">
        <v>399</v>
      </c>
      <c r="N200">
        <v>10</v>
      </c>
      <c r="O200" t="s">
        <v>1077</v>
      </c>
      <c r="P200" s="1">
        <v>44176</v>
      </c>
      <c r="Q200" s="1">
        <v>44182</v>
      </c>
      <c r="T200">
        <v>3</v>
      </c>
      <c r="U200" t="s">
        <v>1075</v>
      </c>
      <c r="V200" s="1">
        <v>44207</v>
      </c>
      <c r="X200">
        <v>50</v>
      </c>
      <c r="AA200">
        <v>12</v>
      </c>
      <c r="AD200">
        <v>2020</v>
      </c>
      <c r="AL200">
        <v>899451</v>
      </c>
    </row>
    <row r="201" spans="1:38" x14ac:dyDescent="0.35">
      <c r="A201" t="s">
        <v>26</v>
      </c>
      <c r="C201">
        <v>10</v>
      </c>
      <c r="D201" s="1">
        <v>44209</v>
      </c>
      <c r="E201" t="s">
        <v>1070</v>
      </c>
      <c r="F201" t="s">
        <v>727</v>
      </c>
      <c r="H201" t="s">
        <v>728</v>
      </c>
      <c r="I201" t="s">
        <v>727</v>
      </c>
      <c r="K201" t="s">
        <v>1239</v>
      </c>
      <c r="L201" t="s">
        <v>1069</v>
      </c>
      <c r="M201" s="3">
        <v>399</v>
      </c>
      <c r="N201">
        <v>10</v>
      </c>
      <c r="O201" t="s">
        <v>1077</v>
      </c>
      <c r="P201" s="1">
        <v>44176</v>
      </c>
      <c r="Q201" s="1">
        <v>44182</v>
      </c>
      <c r="T201">
        <v>3</v>
      </c>
      <c r="U201" t="s">
        <v>1075</v>
      </c>
      <c r="V201" s="1">
        <v>44207</v>
      </c>
      <c r="X201">
        <v>50</v>
      </c>
      <c r="AA201">
        <v>12</v>
      </c>
      <c r="AD201">
        <v>2020</v>
      </c>
      <c r="AH201">
        <v>10</v>
      </c>
      <c r="AL201">
        <v>876801</v>
      </c>
    </row>
    <row r="202" spans="1:38" x14ac:dyDescent="0.35">
      <c r="A202" t="s">
        <v>81</v>
      </c>
      <c r="C202">
        <v>10</v>
      </c>
      <c r="D202" s="1">
        <v>44208</v>
      </c>
      <c r="E202" t="s">
        <v>1070</v>
      </c>
      <c r="F202" t="s">
        <v>729</v>
      </c>
      <c r="H202" t="s">
        <v>730</v>
      </c>
      <c r="I202" t="s">
        <v>729</v>
      </c>
      <c r="K202" t="s">
        <v>1239</v>
      </c>
      <c r="L202" t="s">
        <v>1069</v>
      </c>
      <c r="M202" s="3">
        <v>399</v>
      </c>
      <c r="N202">
        <v>10</v>
      </c>
      <c r="O202" t="s">
        <v>1077</v>
      </c>
      <c r="P202" s="1">
        <v>44176</v>
      </c>
      <c r="Q202" s="1">
        <v>44182</v>
      </c>
      <c r="T202">
        <v>3</v>
      </c>
      <c r="U202" t="s">
        <v>1075</v>
      </c>
      <c r="V202" s="1">
        <v>44207</v>
      </c>
      <c r="X202">
        <v>50</v>
      </c>
      <c r="AA202">
        <v>12</v>
      </c>
      <c r="AD202">
        <v>2020</v>
      </c>
      <c r="AH202">
        <v>10</v>
      </c>
      <c r="AL202">
        <v>826201</v>
      </c>
    </row>
    <row r="203" spans="1:38" x14ac:dyDescent="0.35">
      <c r="A203" t="s">
        <v>281</v>
      </c>
      <c r="C203">
        <v>10</v>
      </c>
      <c r="D203" s="1">
        <v>44208</v>
      </c>
      <c r="E203" t="s">
        <v>1070</v>
      </c>
      <c r="F203" t="s">
        <v>731</v>
      </c>
      <c r="H203" t="s">
        <v>732</v>
      </c>
      <c r="I203" t="s">
        <v>731</v>
      </c>
      <c r="K203" t="s">
        <v>1452</v>
      </c>
      <c r="L203" t="s">
        <v>1146</v>
      </c>
      <c r="M203" s="3">
        <v>3897</v>
      </c>
      <c r="N203">
        <v>150</v>
      </c>
      <c r="O203" t="s">
        <v>1077</v>
      </c>
      <c r="P203" s="1">
        <v>44176</v>
      </c>
      <c r="Q203" s="1">
        <v>44182</v>
      </c>
      <c r="T203">
        <v>3</v>
      </c>
      <c r="U203" t="s">
        <v>1075</v>
      </c>
      <c r="V203" s="1">
        <v>44207</v>
      </c>
      <c r="X203">
        <v>50</v>
      </c>
      <c r="AA203">
        <v>12</v>
      </c>
      <c r="AD203">
        <v>2020</v>
      </c>
      <c r="AH203">
        <v>50</v>
      </c>
      <c r="AL203">
        <v>168751</v>
      </c>
    </row>
    <row r="204" spans="1:38" x14ac:dyDescent="0.35">
      <c r="A204" t="s">
        <v>108</v>
      </c>
      <c r="E204" t="s">
        <v>1070</v>
      </c>
      <c r="F204" t="s">
        <v>733</v>
      </c>
      <c r="H204" t="s">
        <v>734</v>
      </c>
      <c r="I204" t="s">
        <v>733</v>
      </c>
      <c r="K204" t="s">
        <v>1239</v>
      </c>
      <c r="L204" t="s">
        <v>1069</v>
      </c>
      <c r="M204" s="3">
        <v>399</v>
      </c>
      <c r="N204">
        <v>10</v>
      </c>
      <c r="O204" t="s">
        <v>1077</v>
      </c>
      <c r="P204" s="1">
        <v>44176</v>
      </c>
      <c r="Q204" s="1">
        <v>44182</v>
      </c>
      <c r="T204">
        <v>3</v>
      </c>
      <c r="U204" t="s">
        <v>1075</v>
      </c>
      <c r="V204" s="1">
        <v>44207</v>
      </c>
      <c r="X204">
        <v>50</v>
      </c>
      <c r="AA204">
        <v>12</v>
      </c>
      <c r="AD204">
        <v>2020</v>
      </c>
      <c r="AL204">
        <v>907501</v>
      </c>
    </row>
    <row r="205" spans="1:38" x14ac:dyDescent="0.35">
      <c r="A205" t="s">
        <v>87</v>
      </c>
      <c r="C205">
        <v>10</v>
      </c>
      <c r="D205" s="1">
        <v>44210</v>
      </c>
      <c r="E205" t="s">
        <v>1070</v>
      </c>
      <c r="F205" t="s">
        <v>735</v>
      </c>
      <c r="H205" t="s">
        <v>736</v>
      </c>
      <c r="I205" t="s">
        <v>735</v>
      </c>
      <c r="K205" t="s">
        <v>1239</v>
      </c>
      <c r="L205" t="s">
        <v>1069</v>
      </c>
      <c r="M205" s="3">
        <v>399</v>
      </c>
      <c r="N205">
        <v>10</v>
      </c>
      <c r="O205" t="s">
        <v>1077</v>
      </c>
      <c r="P205" s="1">
        <v>44176</v>
      </c>
      <c r="Q205" s="1">
        <v>44182</v>
      </c>
      <c r="T205">
        <v>3</v>
      </c>
      <c r="U205" t="s">
        <v>1075</v>
      </c>
      <c r="V205" s="1">
        <v>44207</v>
      </c>
      <c r="X205">
        <v>50</v>
      </c>
      <c r="AA205">
        <v>12</v>
      </c>
      <c r="AD205">
        <v>2020</v>
      </c>
      <c r="AH205">
        <v>10</v>
      </c>
      <c r="AL205">
        <v>905351</v>
      </c>
    </row>
    <row r="206" spans="1:38" x14ac:dyDescent="0.35">
      <c r="A206" t="s">
        <v>273</v>
      </c>
      <c r="E206" t="s">
        <v>1070</v>
      </c>
      <c r="F206" t="s">
        <v>737</v>
      </c>
      <c r="H206" t="s">
        <v>738</v>
      </c>
      <c r="I206" t="s">
        <v>737</v>
      </c>
      <c r="K206" t="s">
        <v>1239</v>
      </c>
      <c r="L206" t="s">
        <v>1069</v>
      </c>
      <c r="M206" s="3">
        <v>399</v>
      </c>
      <c r="N206">
        <v>10</v>
      </c>
      <c r="O206" t="s">
        <v>1077</v>
      </c>
      <c r="P206" s="1">
        <v>44176</v>
      </c>
      <c r="Q206" s="1">
        <v>44200</v>
      </c>
      <c r="T206">
        <v>3</v>
      </c>
      <c r="U206" t="s">
        <v>1075</v>
      </c>
      <c r="V206" s="1">
        <v>44207</v>
      </c>
      <c r="X206">
        <v>50</v>
      </c>
      <c r="AA206">
        <v>12</v>
      </c>
      <c r="AD206">
        <v>2020</v>
      </c>
      <c r="AL206">
        <v>908651</v>
      </c>
    </row>
    <row r="207" spans="1:38" x14ac:dyDescent="0.35">
      <c r="A207" t="s">
        <v>174</v>
      </c>
      <c r="E207" t="s">
        <v>1070</v>
      </c>
      <c r="F207" t="s">
        <v>739</v>
      </c>
      <c r="H207" t="s">
        <v>740</v>
      </c>
      <c r="I207" t="s">
        <v>739</v>
      </c>
      <c r="K207" t="s">
        <v>1239</v>
      </c>
      <c r="L207" t="s">
        <v>1069</v>
      </c>
      <c r="M207" s="3">
        <v>399</v>
      </c>
      <c r="N207">
        <v>10</v>
      </c>
      <c r="O207" t="s">
        <v>1077</v>
      </c>
      <c r="P207" s="1">
        <v>44176</v>
      </c>
      <c r="Q207" s="1">
        <v>44182</v>
      </c>
      <c r="T207">
        <v>3</v>
      </c>
      <c r="U207" t="s">
        <v>1075</v>
      </c>
      <c r="V207" s="1">
        <v>44207</v>
      </c>
      <c r="X207">
        <v>50</v>
      </c>
      <c r="AA207">
        <v>12</v>
      </c>
      <c r="AD207">
        <v>2020</v>
      </c>
      <c r="AL207">
        <v>898701</v>
      </c>
    </row>
    <row r="208" spans="1:38" x14ac:dyDescent="0.35">
      <c r="A208" t="s">
        <v>141</v>
      </c>
      <c r="C208">
        <v>10</v>
      </c>
      <c r="D208" s="1">
        <v>44209</v>
      </c>
      <c r="E208" t="s">
        <v>1070</v>
      </c>
      <c r="F208" t="s">
        <v>741</v>
      </c>
      <c r="H208" t="s">
        <v>742</v>
      </c>
      <c r="I208" t="s">
        <v>741</v>
      </c>
      <c r="K208" t="s">
        <v>1239</v>
      </c>
      <c r="L208" t="s">
        <v>1069</v>
      </c>
      <c r="M208" s="3">
        <v>399</v>
      </c>
      <c r="N208">
        <v>10</v>
      </c>
      <c r="O208" t="s">
        <v>1077</v>
      </c>
      <c r="P208" s="1">
        <v>44176</v>
      </c>
      <c r="Q208" s="1">
        <v>44182</v>
      </c>
      <c r="T208">
        <v>3</v>
      </c>
      <c r="U208" t="s">
        <v>1075</v>
      </c>
      <c r="V208" s="1">
        <v>44207</v>
      </c>
      <c r="X208">
        <v>50</v>
      </c>
      <c r="AA208">
        <v>12</v>
      </c>
      <c r="AD208">
        <v>2020</v>
      </c>
      <c r="AH208">
        <v>10</v>
      </c>
      <c r="AL208">
        <v>909351</v>
      </c>
    </row>
    <row r="209" spans="1:38" x14ac:dyDescent="0.35">
      <c r="A209" t="s">
        <v>185</v>
      </c>
      <c r="C209">
        <v>15</v>
      </c>
      <c r="D209" s="1">
        <v>44208</v>
      </c>
      <c r="E209" t="s">
        <v>1070</v>
      </c>
      <c r="F209" t="s">
        <v>743</v>
      </c>
      <c r="H209" t="s">
        <v>744</v>
      </c>
      <c r="I209" t="s">
        <v>743</v>
      </c>
      <c r="K209" t="s">
        <v>1239</v>
      </c>
      <c r="L209" t="s">
        <v>1069</v>
      </c>
      <c r="M209" s="3">
        <v>399</v>
      </c>
      <c r="N209">
        <v>10</v>
      </c>
      <c r="O209" t="s">
        <v>1077</v>
      </c>
      <c r="P209" s="1">
        <v>44176</v>
      </c>
      <c r="Q209" s="1">
        <v>44182</v>
      </c>
      <c r="T209">
        <v>3</v>
      </c>
      <c r="U209" t="s">
        <v>1075</v>
      </c>
      <c r="V209" s="1">
        <v>44207</v>
      </c>
      <c r="X209">
        <v>50</v>
      </c>
      <c r="AA209">
        <v>12</v>
      </c>
      <c r="AD209">
        <v>2020</v>
      </c>
      <c r="AL209">
        <v>631101</v>
      </c>
    </row>
    <row r="210" spans="1:38" x14ac:dyDescent="0.35">
      <c r="A210" t="s">
        <v>217</v>
      </c>
      <c r="E210" t="s">
        <v>1070</v>
      </c>
      <c r="F210" t="s">
        <v>745</v>
      </c>
      <c r="H210" t="s">
        <v>746</v>
      </c>
      <c r="I210" t="s">
        <v>745</v>
      </c>
      <c r="K210" t="s">
        <v>1239</v>
      </c>
      <c r="L210" t="s">
        <v>1069</v>
      </c>
      <c r="M210" s="3">
        <v>399</v>
      </c>
      <c r="N210">
        <v>10</v>
      </c>
      <c r="O210" t="s">
        <v>1077</v>
      </c>
      <c r="P210" s="1">
        <v>44176</v>
      </c>
      <c r="Q210" s="1">
        <v>44182</v>
      </c>
      <c r="T210">
        <v>3</v>
      </c>
      <c r="U210" t="s">
        <v>1075</v>
      </c>
      <c r="V210" s="1">
        <v>44207</v>
      </c>
      <c r="X210">
        <v>50</v>
      </c>
      <c r="AA210">
        <v>12</v>
      </c>
      <c r="AD210">
        <v>2020</v>
      </c>
      <c r="AL210">
        <v>846301</v>
      </c>
    </row>
    <row r="211" spans="1:38" x14ac:dyDescent="0.35">
      <c r="A211" t="s">
        <v>142</v>
      </c>
      <c r="C211">
        <v>10</v>
      </c>
      <c r="D211" s="1">
        <v>44209</v>
      </c>
      <c r="E211" t="s">
        <v>1070</v>
      </c>
      <c r="F211" t="s">
        <v>747</v>
      </c>
      <c r="H211" t="s">
        <v>748</v>
      </c>
      <c r="I211" t="s">
        <v>747</v>
      </c>
      <c r="K211" t="s">
        <v>1239</v>
      </c>
      <c r="L211" t="s">
        <v>1069</v>
      </c>
      <c r="M211" s="3">
        <v>399</v>
      </c>
      <c r="N211">
        <v>10</v>
      </c>
      <c r="O211" t="s">
        <v>1077</v>
      </c>
      <c r="P211" s="1">
        <v>44176</v>
      </c>
      <c r="Q211" s="1">
        <v>44182</v>
      </c>
      <c r="T211">
        <v>3</v>
      </c>
      <c r="U211" t="s">
        <v>1075</v>
      </c>
      <c r="V211" s="1">
        <v>44207</v>
      </c>
      <c r="X211">
        <v>50</v>
      </c>
      <c r="AA211">
        <v>12</v>
      </c>
      <c r="AD211">
        <v>2020</v>
      </c>
      <c r="AH211">
        <v>10</v>
      </c>
      <c r="AL211">
        <v>833147</v>
      </c>
    </row>
    <row r="212" spans="1:38" x14ac:dyDescent="0.35">
      <c r="A212" t="s">
        <v>154</v>
      </c>
      <c r="C212">
        <v>10</v>
      </c>
      <c r="D212" s="1">
        <v>44209</v>
      </c>
      <c r="E212" t="s">
        <v>1070</v>
      </c>
      <c r="F212" t="s">
        <v>749</v>
      </c>
      <c r="H212" t="s">
        <v>750</v>
      </c>
      <c r="I212" t="s">
        <v>749</v>
      </c>
      <c r="K212" t="s">
        <v>1239</v>
      </c>
      <c r="L212" t="s">
        <v>1069</v>
      </c>
      <c r="M212" s="3">
        <v>399</v>
      </c>
      <c r="N212">
        <v>10</v>
      </c>
      <c r="O212" t="s">
        <v>1077</v>
      </c>
      <c r="P212" s="1">
        <v>44176</v>
      </c>
      <c r="Q212" s="1">
        <v>44182</v>
      </c>
      <c r="T212">
        <v>3</v>
      </c>
      <c r="U212" t="s">
        <v>1075</v>
      </c>
      <c r="V212" s="1">
        <v>44207</v>
      </c>
      <c r="X212">
        <v>50</v>
      </c>
      <c r="AA212">
        <v>12</v>
      </c>
      <c r="AD212">
        <v>2020</v>
      </c>
      <c r="AH212">
        <v>10</v>
      </c>
      <c r="AL212">
        <v>848101</v>
      </c>
    </row>
    <row r="213" spans="1:38" x14ac:dyDescent="0.35">
      <c r="A213" t="s">
        <v>169</v>
      </c>
      <c r="E213" t="s">
        <v>1070</v>
      </c>
      <c r="F213" t="s">
        <v>751</v>
      </c>
      <c r="H213" t="s">
        <v>752</v>
      </c>
      <c r="I213" t="s">
        <v>751</v>
      </c>
      <c r="K213" t="s">
        <v>1239</v>
      </c>
      <c r="L213" t="s">
        <v>1069</v>
      </c>
      <c r="M213" s="3">
        <v>399</v>
      </c>
      <c r="N213">
        <v>10</v>
      </c>
      <c r="O213" t="s">
        <v>1077</v>
      </c>
      <c r="P213" s="1">
        <v>44176</v>
      </c>
      <c r="Q213" s="1">
        <v>44185</v>
      </c>
      <c r="T213">
        <v>3</v>
      </c>
      <c r="U213" t="s">
        <v>1075</v>
      </c>
      <c r="V213" s="1">
        <v>44207</v>
      </c>
      <c r="X213">
        <v>50</v>
      </c>
      <c r="AA213">
        <v>12</v>
      </c>
      <c r="AD213">
        <v>2020</v>
      </c>
      <c r="AL213">
        <v>540101</v>
      </c>
    </row>
    <row r="214" spans="1:38" x14ac:dyDescent="0.35">
      <c r="A214" t="s">
        <v>72</v>
      </c>
      <c r="C214">
        <v>10</v>
      </c>
      <c r="D214" s="1">
        <v>44209</v>
      </c>
      <c r="E214" t="s">
        <v>1070</v>
      </c>
      <c r="F214" t="s">
        <v>753</v>
      </c>
      <c r="H214" t="s">
        <v>754</v>
      </c>
      <c r="I214" t="s">
        <v>753</v>
      </c>
      <c r="K214" t="s">
        <v>1239</v>
      </c>
      <c r="L214" t="s">
        <v>1069</v>
      </c>
      <c r="M214" s="3">
        <v>399</v>
      </c>
      <c r="N214">
        <v>10</v>
      </c>
      <c r="O214" t="s">
        <v>1077</v>
      </c>
      <c r="P214" s="1">
        <v>44176</v>
      </c>
      <c r="Q214" s="1">
        <v>44182</v>
      </c>
      <c r="T214">
        <v>3</v>
      </c>
      <c r="U214" t="s">
        <v>1075</v>
      </c>
      <c r="V214" s="1">
        <v>44207</v>
      </c>
      <c r="X214">
        <v>50</v>
      </c>
      <c r="AA214">
        <v>12</v>
      </c>
      <c r="AD214">
        <v>2020</v>
      </c>
      <c r="AH214">
        <v>10</v>
      </c>
      <c r="AL214">
        <v>911751</v>
      </c>
    </row>
    <row r="215" spans="1:38" x14ac:dyDescent="0.35">
      <c r="A215" t="s">
        <v>221</v>
      </c>
      <c r="E215" t="s">
        <v>1070</v>
      </c>
      <c r="F215" t="s">
        <v>756</v>
      </c>
      <c r="H215" t="s">
        <v>757</v>
      </c>
      <c r="I215" t="s">
        <v>756</v>
      </c>
      <c r="K215" t="s">
        <v>1239</v>
      </c>
      <c r="L215" t="s">
        <v>1069</v>
      </c>
      <c r="M215">
        <v>499</v>
      </c>
      <c r="N215">
        <v>10</v>
      </c>
      <c r="O215" t="s">
        <v>1077</v>
      </c>
      <c r="P215" s="1">
        <v>44179</v>
      </c>
      <c r="Q215" s="1">
        <v>44192</v>
      </c>
      <c r="T215">
        <v>2</v>
      </c>
      <c r="U215" t="s">
        <v>1075</v>
      </c>
      <c r="X215">
        <v>51</v>
      </c>
      <c r="AA215">
        <v>12</v>
      </c>
      <c r="AD215">
        <v>2020</v>
      </c>
      <c r="AL215">
        <v>890101</v>
      </c>
    </row>
    <row r="216" spans="1:38" x14ac:dyDescent="0.35">
      <c r="A216" t="s">
        <v>282</v>
      </c>
      <c r="E216" t="s">
        <v>1070</v>
      </c>
      <c r="F216" t="s">
        <v>758</v>
      </c>
      <c r="H216" t="s">
        <v>759</v>
      </c>
      <c r="I216" t="s">
        <v>758</v>
      </c>
      <c r="K216" t="s">
        <v>1239</v>
      </c>
      <c r="L216" t="s">
        <v>1069</v>
      </c>
      <c r="M216">
        <v>499</v>
      </c>
      <c r="N216">
        <v>10</v>
      </c>
      <c r="O216" t="s">
        <v>1077</v>
      </c>
      <c r="P216" s="1">
        <v>44179</v>
      </c>
      <c r="Q216" s="1">
        <v>44185</v>
      </c>
      <c r="T216">
        <v>2</v>
      </c>
      <c r="U216" t="s">
        <v>1075</v>
      </c>
      <c r="X216">
        <v>51</v>
      </c>
      <c r="AA216">
        <v>12</v>
      </c>
      <c r="AD216">
        <v>2020</v>
      </c>
      <c r="AL216">
        <v>880501</v>
      </c>
    </row>
    <row r="217" spans="1:38" x14ac:dyDescent="0.35">
      <c r="A217" t="s">
        <v>29</v>
      </c>
      <c r="B217">
        <v>10</v>
      </c>
      <c r="C217">
        <v>10</v>
      </c>
      <c r="D217" s="1">
        <v>44211</v>
      </c>
      <c r="E217" t="s">
        <v>1070</v>
      </c>
      <c r="F217" t="s">
        <v>760</v>
      </c>
      <c r="H217" t="s">
        <v>761</v>
      </c>
      <c r="I217" t="s">
        <v>760</v>
      </c>
      <c r="K217" t="s">
        <v>1239</v>
      </c>
      <c r="L217" t="s">
        <v>1069</v>
      </c>
      <c r="M217">
        <v>499</v>
      </c>
      <c r="N217">
        <v>10</v>
      </c>
      <c r="O217" t="s">
        <v>1077</v>
      </c>
      <c r="P217" s="1">
        <v>44179</v>
      </c>
      <c r="Q217" s="1">
        <v>44185</v>
      </c>
      <c r="T217">
        <v>2</v>
      </c>
      <c r="U217" t="s">
        <v>1075</v>
      </c>
      <c r="X217">
        <v>51</v>
      </c>
      <c r="AA217">
        <v>12</v>
      </c>
      <c r="AD217">
        <v>2020</v>
      </c>
      <c r="AH217">
        <v>10</v>
      </c>
      <c r="AL217">
        <v>921701</v>
      </c>
    </row>
    <row r="218" spans="1:38" x14ac:dyDescent="0.35">
      <c r="A218" t="s">
        <v>51</v>
      </c>
      <c r="E218" t="s">
        <v>1070</v>
      </c>
      <c r="F218" t="s">
        <v>762</v>
      </c>
      <c r="H218" t="s">
        <v>763</v>
      </c>
      <c r="I218" t="s">
        <v>762</v>
      </c>
      <c r="K218" t="s">
        <v>1239</v>
      </c>
      <c r="L218" t="s">
        <v>1069</v>
      </c>
      <c r="M218">
        <v>499</v>
      </c>
      <c r="N218">
        <v>10</v>
      </c>
      <c r="O218" t="s">
        <v>1077</v>
      </c>
      <c r="P218" s="1">
        <v>44179</v>
      </c>
      <c r="Q218" s="1">
        <v>44192</v>
      </c>
      <c r="T218">
        <v>2</v>
      </c>
      <c r="U218" t="s">
        <v>1075</v>
      </c>
      <c r="X218">
        <v>51</v>
      </c>
      <c r="AA218">
        <v>12</v>
      </c>
      <c r="AD218">
        <v>2020</v>
      </c>
      <c r="AL218">
        <v>213265</v>
      </c>
    </row>
    <row r="219" spans="1:38" x14ac:dyDescent="0.35">
      <c r="A219" t="s">
        <v>297</v>
      </c>
      <c r="E219" t="s">
        <v>1070</v>
      </c>
      <c r="F219" t="s">
        <v>764</v>
      </c>
      <c r="H219" t="s">
        <v>765</v>
      </c>
      <c r="I219" t="s">
        <v>764</v>
      </c>
      <c r="K219" t="s">
        <v>1239</v>
      </c>
      <c r="L219" t="s">
        <v>1069</v>
      </c>
      <c r="M219">
        <v>499</v>
      </c>
      <c r="N219">
        <v>10</v>
      </c>
      <c r="O219" t="s">
        <v>1077</v>
      </c>
      <c r="P219" s="1">
        <v>44179</v>
      </c>
      <c r="Q219" s="1">
        <v>44185</v>
      </c>
      <c r="T219">
        <v>2</v>
      </c>
      <c r="U219" t="s">
        <v>1075</v>
      </c>
      <c r="X219">
        <v>51</v>
      </c>
      <c r="AA219">
        <v>12</v>
      </c>
      <c r="AD219">
        <v>2020</v>
      </c>
      <c r="AL219">
        <v>853751</v>
      </c>
    </row>
    <row r="220" spans="1:38" x14ac:dyDescent="0.35">
      <c r="A220" t="s">
        <v>130</v>
      </c>
      <c r="C220">
        <v>10</v>
      </c>
      <c r="D220" s="1">
        <v>44211</v>
      </c>
      <c r="E220" t="s">
        <v>1070</v>
      </c>
      <c r="F220" t="s">
        <v>766</v>
      </c>
      <c r="H220" t="s">
        <v>767</v>
      </c>
      <c r="I220" t="s">
        <v>766</v>
      </c>
      <c r="K220" t="s">
        <v>1314</v>
      </c>
      <c r="L220" t="s">
        <v>1141</v>
      </c>
      <c r="M220">
        <v>999</v>
      </c>
      <c r="N220">
        <v>25</v>
      </c>
      <c r="O220" t="s">
        <v>1077</v>
      </c>
      <c r="P220" s="1">
        <v>44179</v>
      </c>
      <c r="Q220" s="1">
        <v>44185</v>
      </c>
      <c r="T220">
        <v>2</v>
      </c>
      <c r="U220" t="s">
        <v>1075</v>
      </c>
      <c r="X220">
        <v>51</v>
      </c>
      <c r="AA220">
        <v>12</v>
      </c>
      <c r="AD220">
        <v>2020</v>
      </c>
      <c r="AH220">
        <v>25</v>
      </c>
      <c r="AL220">
        <v>847201</v>
      </c>
    </row>
    <row r="221" spans="1:38" x14ac:dyDescent="0.35">
      <c r="A221" t="s">
        <v>136</v>
      </c>
      <c r="E221" t="s">
        <v>1070</v>
      </c>
      <c r="F221" t="s">
        <v>768</v>
      </c>
      <c r="H221" t="s">
        <v>769</v>
      </c>
      <c r="I221" t="s">
        <v>768</v>
      </c>
      <c r="K221" t="s">
        <v>1239</v>
      </c>
      <c r="L221" t="s">
        <v>1069</v>
      </c>
      <c r="M221">
        <v>499</v>
      </c>
      <c r="N221">
        <v>10</v>
      </c>
      <c r="O221" t="s">
        <v>1077</v>
      </c>
      <c r="P221" s="1">
        <v>44179</v>
      </c>
      <c r="Q221" s="1">
        <v>44185</v>
      </c>
      <c r="R221" s="1">
        <v>44210</v>
      </c>
      <c r="T221">
        <v>2</v>
      </c>
      <c r="U221" t="s">
        <v>1075</v>
      </c>
      <c r="X221">
        <v>51</v>
      </c>
      <c r="Y221">
        <v>3</v>
      </c>
      <c r="Z221">
        <v>53</v>
      </c>
      <c r="AA221">
        <v>12</v>
      </c>
      <c r="AB221">
        <v>1</v>
      </c>
      <c r="AC221">
        <v>12</v>
      </c>
      <c r="AD221">
        <v>2020</v>
      </c>
      <c r="AE221">
        <v>2021</v>
      </c>
      <c r="AF221">
        <v>2020</v>
      </c>
      <c r="AI221" s="1">
        <v>44194</v>
      </c>
      <c r="AJ221" t="s">
        <v>1144</v>
      </c>
      <c r="AL221">
        <v>925451</v>
      </c>
    </row>
    <row r="222" spans="1:38" x14ac:dyDescent="0.35">
      <c r="A222" t="s">
        <v>84</v>
      </c>
      <c r="E222" t="s">
        <v>1070</v>
      </c>
      <c r="F222" t="s">
        <v>770</v>
      </c>
      <c r="H222" t="s">
        <v>771</v>
      </c>
      <c r="I222" t="s">
        <v>770</v>
      </c>
      <c r="K222" t="s">
        <v>1239</v>
      </c>
      <c r="L222" t="s">
        <v>1069</v>
      </c>
      <c r="M222">
        <v>499</v>
      </c>
      <c r="N222">
        <v>10</v>
      </c>
      <c r="O222" t="s">
        <v>1077</v>
      </c>
      <c r="P222" s="1">
        <v>44179</v>
      </c>
      <c r="Q222" s="1">
        <v>44185</v>
      </c>
      <c r="T222">
        <v>2</v>
      </c>
      <c r="U222" t="s">
        <v>1075</v>
      </c>
      <c r="X222">
        <v>51</v>
      </c>
      <c r="AA222">
        <v>12</v>
      </c>
      <c r="AD222">
        <v>2020</v>
      </c>
      <c r="AL222">
        <v>606701</v>
      </c>
    </row>
    <row r="223" spans="1:38" x14ac:dyDescent="0.35">
      <c r="A223" t="s">
        <v>292</v>
      </c>
      <c r="C223">
        <v>10</v>
      </c>
      <c r="D223" s="1">
        <v>44211</v>
      </c>
      <c r="E223" t="s">
        <v>1070</v>
      </c>
      <c r="F223" t="s">
        <v>772</v>
      </c>
      <c r="H223" t="s">
        <v>773</v>
      </c>
      <c r="I223" t="s">
        <v>772</v>
      </c>
      <c r="K223" t="s">
        <v>1239</v>
      </c>
      <c r="L223" t="s">
        <v>1069</v>
      </c>
      <c r="M223">
        <v>499</v>
      </c>
      <c r="N223">
        <v>10</v>
      </c>
      <c r="O223" t="s">
        <v>1077</v>
      </c>
      <c r="P223" s="1">
        <v>44179</v>
      </c>
      <c r="Q223" s="1">
        <v>44185</v>
      </c>
      <c r="T223">
        <v>2</v>
      </c>
      <c r="U223" t="s">
        <v>1075</v>
      </c>
      <c r="X223">
        <v>51</v>
      </c>
      <c r="AA223">
        <v>12</v>
      </c>
      <c r="AD223">
        <v>2020</v>
      </c>
      <c r="AH223">
        <v>10</v>
      </c>
      <c r="AL223">
        <v>900051</v>
      </c>
    </row>
    <row r="224" spans="1:38" x14ac:dyDescent="0.35">
      <c r="A224" t="s">
        <v>163</v>
      </c>
      <c r="E224" t="s">
        <v>1070</v>
      </c>
      <c r="F224" t="s">
        <v>774</v>
      </c>
      <c r="H224" t="s">
        <v>775</v>
      </c>
      <c r="I224" t="s">
        <v>774</v>
      </c>
      <c r="K224" t="s">
        <v>1239</v>
      </c>
      <c r="L224" t="s">
        <v>1069</v>
      </c>
      <c r="M224">
        <v>499</v>
      </c>
      <c r="N224">
        <v>10</v>
      </c>
      <c r="O224" t="s">
        <v>1077</v>
      </c>
      <c r="P224" s="1">
        <v>44180</v>
      </c>
      <c r="Q224" s="1">
        <v>44186</v>
      </c>
      <c r="T224">
        <v>2</v>
      </c>
      <c r="U224" t="s">
        <v>1075</v>
      </c>
      <c r="X224">
        <v>51</v>
      </c>
      <c r="AA224">
        <v>12</v>
      </c>
      <c r="AD224">
        <v>2020</v>
      </c>
      <c r="AL224">
        <v>775151</v>
      </c>
    </row>
    <row r="225" spans="1:38" x14ac:dyDescent="0.35">
      <c r="A225" t="s">
        <v>113</v>
      </c>
      <c r="D225" s="1">
        <v>44194</v>
      </c>
      <c r="E225" t="s">
        <v>1070</v>
      </c>
      <c r="F225" t="s">
        <v>776</v>
      </c>
      <c r="H225" t="s">
        <v>777</v>
      </c>
      <c r="I225" t="s">
        <v>776</v>
      </c>
      <c r="K225" t="s">
        <v>1239</v>
      </c>
      <c r="L225" t="s">
        <v>1069</v>
      </c>
      <c r="M225">
        <v>499</v>
      </c>
      <c r="N225">
        <v>10</v>
      </c>
      <c r="O225" t="s">
        <v>1077</v>
      </c>
      <c r="P225" s="1">
        <v>44180</v>
      </c>
      <c r="Q225" s="1">
        <v>44193</v>
      </c>
      <c r="T225">
        <v>2</v>
      </c>
      <c r="U225" t="s">
        <v>1075</v>
      </c>
      <c r="X225">
        <v>51</v>
      </c>
      <c r="AA225">
        <v>12</v>
      </c>
      <c r="AD225">
        <v>2020</v>
      </c>
      <c r="AL225">
        <v>616351</v>
      </c>
    </row>
    <row r="226" spans="1:38" x14ac:dyDescent="0.35">
      <c r="A226" t="s">
        <v>128</v>
      </c>
      <c r="E226" t="s">
        <v>1070</v>
      </c>
      <c r="F226" t="s">
        <v>778</v>
      </c>
      <c r="H226" t="s">
        <v>779</v>
      </c>
      <c r="I226" t="s">
        <v>778</v>
      </c>
      <c r="K226" t="s">
        <v>1239</v>
      </c>
      <c r="L226" t="s">
        <v>1069</v>
      </c>
      <c r="M226">
        <v>499</v>
      </c>
      <c r="N226">
        <v>10</v>
      </c>
      <c r="O226" t="s">
        <v>1077</v>
      </c>
      <c r="P226" s="1">
        <v>44180</v>
      </c>
      <c r="Q226" s="1">
        <v>44186</v>
      </c>
      <c r="T226">
        <v>2</v>
      </c>
      <c r="U226" t="s">
        <v>1075</v>
      </c>
      <c r="X226">
        <v>51</v>
      </c>
      <c r="AA226">
        <v>12</v>
      </c>
      <c r="AD226">
        <v>2020</v>
      </c>
      <c r="AL226">
        <v>929501</v>
      </c>
    </row>
    <row r="227" spans="1:38" x14ac:dyDescent="0.35">
      <c r="A227" t="s">
        <v>153</v>
      </c>
      <c r="C227">
        <v>10</v>
      </c>
      <c r="D227" s="1">
        <v>44215</v>
      </c>
      <c r="E227" t="s">
        <v>1070</v>
      </c>
      <c r="F227" t="s">
        <v>780</v>
      </c>
      <c r="H227" t="s">
        <v>781</v>
      </c>
      <c r="I227" t="s">
        <v>780</v>
      </c>
      <c r="K227" t="s">
        <v>1239</v>
      </c>
      <c r="L227" t="s">
        <v>1069</v>
      </c>
      <c r="M227">
        <v>499</v>
      </c>
      <c r="N227">
        <v>10</v>
      </c>
      <c r="O227" t="s">
        <v>1077</v>
      </c>
      <c r="P227" s="1">
        <v>44180</v>
      </c>
      <c r="Q227" s="1">
        <v>44186</v>
      </c>
      <c r="T227">
        <v>2</v>
      </c>
      <c r="U227" t="s">
        <v>1075</v>
      </c>
      <c r="X227">
        <v>51</v>
      </c>
      <c r="AA227">
        <v>12</v>
      </c>
      <c r="AD227">
        <v>2020</v>
      </c>
      <c r="AH227">
        <v>10</v>
      </c>
      <c r="AL227">
        <v>929951</v>
      </c>
    </row>
    <row r="228" spans="1:38" x14ac:dyDescent="0.35">
      <c r="A228" t="s">
        <v>242</v>
      </c>
      <c r="E228" t="s">
        <v>1070</v>
      </c>
      <c r="F228" t="s">
        <v>782</v>
      </c>
      <c r="H228" t="s">
        <v>783</v>
      </c>
      <c r="I228" t="s">
        <v>782</v>
      </c>
      <c r="K228" t="s">
        <v>1239</v>
      </c>
      <c r="L228" t="s">
        <v>1069</v>
      </c>
      <c r="M228">
        <v>499</v>
      </c>
      <c r="N228">
        <v>10</v>
      </c>
      <c r="O228" t="s">
        <v>1077</v>
      </c>
      <c r="P228" s="1">
        <v>44180</v>
      </c>
      <c r="Q228" s="1">
        <v>44186</v>
      </c>
      <c r="T228">
        <v>2</v>
      </c>
      <c r="U228" t="s">
        <v>1075</v>
      </c>
      <c r="X228">
        <v>51</v>
      </c>
      <c r="AA228">
        <v>12</v>
      </c>
      <c r="AD228">
        <v>2020</v>
      </c>
      <c r="AL228">
        <v>930751</v>
      </c>
    </row>
    <row r="229" spans="1:38" x14ac:dyDescent="0.35">
      <c r="A229" t="s">
        <v>301</v>
      </c>
      <c r="E229" t="s">
        <v>1070</v>
      </c>
      <c r="F229" t="s">
        <v>784</v>
      </c>
      <c r="H229" t="s">
        <v>785</v>
      </c>
      <c r="I229" t="s">
        <v>784</v>
      </c>
      <c r="K229" t="s">
        <v>1239</v>
      </c>
      <c r="L229" t="s">
        <v>1069</v>
      </c>
      <c r="M229">
        <v>499</v>
      </c>
      <c r="N229">
        <v>10</v>
      </c>
      <c r="O229" t="s">
        <v>1077</v>
      </c>
      <c r="P229" s="1">
        <v>44180</v>
      </c>
      <c r="Q229" s="1">
        <v>44193</v>
      </c>
      <c r="T229">
        <v>2</v>
      </c>
      <c r="U229" t="s">
        <v>1075</v>
      </c>
      <c r="X229">
        <v>51</v>
      </c>
      <c r="AA229">
        <v>12</v>
      </c>
      <c r="AD229">
        <v>2020</v>
      </c>
      <c r="AL229">
        <v>916651</v>
      </c>
    </row>
    <row r="230" spans="1:38" x14ac:dyDescent="0.35">
      <c r="A230" t="s">
        <v>94</v>
      </c>
      <c r="E230" t="s">
        <v>1070</v>
      </c>
      <c r="F230" t="s">
        <v>786</v>
      </c>
      <c r="H230" t="s">
        <v>787</v>
      </c>
      <c r="I230" t="s">
        <v>786</v>
      </c>
      <c r="K230" t="s">
        <v>1239</v>
      </c>
      <c r="L230" t="s">
        <v>1069</v>
      </c>
      <c r="M230">
        <v>499</v>
      </c>
      <c r="N230">
        <v>10</v>
      </c>
      <c r="O230" t="s">
        <v>1077</v>
      </c>
      <c r="P230" s="1">
        <v>44180</v>
      </c>
      <c r="Q230" s="1">
        <v>44193</v>
      </c>
      <c r="T230">
        <v>2</v>
      </c>
      <c r="U230" t="s">
        <v>1075</v>
      </c>
      <c r="X230">
        <v>51</v>
      </c>
      <c r="AA230">
        <v>12</v>
      </c>
      <c r="AD230">
        <v>2020</v>
      </c>
      <c r="AL230">
        <v>401251</v>
      </c>
    </row>
    <row r="231" spans="1:38" x14ac:dyDescent="0.35">
      <c r="A231" t="s">
        <v>104</v>
      </c>
      <c r="C231">
        <v>10</v>
      </c>
      <c r="D231" s="1">
        <v>44187</v>
      </c>
      <c r="E231" t="s">
        <v>1070</v>
      </c>
      <c r="F231" t="s">
        <v>788</v>
      </c>
      <c r="H231" t="s">
        <v>789</v>
      </c>
      <c r="I231" t="s">
        <v>788</v>
      </c>
      <c r="K231" t="s">
        <v>1239</v>
      </c>
      <c r="L231" t="s">
        <v>1069</v>
      </c>
      <c r="M231">
        <v>499</v>
      </c>
      <c r="N231">
        <v>10</v>
      </c>
      <c r="O231" t="s">
        <v>1077</v>
      </c>
      <c r="P231" s="1">
        <v>44180</v>
      </c>
      <c r="Q231" s="1">
        <v>44186</v>
      </c>
      <c r="T231">
        <v>2</v>
      </c>
      <c r="U231" t="s">
        <v>1075</v>
      </c>
      <c r="X231">
        <v>51</v>
      </c>
      <c r="AA231">
        <v>12</v>
      </c>
      <c r="AD231">
        <v>2020</v>
      </c>
      <c r="AL231">
        <v>908001</v>
      </c>
    </row>
    <row r="232" spans="1:38" x14ac:dyDescent="0.35">
      <c r="A232" t="s">
        <v>117</v>
      </c>
      <c r="E232" t="s">
        <v>1070</v>
      </c>
      <c r="F232" t="s">
        <v>790</v>
      </c>
      <c r="H232" t="s">
        <v>791</v>
      </c>
      <c r="I232" t="s">
        <v>790</v>
      </c>
      <c r="K232" t="s">
        <v>1239</v>
      </c>
      <c r="L232" t="s">
        <v>1069</v>
      </c>
      <c r="M232">
        <v>499</v>
      </c>
      <c r="N232">
        <v>10</v>
      </c>
      <c r="O232" t="s">
        <v>1077</v>
      </c>
      <c r="P232" s="1">
        <v>44180</v>
      </c>
      <c r="Q232" s="1">
        <v>44186</v>
      </c>
      <c r="T232">
        <v>2</v>
      </c>
      <c r="U232" t="s">
        <v>1075</v>
      </c>
      <c r="X232">
        <v>51</v>
      </c>
      <c r="AA232">
        <v>12</v>
      </c>
      <c r="AD232">
        <v>2020</v>
      </c>
      <c r="AL232">
        <v>923301</v>
      </c>
    </row>
    <row r="233" spans="1:38" x14ac:dyDescent="0.35">
      <c r="A233" t="s">
        <v>170</v>
      </c>
      <c r="C233">
        <v>10</v>
      </c>
      <c r="D233" s="1">
        <v>44214</v>
      </c>
      <c r="E233" t="s">
        <v>1070</v>
      </c>
      <c r="F233" t="s">
        <v>792</v>
      </c>
      <c r="H233" t="s">
        <v>793</v>
      </c>
      <c r="I233" t="s">
        <v>792</v>
      </c>
      <c r="K233" t="s">
        <v>1239</v>
      </c>
      <c r="L233" t="s">
        <v>1069</v>
      </c>
      <c r="M233">
        <v>499</v>
      </c>
      <c r="N233">
        <v>10</v>
      </c>
      <c r="O233" t="s">
        <v>1077</v>
      </c>
      <c r="P233" s="1">
        <v>44180</v>
      </c>
      <c r="Q233" s="1">
        <v>44186</v>
      </c>
      <c r="T233">
        <v>2</v>
      </c>
      <c r="U233" t="s">
        <v>1075</v>
      </c>
      <c r="X233">
        <v>51</v>
      </c>
      <c r="AA233">
        <v>12</v>
      </c>
      <c r="AD233">
        <v>2020</v>
      </c>
      <c r="AH233">
        <v>10</v>
      </c>
      <c r="AL233">
        <v>939201</v>
      </c>
    </row>
    <row r="234" spans="1:38" x14ac:dyDescent="0.35">
      <c r="A234" t="s">
        <v>42</v>
      </c>
      <c r="C234">
        <v>10</v>
      </c>
      <c r="D234" s="1">
        <v>44224</v>
      </c>
      <c r="E234" t="s">
        <v>1070</v>
      </c>
      <c r="F234" t="s">
        <v>794</v>
      </c>
      <c r="H234" t="s">
        <v>795</v>
      </c>
      <c r="I234" t="s">
        <v>794</v>
      </c>
      <c r="K234" t="s">
        <v>1239</v>
      </c>
      <c r="L234" t="s">
        <v>1069</v>
      </c>
      <c r="M234">
        <v>499</v>
      </c>
      <c r="N234">
        <v>10</v>
      </c>
      <c r="O234" t="s">
        <v>1077</v>
      </c>
      <c r="P234" s="1">
        <v>44180</v>
      </c>
      <c r="Q234" s="1">
        <v>44186</v>
      </c>
      <c r="T234">
        <v>2</v>
      </c>
      <c r="U234" t="s">
        <v>1075</v>
      </c>
      <c r="X234">
        <v>51</v>
      </c>
      <c r="AA234">
        <v>12</v>
      </c>
      <c r="AD234">
        <v>2020</v>
      </c>
      <c r="AH234">
        <v>10</v>
      </c>
      <c r="AL234">
        <v>857001</v>
      </c>
    </row>
    <row r="235" spans="1:38" x14ac:dyDescent="0.35">
      <c r="A235" t="s">
        <v>323</v>
      </c>
      <c r="C235">
        <v>10</v>
      </c>
      <c r="D235" s="1">
        <v>44214</v>
      </c>
      <c r="E235" t="s">
        <v>1070</v>
      </c>
      <c r="F235" t="s">
        <v>796</v>
      </c>
      <c r="H235" t="s">
        <v>797</v>
      </c>
      <c r="I235" t="s">
        <v>796</v>
      </c>
      <c r="K235" t="s">
        <v>1239</v>
      </c>
      <c r="L235" t="s">
        <v>1069</v>
      </c>
      <c r="M235">
        <v>499</v>
      </c>
      <c r="N235">
        <v>10</v>
      </c>
      <c r="O235" t="s">
        <v>1077</v>
      </c>
      <c r="P235" s="1">
        <v>44181</v>
      </c>
      <c r="Q235" s="1">
        <v>44187</v>
      </c>
      <c r="T235">
        <v>2</v>
      </c>
      <c r="U235" t="s">
        <v>1075</v>
      </c>
      <c r="X235">
        <v>51</v>
      </c>
      <c r="AA235">
        <v>12</v>
      </c>
      <c r="AD235">
        <v>2020</v>
      </c>
      <c r="AH235">
        <v>10</v>
      </c>
      <c r="AL235">
        <v>930101</v>
      </c>
    </row>
    <row r="236" spans="1:38" x14ac:dyDescent="0.35">
      <c r="A236" t="s">
        <v>197</v>
      </c>
      <c r="E236" t="s">
        <v>1070</v>
      </c>
      <c r="F236" t="s">
        <v>798</v>
      </c>
      <c r="H236" t="s">
        <v>799</v>
      </c>
      <c r="I236" t="s">
        <v>798</v>
      </c>
      <c r="K236" t="s">
        <v>1239</v>
      </c>
      <c r="L236" t="s">
        <v>1069</v>
      </c>
      <c r="M236">
        <v>499</v>
      </c>
      <c r="N236">
        <v>10</v>
      </c>
      <c r="O236" t="s">
        <v>1077</v>
      </c>
      <c r="P236" s="1">
        <v>44181</v>
      </c>
      <c r="Q236" s="1">
        <v>44187</v>
      </c>
      <c r="T236">
        <v>2</v>
      </c>
      <c r="U236" t="s">
        <v>1075</v>
      </c>
      <c r="X236">
        <v>51</v>
      </c>
      <c r="AA236">
        <v>12</v>
      </c>
      <c r="AD236">
        <v>2020</v>
      </c>
      <c r="AL236">
        <v>852351</v>
      </c>
    </row>
    <row r="237" spans="1:38" x14ac:dyDescent="0.35">
      <c r="A237" t="s">
        <v>95</v>
      </c>
      <c r="C237">
        <v>10</v>
      </c>
      <c r="D237" s="1">
        <v>44214</v>
      </c>
      <c r="E237" t="s">
        <v>1070</v>
      </c>
      <c r="F237" t="s">
        <v>800</v>
      </c>
      <c r="H237" t="s">
        <v>801</v>
      </c>
      <c r="I237" t="s">
        <v>800</v>
      </c>
      <c r="K237" t="s">
        <v>1239</v>
      </c>
      <c r="L237" t="s">
        <v>1069</v>
      </c>
      <c r="M237">
        <v>499</v>
      </c>
      <c r="N237">
        <v>10</v>
      </c>
      <c r="O237" t="s">
        <v>1077</v>
      </c>
      <c r="P237" s="1">
        <v>44181</v>
      </c>
      <c r="Q237" s="1">
        <v>44187</v>
      </c>
      <c r="T237">
        <v>2</v>
      </c>
      <c r="U237" t="s">
        <v>1075</v>
      </c>
      <c r="X237">
        <v>51</v>
      </c>
      <c r="AA237">
        <v>12</v>
      </c>
      <c r="AD237">
        <v>2020</v>
      </c>
      <c r="AH237">
        <v>10</v>
      </c>
      <c r="AL237">
        <v>947551</v>
      </c>
    </row>
    <row r="238" spans="1:38" x14ac:dyDescent="0.35">
      <c r="A238" t="s">
        <v>205</v>
      </c>
      <c r="E238" t="s">
        <v>1070</v>
      </c>
      <c r="F238" t="s">
        <v>802</v>
      </c>
      <c r="H238" t="s">
        <v>803</v>
      </c>
      <c r="I238" t="s">
        <v>802</v>
      </c>
      <c r="K238" t="s">
        <v>1239</v>
      </c>
      <c r="L238" t="s">
        <v>1069</v>
      </c>
      <c r="M238">
        <v>499</v>
      </c>
      <c r="N238">
        <v>10</v>
      </c>
      <c r="O238" t="s">
        <v>1077</v>
      </c>
      <c r="P238" s="1">
        <v>44181</v>
      </c>
      <c r="Q238" s="1">
        <v>44194</v>
      </c>
      <c r="T238">
        <v>2</v>
      </c>
      <c r="U238" t="s">
        <v>1075</v>
      </c>
      <c r="X238">
        <v>51</v>
      </c>
      <c r="AA238">
        <v>12</v>
      </c>
      <c r="AD238">
        <v>2020</v>
      </c>
      <c r="AL238">
        <v>841252</v>
      </c>
    </row>
    <row r="239" spans="1:38" x14ac:dyDescent="0.35">
      <c r="A239" t="s">
        <v>35</v>
      </c>
      <c r="C239">
        <v>10</v>
      </c>
      <c r="E239" t="s">
        <v>1070</v>
      </c>
      <c r="F239" t="s">
        <v>804</v>
      </c>
      <c r="H239" t="s">
        <v>805</v>
      </c>
      <c r="I239" t="s">
        <v>804</v>
      </c>
      <c r="K239" t="s">
        <v>1239</v>
      </c>
      <c r="L239" t="s">
        <v>1069</v>
      </c>
      <c r="M239">
        <v>499</v>
      </c>
      <c r="N239">
        <v>10</v>
      </c>
      <c r="O239" t="s">
        <v>1077</v>
      </c>
      <c r="P239" s="1">
        <v>44181</v>
      </c>
      <c r="Q239" s="1">
        <v>44194</v>
      </c>
      <c r="T239">
        <v>2</v>
      </c>
      <c r="U239" t="s">
        <v>1075</v>
      </c>
      <c r="X239">
        <v>51</v>
      </c>
      <c r="AA239">
        <v>12</v>
      </c>
      <c r="AD239">
        <v>2020</v>
      </c>
      <c r="AL239">
        <v>947601</v>
      </c>
    </row>
    <row r="240" spans="1:38" x14ac:dyDescent="0.35">
      <c r="A240" t="s">
        <v>313</v>
      </c>
      <c r="C240">
        <v>10</v>
      </c>
      <c r="D240" s="1">
        <v>44202</v>
      </c>
      <c r="E240" t="s">
        <v>1070</v>
      </c>
      <c r="F240" t="s">
        <v>806</v>
      </c>
      <c r="H240" t="s">
        <v>807</v>
      </c>
      <c r="I240" t="s">
        <v>806</v>
      </c>
      <c r="K240" t="s">
        <v>1239</v>
      </c>
      <c r="L240" t="s">
        <v>1069</v>
      </c>
      <c r="M240">
        <v>499</v>
      </c>
      <c r="N240">
        <v>10</v>
      </c>
      <c r="O240" t="s">
        <v>1077</v>
      </c>
      <c r="P240" s="1">
        <v>44181</v>
      </c>
      <c r="Q240" s="1">
        <v>44187</v>
      </c>
      <c r="T240">
        <v>2</v>
      </c>
      <c r="U240" t="s">
        <v>1075</v>
      </c>
      <c r="X240">
        <v>51</v>
      </c>
      <c r="AA240">
        <v>12</v>
      </c>
      <c r="AD240">
        <v>2020</v>
      </c>
      <c r="AL240">
        <v>896751</v>
      </c>
    </row>
    <row r="241" spans="1:38" x14ac:dyDescent="0.35">
      <c r="A241" t="s">
        <v>189</v>
      </c>
      <c r="C241">
        <v>5</v>
      </c>
      <c r="E241" t="s">
        <v>1090</v>
      </c>
      <c r="F241" t="s">
        <v>808</v>
      </c>
      <c r="H241" t="s">
        <v>809</v>
      </c>
      <c r="I241" t="s">
        <v>808</v>
      </c>
      <c r="K241" t="s">
        <v>1239</v>
      </c>
      <c r="L241" t="s">
        <v>1069</v>
      </c>
      <c r="M241">
        <v>499</v>
      </c>
      <c r="N241">
        <v>10</v>
      </c>
      <c r="O241" t="s">
        <v>1077</v>
      </c>
      <c r="P241" s="1">
        <v>44181</v>
      </c>
      <c r="Q241" s="1">
        <v>44186</v>
      </c>
      <c r="R241" s="1">
        <v>44186</v>
      </c>
      <c r="T241">
        <v>2</v>
      </c>
      <c r="U241" t="s">
        <v>1075</v>
      </c>
      <c r="W241" t="s">
        <v>1127</v>
      </c>
      <c r="X241">
        <v>51</v>
      </c>
      <c r="Y241">
        <v>52</v>
      </c>
      <c r="Z241">
        <v>52</v>
      </c>
      <c r="AA241">
        <v>12</v>
      </c>
      <c r="AB241">
        <v>12</v>
      </c>
      <c r="AC241">
        <v>12</v>
      </c>
      <c r="AD241">
        <v>2020</v>
      </c>
      <c r="AE241">
        <v>2020</v>
      </c>
      <c r="AF241">
        <v>2020</v>
      </c>
      <c r="AI241" s="1">
        <v>44186</v>
      </c>
      <c r="AJ241" t="s">
        <v>1126</v>
      </c>
      <c r="AL241">
        <v>945101</v>
      </c>
    </row>
    <row r="242" spans="1:38" x14ac:dyDescent="0.35">
      <c r="A242" t="s">
        <v>287</v>
      </c>
      <c r="E242" t="s">
        <v>1070</v>
      </c>
      <c r="F242" t="s">
        <v>811</v>
      </c>
      <c r="H242" t="s">
        <v>812</v>
      </c>
      <c r="I242" t="s">
        <v>811</v>
      </c>
      <c r="K242" t="s">
        <v>1239</v>
      </c>
      <c r="L242" t="s">
        <v>1069</v>
      </c>
      <c r="M242">
        <v>499</v>
      </c>
      <c r="N242">
        <v>10</v>
      </c>
      <c r="O242" t="s">
        <v>1077</v>
      </c>
      <c r="P242" s="1">
        <v>44182</v>
      </c>
      <c r="Q242" s="1">
        <v>44188</v>
      </c>
      <c r="T242">
        <v>2</v>
      </c>
      <c r="U242" t="s">
        <v>1075</v>
      </c>
      <c r="X242">
        <v>51</v>
      </c>
      <c r="AA242">
        <v>12</v>
      </c>
      <c r="AD242">
        <v>2020</v>
      </c>
      <c r="AL242">
        <v>917951</v>
      </c>
    </row>
    <row r="243" spans="1:38" x14ac:dyDescent="0.35">
      <c r="A243" t="s">
        <v>288</v>
      </c>
      <c r="C243">
        <v>10</v>
      </c>
      <c r="D243" s="1">
        <v>44214</v>
      </c>
      <c r="E243" t="s">
        <v>1070</v>
      </c>
      <c r="F243" t="s">
        <v>813</v>
      </c>
      <c r="H243" t="s">
        <v>814</v>
      </c>
      <c r="I243" t="s">
        <v>813</v>
      </c>
      <c r="K243" t="s">
        <v>1239</v>
      </c>
      <c r="L243" t="s">
        <v>1069</v>
      </c>
      <c r="M243">
        <v>499</v>
      </c>
      <c r="N243">
        <v>10</v>
      </c>
      <c r="O243" t="s">
        <v>1077</v>
      </c>
      <c r="P243" s="1">
        <v>44182</v>
      </c>
      <c r="Q243" s="1">
        <v>44188</v>
      </c>
      <c r="T243">
        <v>2</v>
      </c>
      <c r="U243" t="s">
        <v>1075</v>
      </c>
      <c r="X243">
        <v>51</v>
      </c>
      <c r="AA243">
        <v>12</v>
      </c>
      <c r="AD243">
        <v>2020</v>
      </c>
      <c r="AH243">
        <v>10</v>
      </c>
      <c r="AL243">
        <v>948601</v>
      </c>
    </row>
    <row r="244" spans="1:38" x14ac:dyDescent="0.35">
      <c r="A244" t="s">
        <v>30</v>
      </c>
      <c r="C244">
        <v>10</v>
      </c>
      <c r="D244" s="1">
        <v>44214</v>
      </c>
      <c r="E244" t="s">
        <v>1070</v>
      </c>
      <c r="F244" t="s">
        <v>815</v>
      </c>
      <c r="H244" t="s">
        <v>816</v>
      </c>
      <c r="I244" t="s">
        <v>815</v>
      </c>
      <c r="K244" t="s">
        <v>1239</v>
      </c>
      <c r="L244" t="s">
        <v>1069</v>
      </c>
      <c r="M244">
        <v>499</v>
      </c>
      <c r="N244">
        <v>10</v>
      </c>
      <c r="O244" t="s">
        <v>1077</v>
      </c>
      <c r="P244" s="1">
        <v>44182</v>
      </c>
      <c r="Q244" s="1">
        <v>44188</v>
      </c>
      <c r="T244">
        <v>2</v>
      </c>
      <c r="U244" t="s">
        <v>1075</v>
      </c>
      <c r="X244">
        <v>51</v>
      </c>
      <c r="AA244">
        <v>12</v>
      </c>
      <c r="AD244">
        <v>2020</v>
      </c>
      <c r="AH244">
        <v>10</v>
      </c>
      <c r="AL244">
        <v>950901</v>
      </c>
    </row>
    <row r="245" spans="1:38" x14ac:dyDescent="0.35">
      <c r="A245" t="s">
        <v>291</v>
      </c>
      <c r="E245" t="s">
        <v>1070</v>
      </c>
      <c r="F245" t="s">
        <v>817</v>
      </c>
      <c r="H245" t="s">
        <v>818</v>
      </c>
      <c r="I245" t="s">
        <v>817</v>
      </c>
      <c r="K245" t="s">
        <v>1239</v>
      </c>
      <c r="L245" t="s">
        <v>1069</v>
      </c>
      <c r="M245">
        <v>499</v>
      </c>
      <c r="N245">
        <v>10</v>
      </c>
      <c r="O245" t="s">
        <v>1077</v>
      </c>
      <c r="P245" s="1">
        <v>44182</v>
      </c>
      <c r="Q245" s="1">
        <v>44188</v>
      </c>
      <c r="T245">
        <v>2</v>
      </c>
      <c r="U245" t="s">
        <v>1075</v>
      </c>
      <c r="X245">
        <v>51</v>
      </c>
      <c r="AA245">
        <v>12</v>
      </c>
      <c r="AD245">
        <v>2020</v>
      </c>
      <c r="AL245">
        <v>952551</v>
      </c>
    </row>
    <row r="246" spans="1:38" x14ac:dyDescent="0.35">
      <c r="A246" t="s">
        <v>226</v>
      </c>
      <c r="C246">
        <v>5</v>
      </c>
      <c r="D246" s="1">
        <v>44214</v>
      </c>
      <c r="E246" t="s">
        <v>1070</v>
      </c>
      <c r="F246" t="s">
        <v>819</v>
      </c>
      <c r="H246" t="s">
        <v>820</v>
      </c>
      <c r="I246" t="s">
        <v>819</v>
      </c>
      <c r="K246" t="s">
        <v>1239</v>
      </c>
      <c r="L246" t="s">
        <v>1069</v>
      </c>
      <c r="M246">
        <v>499</v>
      </c>
      <c r="N246">
        <v>10</v>
      </c>
      <c r="O246" t="s">
        <v>1077</v>
      </c>
      <c r="P246" s="1">
        <v>44182</v>
      </c>
      <c r="Q246" s="1">
        <v>44188</v>
      </c>
      <c r="T246">
        <v>2</v>
      </c>
      <c r="U246" t="s">
        <v>1075</v>
      </c>
      <c r="X246">
        <v>51</v>
      </c>
      <c r="AA246">
        <v>12</v>
      </c>
      <c r="AD246">
        <v>2020</v>
      </c>
      <c r="AH246">
        <v>10</v>
      </c>
      <c r="AL246">
        <v>940301</v>
      </c>
    </row>
    <row r="247" spans="1:38" x14ac:dyDescent="0.35">
      <c r="A247" t="s">
        <v>39</v>
      </c>
      <c r="E247" t="s">
        <v>1070</v>
      </c>
      <c r="F247" t="s">
        <v>823</v>
      </c>
      <c r="H247" t="s">
        <v>824</v>
      </c>
      <c r="I247" t="s">
        <v>823</v>
      </c>
      <c r="K247" t="s">
        <v>1239</v>
      </c>
      <c r="L247" t="s">
        <v>1069</v>
      </c>
      <c r="M247">
        <v>499</v>
      </c>
      <c r="N247">
        <v>10</v>
      </c>
      <c r="O247" t="s">
        <v>1077</v>
      </c>
      <c r="P247" s="1">
        <v>44182</v>
      </c>
      <c r="Q247" s="1">
        <v>44188</v>
      </c>
      <c r="T247">
        <v>2</v>
      </c>
      <c r="U247" t="s">
        <v>1075</v>
      </c>
      <c r="X247">
        <v>51</v>
      </c>
      <c r="AA247">
        <v>12</v>
      </c>
      <c r="AD247">
        <v>2020</v>
      </c>
      <c r="AL247">
        <v>547101</v>
      </c>
    </row>
    <row r="248" spans="1:38" x14ac:dyDescent="0.35">
      <c r="A248" t="s">
        <v>68</v>
      </c>
      <c r="E248" t="s">
        <v>1070</v>
      </c>
      <c r="F248" t="s">
        <v>825</v>
      </c>
      <c r="H248" t="s">
        <v>826</v>
      </c>
      <c r="I248" t="s">
        <v>825</v>
      </c>
      <c r="K248" t="s">
        <v>1239</v>
      </c>
      <c r="L248" t="s">
        <v>1069</v>
      </c>
      <c r="M248">
        <v>499</v>
      </c>
      <c r="N248">
        <v>10</v>
      </c>
      <c r="O248" t="s">
        <v>1077</v>
      </c>
      <c r="P248" s="1">
        <v>44182</v>
      </c>
      <c r="Q248" s="1">
        <v>44200</v>
      </c>
      <c r="T248">
        <v>2</v>
      </c>
      <c r="U248" t="s">
        <v>1075</v>
      </c>
      <c r="X248">
        <v>51</v>
      </c>
      <c r="AA248">
        <v>12</v>
      </c>
      <c r="AD248">
        <v>2020</v>
      </c>
      <c r="AL248">
        <v>406451</v>
      </c>
    </row>
    <row r="249" spans="1:38" x14ac:dyDescent="0.35">
      <c r="A249" t="s">
        <v>216</v>
      </c>
      <c r="C249">
        <v>10</v>
      </c>
      <c r="D249" s="1">
        <v>44207</v>
      </c>
      <c r="E249" t="s">
        <v>1070</v>
      </c>
      <c r="F249" t="s">
        <v>827</v>
      </c>
      <c r="H249" t="s">
        <v>828</v>
      </c>
      <c r="I249" t="s">
        <v>827</v>
      </c>
      <c r="K249" t="s">
        <v>1239</v>
      </c>
      <c r="L249" t="s">
        <v>1069</v>
      </c>
      <c r="M249">
        <v>499</v>
      </c>
      <c r="N249">
        <v>10</v>
      </c>
      <c r="O249" t="s">
        <v>1077</v>
      </c>
      <c r="P249" s="1">
        <v>44183</v>
      </c>
      <c r="Q249" s="1">
        <v>44196</v>
      </c>
      <c r="T249">
        <v>2</v>
      </c>
      <c r="U249" t="s">
        <v>1075</v>
      </c>
      <c r="X249">
        <v>51</v>
      </c>
      <c r="AA249">
        <v>12</v>
      </c>
      <c r="AD249">
        <v>2020</v>
      </c>
      <c r="AL249">
        <v>926301</v>
      </c>
    </row>
    <row r="250" spans="1:38" x14ac:dyDescent="0.35">
      <c r="A250" t="s">
        <v>160</v>
      </c>
      <c r="E250" t="s">
        <v>1070</v>
      </c>
      <c r="F250" t="s">
        <v>829</v>
      </c>
      <c r="H250" t="s">
        <v>830</v>
      </c>
      <c r="I250" t="s">
        <v>829</v>
      </c>
      <c r="K250" t="s">
        <v>1239</v>
      </c>
      <c r="L250" t="s">
        <v>1069</v>
      </c>
      <c r="M250">
        <v>499</v>
      </c>
      <c r="N250">
        <v>10</v>
      </c>
      <c r="O250" t="s">
        <v>1077</v>
      </c>
      <c r="P250" s="1">
        <v>44183</v>
      </c>
      <c r="Q250" s="1">
        <v>44196</v>
      </c>
      <c r="T250">
        <v>2</v>
      </c>
      <c r="U250" t="s">
        <v>1075</v>
      </c>
      <c r="X250">
        <v>51</v>
      </c>
      <c r="AA250">
        <v>12</v>
      </c>
      <c r="AD250">
        <v>2020</v>
      </c>
      <c r="AL250">
        <v>952701</v>
      </c>
    </row>
    <row r="251" spans="1:38" x14ac:dyDescent="0.35">
      <c r="A251" t="s">
        <v>156</v>
      </c>
      <c r="E251" t="s">
        <v>1070</v>
      </c>
      <c r="F251" t="s">
        <v>831</v>
      </c>
      <c r="H251" t="s">
        <v>832</v>
      </c>
      <c r="I251" t="s">
        <v>831</v>
      </c>
      <c r="K251" t="s">
        <v>1239</v>
      </c>
      <c r="L251" t="s">
        <v>1069</v>
      </c>
      <c r="M251">
        <v>499</v>
      </c>
      <c r="N251">
        <v>10</v>
      </c>
      <c r="O251" t="s">
        <v>1077</v>
      </c>
      <c r="P251" s="1">
        <v>44183</v>
      </c>
      <c r="Q251" s="1">
        <v>44189</v>
      </c>
      <c r="T251">
        <v>2</v>
      </c>
      <c r="U251" t="s">
        <v>1075</v>
      </c>
      <c r="X251">
        <v>51</v>
      </c>
      <c r="AA251">
        <v>12</v>
      </c>
      <c r="AD251">
        <v>2020</v>
      </c>
      <c r="AL251">
        <v>335443</v>
      </c>
    </row>
    <row r="252" spans="1:38" x14ac:dyDescent="0.35">
      <c r="A252" t="s">
        <v>295</v>
      </c>
      <c r="E252" t="s">
        <v>1070</v>
      </c>
      <c r="F252" t="s">
        <v>833</v>
      </c>
      <c r="H252" t="s">
        <v>834</v>
      </c>
      <c r="I252" t="s">
        <v>833</v>
      </c>
      <c r="K252" t="s">
        <v>1239</v>
      </c>
      <c r="L252" t="s">
        <v>1069</v>
      </c>
      <c r="M252">
        <v>499</v>
      </c>
      <c r="N252">
        <v>10</v>
      </c>
      <c r="O252" t="s">
        <v>1077</v>
      </c>
      <c r="P252" s="1">
        <v>44183</v>
      </c>
      <c r="Q252" s="1">
        <v>44196</v>
      </c>
      <c r="T252">
        <v>2</v>
      </c>
      <c r="U252" t="s">
        <v>1075</v>
      </c>
      <c r="X252">
        <v>51</v>
      </c>
      <c r="AA252">
        <v>12</v>
      </c>
      <c r="AD252">
        <v>2020</v>
      </c>
      <c r="AL252">
        <v>849901</v>
      </c>
    </row>
    <row r="253" spans="1:38" x14ac:dyDescent="0.35">
      <c r="A253" t="s">
        <v>203</v>
      </c>
      <c r="D253" s="1">
        <v>44197</v>
      </c>
      <c r="E253" t="s">
        <v>1070</v>
      </c>
      <c r="F253" t="s">
        <v>835</v>
      </c>
      <c r="H253" t="s">
        <v>836</v>
      </c>
      <c r="I253" t="s">
        <v>835</v>
      </c>
      <c r="K253" t="s">
        <v>1314</v>
      </c>
      <c r="L253" t="s">
        <v>1141</v>
      </c>
      <c r="M253">
        <v>999</v>
      </c>
      <c r="N253">
        <v>25</v>
      </c>
      <c r="O253" t="s">
        <v>1077</v>
      </c>
      <c r="P253" s="1">
        <v>44183</v>
      </c>
      <c r="Q253" s="1">
        <v>44196</v>
      </c>
      <c r="T253">
        <v>2</v>
      </c>
      <c r="U253" t="s">
        <v>1075</v>
      </c>
      <c r="X253">
        <v>51</v>
      </c>
      <c r="AA253">
        <v>12</v>
      </c>
      <c r="AD253">
        <v>2020</v>
      </c>
      <c r="AL253">
        <v>866901</v>
      </c>
    </row>
    <row r="254" spans="1:38" x14ac:dyDescent="0.35">
      <c r="A254" t="s">
        <v>246</v>
      </c>
      <c r="E254" t="s">
        <v>1070</v>
      </c>
      <c r="F254" t="s">
        <v>837</v>
      </c>
      <c r="H254" t="s">
        <v>838</v>
      </c>
      <c r="I254" t="s">
        <v>837</v>
      </c>
      <c r="K254" t="s">
        <v>1239</v>
      </c>
      <c r="L254" t="s">
        <v>1069</v>
      </c>
      <c r="M254">
        <v>499</v>
      </c>
      <c r="N254">
        <v>10</v>
      </c>
      <c r="O254" t="s">
        <v>1077</v>
      </c>
      <c r="P254" s="1">
        <v>44183</v>
      </c>
      <c r="Q254" s="1">
        <v>44189</v>
      </c>
      <c r="T254">
        <v>2</v>
      </c>
      <c r="U254" t="s">
        <v>1075</v>
      </c>
      <c r="X254">
        <v>51</v>
      </c>
      <c r="AA254">
        <v>12</v>
      </c>
      <c r="AD254">
        <v>2020</v>
      </c>
      <c r="AL254">
        <v>631732</v>
      </c>
    </row>
    <row r="255" spans="1:38" x14ac:dyDescent="0.35">
      <c r="A255" t="s">
        <v>275</v>
      </c>
      <c r="C255">
        <v>10</v>
      </c>
      <c r="D255" s="1">
        <v>44204</v>
      </c>
      <c r="E255" t="s">
        <v>1070</v>
      </c>
      <c r="F255" t="s">
        <v>839</v>
      </c>
      <c r="H255" t="s">
        <v>840</v>
      </c>
      <c r="I255" t="s">
        <v>839</v>
      </c>
      <c r="K255" t="s">
        <v>1239</v>
      </c>
      <c r="L255" t="s">
        <v>1069</v>
      </c>
      <c r="M255">
        <v>499</v>
      </c>
      <c r="N255">
        <v>10</v>
      </c>
      <c r="O255" t="s">
        <v>1077</v>
      </c>
      <c r="P255" s="1">
        <v>44183</v>
      </c>
      <c r="Q255" s="1">
        <v>44196</v>
      </c>
      <c r="T255">
        <v>2</v>
      </c>
      <c r="U255" t="s">
        <v>1075</v>
      </c>
      <c r="X255">
        <v>51</v>
      </c>
      <c r="AA255">
        <v>12</v>
      </c>
      <c r="AD255">
        <v>2020</v>
      </c>
      <c r="AL255">
        <v>959501</v>
      </c>
    </row>
    <row r="256" spans="1:38" x14ac:dyDescent="0.35">
      <c r="A256" t="s">
        <v>38</v>
      </c>
      <c r="C256">
        <v>10</v>
      </c>
      <c r="D256" s="1">
        <v>44202</v>
      </c>
      <c r="E256" t="s">
        <v>1070</v>
      </c>
      <c r="F256" t="s">
        <v>841</v>
      </c>
      <c r="H256" t="s">
        <v>842</v>
      </c>
      <c r="I256" t="s">
        <v>841</v>
      </c>
      <c r="K256" t="s">
        <v>1239</v>
      </c>
      <c r="L256" t="s">
        <v>1069</v>
      </c>
      <c r="M256">
        <v>499</v>
      </c>
      <c r="N256">
        <v>10</v>
      </c>
      <c r="O256" t="s">
        <v>1077</v>
      </c>
      <c r="P256" s="1">
        <v>44183</v>
      </c>
      <c r="Q256" s="1">
        <v>44196</v>
      </c>
      <c r="T256">
        <v>2</v>
      </c>
      <c r="U256" t="s">
        <v>1075</v>
      </c>
      <c r="X256">
        <v>51</v>
      </c>
      <c r="AA256">
        <v>12</v>
      </c>
      <c r="AD256">
        <v>2020</v>
      </c>
      <c r="AL256">
        <v>960701</v>
      </c>
    </row>
    <row r="257" spans="1:38" x14ac:dyDescent="0.35">
      <c r="A257" t="s">
        <v>307</v>
      </c>
      <c r="E257" t="s">
        <v>1070</v>
      </c>
      <c r="F257" t="s">
        <v>843</v>
      </c>
      <c r="H257" t="s">
        <v>844</v>
      </c>
      <c r="I257" t="s">
        <v>843</v>
      </c>
      <c r="K257" t="s">
        <v>1239</v>
      </c>
      <c r="L257" t="s">
        <v>1069</v>
      </c>
      <c r="M257">
        <v>499</v>
      </c>
      <c r="N257">
        <v>10</v>
      </c>
      <c r="O257" t="s">
        <v>1077</v>
      </c>
      <c r="P257" s="1">
        <v>44183</v>
      </c>
      <c r="Q257" s="1">
        <v>44196</v>
      </c>
      <c r="T257">
        <v>2</v>
      </c>
      <c r="U257" t="s">
        <v>1075</v>
      </c>
      <c r="X257">
        <v>51</v>
      </c>
      <c r="AA257">
        <v>12</v>
      </c>
      <c r="AD257">
        <v>2020</v>
      </c>
      <c r="AL257">
        <v>951801</v>
      </c>
    </row>
    <row r="258" spans="1:38" x14ac:dyDescent="0.35">
      <c r="A258" t="s">
        <v>204</v>
      </c>
      <c r="C258">
        <v>10</v>
      </c>
      <c r="E258" t="s">
        <v>1090</v>
      </c>
      <c r="F258" t="s">
        <v>845</v>
      </c>
      <c r="H258" t="s">
        <v>846</v>
      </c>
      <c r="I258" t="s">
        <v>845</v>
      </c>
      <c r="K258" t="s">
        <v>1239</v>
      </c>
      <c r="L258" t="s">
        <v>1069</v>
      </c>
      <c r="M258">
        <v>499</v>
      </c>
      <c r="N258">
        <v>10</v>
      </c>
      <c r="O258" t="s">
        <v>1077</v>
      </c>
      <c r="P258" s="1">
        <v>44183</v>
      </c>
      <c r="Q258" s="1">
        <v>44204</v>
      </c>
      <c r="R258" s="1">
        <v>44204</v>
      </c>
      <c r="T258">
        <v>2</v>
      </c>
      <c r="U258" t="s">
        <v>1075</v>
      </c>
      <c r="W258" t="s">
        <v>1127</v>
      </c>
      <c r="X258">
        <v>51</v>
      </c>
      <c r="Y258">
        <v>2</v>
      </c>
      <c r="Z258">
        <v>2</v>
      </c>
      <c r="AA258">
        <v>12</v>
      </c>
      <c r="AB258">
        <v>1</v>
      </c>
      <c r="AC258">
        <v>1</v>
      </c>
      <c r="AD258">
        <v>2020</v>
      </c>
      <c r="AE258">
        <v>2021</v>
      </c>
      <c r="AF258">
        <v>2021</v>
      </c>
      <c r="AI258" s="1">
        <v>44201</v>
      </c>
      <c r="AJ258" t="s">
        <v>1111</v>
      </c>
      <c r="AL258">
        <v>898301</v>
      </c>
    </row>
    <row r="259" spans="1:38" x14ac:dyDescent="0.35">
      <c r="A259" t="s">
        <v>96</v>
      </c>
      <c r="C259">
        <v>10</v>
      </c>
      <c r="D259" s="1">
        <v>44215</v>
      </c>
      <c r="E259" t="s">
        <v>1070</v>
      </c>
      <c r="F259" t="s">
        <v>847</v>
      </c>
      <c r="H259" t="s">
        <v>848</v>
      </c>
      <c r="I259" t="s">
        <v>847</v>
      </c>
      <c r="K259" t="s">
        <v>1239</v>
      </c>
      <c r="L259" t="s">
        <v>1069</v>
      </c>
      <c r="M259">
        <v>499</v>
      </c>
      <c r="N259">
        <v>10</v>
      </c>
      <c r="O259" t="s">
        <v>1077</v>
      </c>
      <c r="P259" s="1">
        <v>44183</v>
      </c>
      <c r="Q259" s="1">
        <v>44189</v>
      </c>
      <c r="T259">
        <v>2</v>
      </c>
      <c r="U259" t="s">
        <v>1075</v>
      </c>
      <c r="X259">
        <v>51</v>
      </c>
      <c r="AA259">
        <v>12</v>
      </c>
      <c r="AD259">
        <v>2020</v>
      </c>
      <c r="AH259">
        <v>10</v>
      </c>
      <c r="AL259">
        <v>948401</v>
      </c>
    </row>
    <row r="260" spans="1:38" x14ac:dyDescent="0.35">
      <c r="A260" t="s">
        <v>103</v>
      </c>
      <c r="E260" t="s">
        <v>1070</v>
      </c>
      <c r="F260" t="s">
        <v>849</v>
      </c>
      <c r="H260" t="s">
        <v>850</v>
      </c>
      <c r="I260" t="s">
        <v>849</v>
      </c>
      <c r="K260" t="s">
        <v>1239</v>
      </c>
      <c r="L260" t="s">
        <v>1069</v>
      </c>
      <c r="M260">
        <v>499</v>
      </c>
      <c r="N260">
        <v>10</v>
      </c>
      <c r="O260" t="s">
        <v>1077</v>
      </c>
      <c r="P260" s="1">
        <v>44183</v>
      </c>
      <c r="Q260" s="1">
        <v>44196</v>
      </c>
      <c r="T260">
        <v>2</v>
      </c>
      <c r="U260" t="s">
        <v>1075</v>
      </c>
      <c r="X260">
        <v>51</v>
      </c>
      <c r="AA260">
        <v>12</v>
      </c>
      <c r="AD260">
        <v>2020</v>
      </c>
      <c r="AL260">
        <v>390681</v>
      </c>
    </row>
    <row r="261" spans="1:38" x14ac:dyDescent="0.35">
      <c r="A261" t="s">
        <v>298</v>
      </c>
      <c r="E261" t="s">
        <v>1070</v>
      </c>
      <c r="F261" t="s">
        <v>851</v>
      </c>
      <c r="H261" t="s">
        <v>852</v>
      </c>
      <c r="I261" t="s">
        <v>851</v>
      </c>
      <c r="K261" t="s">
        <v>1239</v>
      </c>
      <c r="L261" t="s">
        <v>1069</v>
      </c>
      <c r="M261">
        <v>499</v>
      </c>
      <c r="N261">
        <v>10</v>
      </c>
      <c r="O261" t="s">
        <v>1077</v>
      </c>
      <c r="P261" s="1">
        <v>44183</v>
      </c>
      <c r="Q261" s="1">
        <v>44189</v>
      </c>
      <c r="T261">
        <v>2</v>
      </c>
      <c r="U261" t="s">
        <v>1075</v>
      </c>
      <c r="X261">
        <v>51</v>
      </c>
      <c r="AA261">
        <v>12</v>
      </c>
      <c r="AD261">
        <v>2020</v>
      </c>
      <c r="AL261">
        <v>918051</v>
      </c>
    </row>
    <row r="262" spans="1:38" x14ac:dyDescent="0.35">
      <c r="A262" t="s">
        <v>311</v>
      </c>
      <c r="E262" t="s">
        <v>1070</v>
      </c>
      <c r="F262" t="s">
        <v>853</v>
      </c>
      <c r="H262" t="s">
        <v>854</v>
      </c>
      <c r="I262" t="s">
        <v>853</v>
      </c>
      <c r="K262" t="s">
        <v>1239</v>
      </c>
      <c r="L262" t="s">
        <v>1069</v>
      </c>
      <c r="M262" s="3">
        <v>399</v>
      </c>
      <c r="N262">
        <v>10</v>
      </c>
      <c r="O262" t="s">
        <v>1077</v>
      </c>
      <c r="P262" s="1">
        <v>44186</v>
      </c>
      <c r="Q262" s="1">
        <v>44199</v>
      </c>
      <c r="T262">
        <v>2</v>
      </c>
      <c r="U262" t="s">
        <v>1075</v>
      </c>
      <c r="X262">
        <v>52</v>
      </c>
      <c r="AA262">
        <v>12</v>
      </c>
      <c r="AD262">
        <v>2020</v>
      </c>
      <c r="AL262">
        <v>923501</v>
      </c>
    </row>
    <row r="263" spans="1:38" x14ac:dyDescent="0.35">
      <c r="A263" t="s">
        <v>199</v>
      </c>
      <c r="E263" t="s">
        <v>1070</v>
      </c>
      <c r="F263" t="s">
        <v>855</v>
      </c>
      <c r="H263" t="s">
        <v>856</v>
      </c>
      <c r="I263" t="s">
        <v>855</v>
      </c>
      <c r="K263" t="s">
        <v>1239</v>
      </c>
      <c r="L263" t="s">
        <v>1069</v>
      </c>
      <c r="M263" s="3">
        <v>399</v>
      </c>
      <c r="N263">
        <v>10</v>
      </c>
      <c r="O263" t="s">
        <v>1077</v>
      </c>
      <c r="P263" s="1">
        <v>44186</v>
      </c>
      <c r="Q263" s="1">
        <v>44199</v>
      </c>
      <c r="T263">
        <v>2</v>
      </c>
      <c r="U263" t="s">
        <v>1075</v>
      </c>
      <c r="X263">
        <v>52</v>
      </c>
      <c r="AA263">
        <v>12</v>
      </c>
      <c r="AD263">
        <v>2020</v>
      </c>
      <c r="AL263">
        <v>965601</v>
      </c>
    </row>
    <row r="264" spans="1:38" x14ac:dyDescent="0.35">
      <c r="A264" t="s">
        <v>186</v>
      </c>
      <c r="E264" t="s">
        <v>1070</v>
      </c>
      <c r="F264" t="s">
        <v>857</v>
      </c>
      <c r="H264" t="s">
        <v>858</v>
      </c>
      <c r="I264" t="s">
        <v>857</v>
      </c>
      <c r="K264" t="s">
        <v>1239</v>
      </c>
      <c r="L264" t="s">
        <v>1069</v>
      </c>
      <c r="M264" s="3">
        <v>399</v>
      </c>
      <c r="N264">
        <v>10</v>
      </c>
      <c r="O264" t="s">
        <v>1077</v>
      </c>
      <c r="P264" s="1">
        <v>44186</v>
      </c>
      <c r="Q264" s="1">
        <v>44199</v>
      </c>
      <c r="T264">
        <v>2</v>
      </c>
      <c r="U264" t="s">
        <v>1075</v>
      </c>
      <c r="X264">
        <v>52</v>
      </c>
      <c r="AA264">
        <v>12</v>
      </c>
      <c r="AD264">
        <v>2020</v>
      </c>
      <c r="AL264">
        <v>335851</v>
      </c>
    </row>
    <row r="265" spans="1:38" x14ac:dyDescent="0.35">
      <c r="A265" t="s">
        <v>36</v>
      </c>
      <c r="E265" t="s">
        <v>1070</v>
      </c>
      <c r="F265" t="s">
        <v>859</v>
      </c>
      <c r="H265" t="s">
        <v>860</v>
      </c>
      <c r="I265" t="s">
        <v>859</v>
      </c>
      <c r="K265" t="s">
        <v>1239</v>
      </c>
      <c r="L265" t="s">
        <v>1069</v>
      </c>
      <c r="M265" s="3">
        <v>399</v>
      </c>
      <c r="N265">
        <v>10</v>
      </c>
      <c r="O265" t="s">
        <v>1077</v>
      </c>
      <c r="P265" s="1">
        <v>44186</v>
      </c>
      <c r="Q265" s="1">
        <v>44199</v>
      </c>
      <c r="T265">
        <v>2</v>
      </c>
      <c r="U265" t="s">
        <v>1075</v>
      </c>
      <c r="X265">
        <v>52</v>
      </c>
      <c r="AA265">
        <v>12</v>
      </c>
      <c r="AD265">
        <v>2020</v>
      </c>
      <c r="AL265">
        <v>954851</v>
      </c>
    </row>
    <row r="266" spans="1:38" x14ac:dyDescent="0.35">
      <c r="A266" t="s">
        <v>254</v>
      </c>
      <c r="E266" t="s">
        <v>1070</v>
      </c>
      <c r="F266" t="s">
        <v>861</v>
      </c>
      <c r="H266" t="s">
        <v>862</v>
      </c>
      <c r="I266" t="s">
        <v>861</v>
      </c>
      <c r="K266" t="s">
        <v>1239</v>
      </c>
      <c r="L266" t="s">
        <v>1069</v>
      </c>
      <c r="M266" s="3">
        <v>399</v>
      </c>
      <c r="N266">
        <v>10</v>
      </c>
      <c r="O266" t="s">
        <v>1077</v>
      </c>
      <c r="P266" s="1">
        <v>44186</v>
      </c>
      <c r="Q266" s="1">
        <v>44199</v>
      </c>
      <c r="T266">
        <v>2</v>
      </c>
      <c r="U266" t="s">
        <v>1075</v>
      </c>
      <c r="X266">
        <v>52</v>
      </c>
      <c r="AA266">
        <v>12</v>
      </c>
      <c r="AD266">
        <v>2020</v>
      </c>
      <c r="AL266">
        <v>965701</v>
      </c>
    </row>
    <row r="267" spans="1:38" x14ac:dyDescent="0.35">
      <c r="A267" t="s">
        <v>299</v>
      </c>
      <c r="E267" t="s">
        <v>1070</v>
      </c>
      <c r="F267" t="s">
        <v>863</v>
      </c>
      <c r="H267" t="s">
        <v>864</v>
      </c>
      <c r="I267" t="s">
        <v>863</v>
      </c>
      <c r="K267" t="s">
        <v>1239</v>
      </c>
      <c r="L267" t="s">
        <v>1069</v>
      </c>
      <c r="M267" s="3">
        <v>399</v>
      </c>
      <c r="N267">
        <v>10</v>
      </c>
      <c r="O267" t="s">
        <v>1077</v>
      </c>
      <c r="P267" s="1">
        <v>44186</v>
      </c>
      <c r="Q267" s="1">
        <v>44192</v>
      </c>
      <c r="T267">
        <v>2</v>
      </c>
      <c r="U267" t="s">
        <v>1075</v>
      </c>
      <c r="X267">
        <v>52</v>
      </c>
      <c r="AA267">
        <v>12</v>
      </c>
      <c r="AD267">
        <v>2020</v>
      </c>
      <c r="AL267">
        <v>874951</v>
      </c>
    </row>
    <row r="268" spans="1:38" x14ac:dyDescent="0.35">
      <c r="A268" t="s">
        <v>179</v>
      </c>
      <c r="E268" t="s">
        <v>1070</v>
      </c>
      <c r="F268" t="s">
        <v>865</v>
      </c>
      <c r="H268" t="s">
        <v>866</v>
      </c>
      <c r="I268" t="s">
        <v>865</v>
      </c>
      <c r="K268" t="s">
        <v>1239</v>
      </c>
      <c r="L268" t="s">
        <v>1069</v>
      </c>
      <c r="M268" s="3">
        <v>399</v>
      </c>
      <c r="N268">
        <v>10</v>
      </c>
      <c r="O268" t="s">
        <v>1077</v>
      </c>
      <c r="P268" s="1">
        <v>44186</v>
      </c>
      <c r="Q268" s="1">
        <v>44192</v>
      </c>
      <c r="T268">
        <v>2</v>
      </c>
      <c r="U268" t="s">
        <v>1075</v>
      </c>
      <c r="X268">
        <v>52</v>
      </c>
      <c r="AA268">
        <v>12</v>
      </c>
      <c r="AD268">
        <v>2020</v>
      </c>
      <c r="AL268">
        <v>969751</v>
      </c>
    </row>
    <row r="269" spans="1:38" x14ac:dyDescent="0.35">
      <c r="A269" t="s">
        <v>309</v>
      </c>
      <c r="E269" t="s">
        <v>1070</v>
      </c>
      <c r="F269" t="s">
        <v>867</v>
      </c>
      <c r="H269" t="s">
        <v>868</v>
      </c>
      <c r="I269" t="s">
        <v>867</v>
      </c>
      <c r="K269" t="s">
        <v>1239</v>
      </c>
      <c r="L269" t="s">
        <v>1069</v>
      </c>
      <c r="M269" s="3">
        <v>399</v>
      </c>
      <c r="N269">
        <v>10</v>
      </c>
      <c r="O269" t="s">
        <v>1077</v>
      </c>
      <c r="P269" s="1">
        <v>44186</v>
      </c>
      <c r="Q269" s="1">
        <v>44192</v>
      </c>
      <c r="T269">
        <v>2</v>
      </c>
      <c r="U269" t="s">
        <v>1075</v>
      </c>
      <c r="X269">
        <v>52</v>
      </c>
      <c r="AA269">
        <v>12</v>
      </c>
      <c r="AD269">
        <v>2020</v>
      </c>
      <c r="AL269">
        <v>969851</v>
      </c>
    </row>
    <row r="270" spans="1:38" x14ac:dyDescent="0.35">
      <c r="A270" t="s">
        <v>63</v>
      </c>
      <c r="E270" t="s">
        <v>1070</v>
      </c>
      <c r="F270" t="s">
        <v>869</v>
      </c>
      <c r="H270" t="s">
        <v>870</v>
      </c>
      <c r="I270" t="s">
        <v>869</v>
      </c>
      <c r="K270" t="s">
        <v>1239</v>
      </c>
      <c r="L270" t="s">
        <v>1069</v>
      </c>
      <c r="M270" s="3">
        <v>399</v>
      </c>
      <c r="N270">
        <v>10</v>
      </c>
      <c r="O270" t="s">
        <v>1077</v>
      </c>
      <c r="P270" s="1">
        <v>44186</v>
      </c>
      <c r="Q270" s="1">
        <v>44199</v>
      </c>
      <c r="T270">
        <v>2</v>
      </c>
      <c r="U270" t="s">
        <v>1075</v>
      </c>
      <c r="X270">
        <v>52</v>
      </c>
      <c r="AA270">
        <v>12</v>
      </c>
      <c r="AD270">
        <v>2020</v>
      </c>
      <c r="AL270">
        <v>234874</v>
      </c>
    </row>
    <row r="271" spans="1:38" x14ac:dyDescent="0.35">
      <c r="A271" t="s">
        <v>66</v>
      </c>
      <c r="E271" t="s">
        <v>1070</v>
      </c>
      <c r="F271" t="s">
        <v>871</v>
      </c>
      <c r="H271" t="s">
        <v>872</v>
      </c>
      <c r="I271" t="s">
        <v>871</v>
      </c>
      <c r="K271" t="s">
        <v>1239</v>
      </c>
      <c r="L271" t="s">
        <v>1069</v>
      </c>
      <c r="M271" s="3">
        <v>399</v>
      </c>
      <c r="N271">
        <v>10</v>
      </c>
      <c r="O271" t="s">
        <v>1077</v>
      </c>
      <c r="P271" s="1">
        <v>44186</v>
      </c>
      <c r="Q271" s="1">
        <v>44199</v>
      </c>
      <c r="T271">
        <v>2</v>
      </c>
      <c r="U271" t="s">
        <v>1075</v>
      </c>
      <c r="X271">
        <v>52</v>
      </c>
      <c r="AA271">
        <v>12</v>
      </c>
      <c r="AD271">
        <v>2020</v>
      </c>
      <c r="AL271">
        <v>970451</v>
      </c>
    </row>
    <row r="272" spans="1:38" x14ac:dyDescent="0.35">
      <c r="A272" t="s">
        <v>241</v>
      </c>
      <c r="C272">
        <v>10</v>
      </c>
      <c r="D272" s="1">
        <v>44202</v>
      </c>
      <c r="E272" t="s">
        <v>1070</v>
      </c>
      <c r="F272" t="s">
        <v>873</v>
      </c>
      <c r="H272" t="s">
        <v>874</v>
      </c>
      <c r="I272" t="s">
        <v>873</v>
      </c>
      <c r="K272" t="s">
        <v>1314</v>
      </c>
      <c r="L272" t="s">
        <v>1141</v>
      </c>
      <c r="M272" s="3">
        <v>699</v>
      </c>
      <c r="N272">
        <v>25</v>
      </c>
      <c r="O272" t="s">
        <v>1077</v>
      </c>
      <c r="P272" s="1">
        <v>44186</v>
      </c>
      <c r="Q272" s="1">
        <v>44200</v>
      </c>
      <c r="T272">
        <v>2</v>
      </c>
      <c r="U272" t="s">
        <v>1075</v>
      </c>
      <c r="X272">
        <v>52</v>
      </c>
      <c r="AA272">
        <v>12</v>
      </c>
      <c r="AD272">
        <v>2020</v>
      </c>
      <c r="AL272">
        <v>911851</v>
      </c>
    </row>
    <row r="273" spans="1:38" x14ac:dyDescent="0.35">
      <c r="A273" t="s">
        <v>212</v>
      </c>
      <c r="C273">
        <v>5</v>
      </c>
      <c r="D273" s="1">
        <v>44202</v>
      </c>
      <c r="E273" t="s">
        <v>1070</v>
      </c>
      <c r="F273" t="s">
        <v>875</v>
      </c>
      <c r="H273" t="s">
        <v>876</v>
      </c>
      <c r="I273" t="s">
        <v>875</v>
      </c>
      <c r="K273" t="s">
        <v>1239</v>
      </c>
      <c r="L273" t="s">
        <v>1069</v>
      </c>
      <c r="M273" s="3">
        <v>399</v>
      </c>
      <c r="N273">
        <v>10</v>
      </c>
      <c r="O273" t="s">
        <v>1077</v>
      </c>
      <c r="P273" s="1">
        <v>44186</v>
      </c>
      <c r="Q273" s="1">
        <v>44201</v>
      </c>
      <c r="T273">
        <v>2</v>
      </c>
      <c r="U273" t="s">
        <v>1075</v>
      </c>
      <c r="X273">
        <v>52</v>
      </c>
      <c r="AA273">
        <v>12</v>
      </c>
      <c r="AD273">
        <v>2020</v>
      </c>
      <c r="AL273">
        <v>868551</v>
      </c>
    </row>
    <row r="274" spans="1:38" x14ac:dyDescent="0.35">
      <c r="A274" t="s">
        <v>144</v>
      </c>
      <c r="E274" t="s">
        <v>1070</v>
      </c>
      <c r="F274" t="s">
        <v>877</v>
      </c>
      <c r="H274" t="s">
        <v>878</v>
      </c>
      <c r="I274" t="s">
        <v>877</v>
      </c>
      <c r="K274" t="s">
        <v>1239</v>
      </c>
      <c r="L274" t="s">
        <v>1069</v>
      </c>
      <c r="M274" s="3">
        <v>399</v>
      </c>
      <c r="N274">
        <v>10</v>
      </c>
      <c r="O274" t="s">
        <v>1077</v>
      </c>
      <c r="P274" s="1">
        <v>44187</v>
      </c>
      <c r="Q274" s="1">
        <v>44200</v>
      </c>
      <c r="T274">
        <v>2</v>
      </c>
      <c r="U274" t="s">
        <v>1075</v>
      </c>
      <c r="X274">
        <v>52</v>
      </c>
      <c r="AA274">
        <v>12</v>
      </c>
      <c r="AD274">
        <v>2020</v>
      </c>
      <c r="AL274">
        <v>970951</v>
      </c>
    </row>
    <row r="275" spans="1:38" x14ac:dyDescent="0.35">
      <c r="A275" t="s">
        <v>314</v>
      </c>
      <c r="E275" t="s">
        <v>1070</v>
      </c>
      <c r="F275" t="s">
        <v>879</v>
      </c>
      <c r="H275" t="s">
        <v>880</v>
      </c>
      <c r="I275" t="s">
        <v>879</v>
      </c>
      <c r="K275" t="s">
        <v>1239</v>
      </c>
      <c r="L275" t="s">
        <v>1069</v>
      </c>
      <c r="M275" s="3">
        <v>399</v>
      </c>
      <c r="N275">
        <v>10</v>
      </c>
      <c r="O275" t="s">
        <v>1077</v>
      </c>
      <c r="P275" s="1">
        <v>44187</v>
      </c>
      <c r="Q275" s="1">
        <v>44200</v>
      </c>
      <c r="T275">
        <v>2</v>
      </c>
      <c r="U275" t="s">
        <v>1075</v>
      </c>
      <c r="X275">
        <v>52</v>
      </c>
      <c r="AA275">
        <v>12</v>
      </c>
      <c r="AD275">
        <v>2020</v>
      </c>
      <c r="AL275">
        <v>972651</v>
      </c>
    </row>
    <row r="276" spans="1:38" x14ac:dyDescent="0.35">
      <c r="A276" t="s">
        <v>99</v>
      </c>
      <c r="E276" t="s">
        <v>1070</v>
      </c>
      <c r="F276" t="s">
        <v>881</v>
      </c>
      <c r="H276" t="s">
        <v>882</v>
      </c>
      <c r="I276" t="s">
        <v>881</v>
      </c>
      <c r="K276" t="s">
        <v>1239</v>
      </c>
      <c r="L276" t="s">
        <v>1069</v>
      </c>
      <c r="M276" s="3">
        <v>399</v>
      </c>
      <c r="N276">
        <v>10</v>
      </c>
      <c r="O276" t="s">
        <v>1077</v>
      </c>
      <c r="P276" s="1">
        <v>44187</v>
      </c>
      <c r="Q276" s="1">
        <v>44193</v>
      </c>
      <c r="T276">
        <v>2</v>
      </c>
      <c r="U276" t="s">
        <v>1075</v>
      </c>
      <c r="X276">
        <v>52</v>
      </c>
      <c r="AA276">
        <v>12</v>
      </c>
      <c r="AD276">
        <v>2020</v>
      </c>
      <c r="AL276">
        <v>969351</v>
      </c>
    </row>
    <row r="277" spans="1:38" x14ac:dyDescent="0.35">
      <c r="A277" t="s">
        <v>262</v>
      </c>
      <c r="E277" t="s">
        <v>1070</v>
      </c>
      <c r="F277" t="s">
        <v>883</v>
      </c>
      <c r="H277" t="s">
        <v>884</v>
      </c>
      <c r="I277" t="s">
        <v>883</v>
      </c>
      <c r="K277" t="s">
        <v>1239</v>
      </c>
      <c r="L277" t="s">
        <v>1069</v>
      </c>
      <c r="M277" s="3">
        <v>399</v>
      </c>
      <c r="N277">
        <v>10</v>
      </c>
      <c r="O277" t="s">
        <v>1077</v>
      </c>
      <c r="P277" s="1">
        <v>44187</v>
      </c>
      <c r="Q277" s="1">
        <v>44200</v>
      </c>
      <c r="T277">
        <v>2</v>
      </c>
      <c r="U277" t="s">
        <v>1075</v>
      </c>
      <c r="X277">
        <v>52</v>
      </c>
      <c r="AA277">
        <v>12</v>
      </c>
      <c r="AD277">
        <v>2020</v>
      </c>
      <c r="AL277">
        <v>974751</v>
      </c>
    </row>
    <row r="278" spans="1:38" x14ac:dyDescent="0.35">
      <c r="A278" t="s">
        <v>149</v>
      </c>
      <c r="E278" t="s">
        <v>1070</v>
      </c>
      <c r="F278" t="s">
        <v>885</v>
      </c>
      <c r="H278" t="s">
        <v>886</v>
      </c>
      <c r="I278" t="s">
        <v>885</v>
      </c>
      <c r="K278" t="s">
        <v>1239</v>
      </c>
      <c r="L278" t="s">
        <v>1069</v>
      </c>
      <c r="M278" s="3">
        <v>399</v>
      </c>
      <c r="N278">
        <v>10</v>
      </c>
      <c r="O278" t="s">
        <v>1077</v>
      </c>
      <c r="P278" s="1">
        <v>44187</v>
      </c>
      <c r="Q278" s="1">
        <v>44193</v>
      </c>
      <c r="T278">
        <v>2</v>
      </c>
      <c r="U278" t="s">
        <v>1075</v>
      </c>
      <c r="X278">
        <v>52</v>
      </c>
      <c r="AA278">
        <v>12</v>
      </c>
      <c r="AD278">
        <v>2020</v>
      </c>
      <c r="AL278">
        <v>971301</v>
      </c>
    </row>
    <row r="279" spans="1:38" x14ac:dyDescent="0.35">
      <c r="A279" t="s">
        <v>58</v>
      </c>
      <c r="E279" t="s">
        <v>1070</v>
      </c>
      <c r="F279" t="s">
        <v>821</v>
      </c>
      <c r="H279" t="s">
        <v>822</v>
      </c>
      <c r="I279" t="s">
        <v>821</v>
      </c>
      <c r="K279" t="s">
        <v>1239</v>
      </c>
      <c r="L279" t="s">
        <v>1069</v>
      </c>
      <c r="M279">
        <v>499</v>
      </c>
      <c r="N279">
        <v>10</v>
      </c>
      <c r="O279" t="s">
        <v>1077</v>
      </c>
      <c r="P279" s="1">
        <v>44182</v>
      </c>
      <c r="Q279" s="1">
        <v>44188</v>
      </c>
      <c r="T279">
        <v>2</v>
      </c>
      <c r="U279" t="s">
        <v>1075</v>
      </c>
      <c r="X279">
        <v>51</v>
      </c>
      <c r="AA279">
        <v>12</v>
      </c>
      <c r="AD279">
        <v>2020</v>
      </c>
      <c r="AL279">
        <v>866551</v>
      </c>
    </row>
    <row r="280" spans="1:38" x14ac:dyDescent="0.35">
      <c r="A280" t="s">
        <v>245</v>
      </c>
      <c r="E280" t="s">
        <v>1070</v>
      </c>
      <c r="F280" t="s">
        <v>887</v>
      </c>
      <c r="H280" t="s">
        <v>888</v>
      </c>
      <c r="I280" t="s">
        <v>887</v>
      </c>
      <c r="K280" t="s">
        <v>1239</v>
      </c>
      <c r="L280" t="s">
        <v>1069</v>
      </c>
      <c r="M280" s="3">
        <v>399</v>
      </c>
      <c r="N280">
        <v>10</v>
      </c>
      <c r="O280" t="s">
        <v>1077</v>
      </c>
      <c r="P280" s="1">
        <v>44187</v>
      </c>
      <c r="Q280" s="1">
        <v>44193</v>
      </c>
      <c r="R280" s="1">
        <v>44218</v>
      </c>
      <c r="T280">
        <v>2</v>
      </c>
      <c r="U280" t="s">
        <v>1075</v>
      </c>
      <c r="X280">
        <v>52</v>
      </c>
      <c r="Y280">
        <v>4</v>
      </c>
      <c r="Z280">
        <v>2</v>
      </c>
      <c r="AA280">
        <v>12</v>
      </c>
      <c r="AB280">
        <v>1</v>
      </c>
      <c r="AC280">
        <v>1</v>
      </c>
      <c r="AD280">
        <v>2020</v>
      </c>
      <c r="AE280">
        <v>2021</v>
      </c>
      <c r="AF280">
        <v>2021</v>
      </c>
      <c r="AI280" s="1">
        <v>44202</v>
      </c>
      <c r="AJ280" t="s">
        <v>1111</v>
      </c>
      <c r="AL280">
        <v>468950</v>
      </c>
    </row>
    <row r="281" spans="1:38" x14ac:dyDescent="0.35">
      <c r="A281" t="s">
        <v>265</v>
      </c>
      <c r="C281">
        <v>5</v>
      </c>
      <c r="D281" s="1">
        <v>44202</v>
      </c>
      <c r="E281" t="s">
        <v>1070</v>
      </c>
      <c r="F281" t="s">
        <v>889</v>
      </c>
      <c r="H281" t="s">
        <v>890</v>
      </c>
      <c r="I281" t="s">
        <v>889</v>
      </c>
      <c r="K281" t="s">
        <v>1239</v>
      </c>
      <c r="L281" t="s">
        <v>1069</v>
      </c>
      <c r="M281" s="3">
        <v>399</v>
      </c>
      <c r="N281">
        <v>10</v>
      </c>
      <c r="O281" t="s">
        <v>1077</v>
      </c>
      <c r="P281" s="1">
        <v>44187</v>
      </c>
      <c r="Q281" s="1">
        <v>44200</v>
      </c>
      <c r="T281">
        <v>2</v>
      </c>
      <c r="U281" t="s">
        <v>1075</v>
      </c>
      <c r="X281">
        <v>52</v>
      </c>
      <c r="AA281">
        <v>12</v>
      </c>
      <c r="AD281">
        <v>2020</v>
      </c>
      <c r="AL281">
        <v>976101</v>
      </c>
    </row>
    <row r="282" spans="1:38" x14ac:dyDescent="0.35">
      <c r="A282" t="s">
        <v>82</v>
      </c>
      <c r="E282" t="s">
        <v>1070</v>
      </c>
      <c r="F282" t="s">
        <v>891</v>
      </c>
      <c r="H282" t="s">
        <v>892</v>
      </c>
      <c r="I282" t="s">
        <v>891</v>
      </c>
      <c r="K282" t="s">
        <v>1239</v>
      </c>
      <c r="L282" t="s">
        <v>1069</v>
      </c>
      <c r="M282" s="3">
        <v>399</v>
      </c>
      <c r="N282">
        <v>10</v>
      </c>
      <c r="O282" t="s">
        <v>1077</v>
      </c>
      <c r="P282" s="1">
        <v>44187</v>
      </c>
      <c r="Q282" s="1">
        <v>44200</v>
      </c>
      <c r="T282">
        <v>2</v>
      </c>
      <c r="U282" t="s">
        <v>1075</v>
      </c>
      <c r="X282">
        <v>52</v>
      </c>
      <c r="AA282">
        <v>12</v>
      </c>
      <c r="AD282">
        <v>2020</v>
      </c>
      <c r="AL282">
        <v>958651</v>
      </c>
    </row>
    <row r="283" spans="1:38" x14ac:dyDescent="0.35">
      <c r="A283" t="s">
        <v>171</v>
      </c>
      <c r="E283" t="s">
        <v>1070</v>
      </c>
      <c r="F283" t="s">
        <v>893</v>
      </c>
      <c r="H283" t="s">
        <v>894</v>
      </c>
      <c r="I283" t="s">
        <v>893</v>
      </c>
      <c r="K283" t="s">
        <v>1239</v>
      </c>
      <c r="L283" t="s">
        <v>1069</v>
      </c>
      <c r="M283" s="3">
        <v>399</v>
      </c>
      <c r="N283">
        <v>10</v>
      </c>
      <c r="O283" t="s">
        <v>1077</v>
      </c>
      <c r="P283" s="1">
        <v>44187</v>
      </c>
      <c r="Q283" s="1">
        <v>44200</v>
      </c>
      <c r="T283">
        <v>2</v>
      </c>
      <c r="U283" t="s">
        <v>1075</v>
      </c>
      <c r="X283">
        <v>52</v>
      </c>
      <c r="AA283">
        <v>12</v>
      </c>
      <c r="AD283">
        <v>2020</v>
      </c>
      <c r="AL283">
        <v>344861</v>
      </c>
    </row>
    <row r="284" spans="1:38" x14ac:dyDescent="0.35">
      <c r="A284" t="s">
        <v>184</v>
      </c>
      <c r="C284">
        <v>10</v>
      </c>
      <c r="D284" s="1">
        <v>44202</v>
      </c>
      <c r="E284" t="s">
        <v>1070</v>
      </c>
      <c r="F284" t="s">
        <v>895</v>
      </c>
      <c r="H284" t="s">
        <v>896</v>
      </c>
      <c r="I284" t="s">
        <v>895</v>
      </c>
      <c r="K284" t="s">
        <v>1239</v>
      </c>
      <c r="L284" t="s">
        <v>1069</v>
      </c>
      <c r="M284" s="3">
        <v>399</v>
      </c>
      <c r="N284">
        <v>10</v>
      </c>
      <c r="O284" t="s">
        <v>1077</v>
      </c>
      <c r="P284" s="1">
        <v>44188</v>
      </c>
      <c r="Q284" s="1">
        <v>44201</v>
      </c>
      <c r="T284">
        <v>2</v>
      </c>
      <c r="U284" t="s">
        <v>1075</v>
      </c>
      <c r="X284">
        <v>52</v>
      </c>
      <c r="AA284">
        <v>12</v>
      </c>
      <c r="AD284">
        <v>2020</v>
      </c>
      <c r="AL284">
        <v>969401</v>
      </c>
    </row>
    <row r="285" spans="1:38" x14ac:dyDescent="0.35">
      <c r="A285" t="s">
        <v>285</v>
      </c>
      <c r="D285" s="1">
        <v>44195</v>
      </c>
      <c r="E285" t="s">
        <v>1070</v>
      </c>
      <c r="F285" t="s">
        <v>897</v>
      </c>
      <c r="H285" t="s">
        <v>898</v>
      </c>
      <c r="I285" t="s">
        <v>897</v>
      </c>
      <c r="K285" t="s">
        <v>1452</v>
      </c>
      <c r="L285" t="s">
        <v>1146</v>
      </c>
      <c r="M285" s="3">
        <v>3897</v>
      </c>
      <c r="N285">
        <v>150</v>
      </c>
      <c r="O285" t="s">
        <v>1077</v>
      </c>
      <c r="P285" s="1">
        <v>44188</v>
      </c>
      <c r="Q285" s="1">
        <v>44194</v>
      </c>
      <c r="T285">
        <v>2</v>
      </c>
      <c r="U285" t="s">
        <v>1075</v>
      </c>
      <c r="X285">
        <v>52</v>
      </c>
      <c r="AA285">
        <v>12</v>
      </c>
      <c r="AD285">
        <v>2020</v>
      </c>
      <c r="AL285">
        <v>922751</v>
      </c>
    </row>
    <row r="286" spans="1:38" x14ac:dyDescent="0.35">
      <c r="A286" t="s">
        <v>206</v>
      </c>
      <c r="E286" t="s">
        <v>1070</v>
      </c>
      <c r="F286" t="s">
        <v>899</v>
      </c>
      <c r="H286" t="s">
        <v>900</v>
      </c>
      <c r="I286" t="s">
        <v>899</v>
      </c>
      <c r="K286" t="s">
        <v>1239</v>
      </c>
      <c r="L286" t="s">
        <v>1069</v>
      </c>
      <c r="M286" s="3">
        <v>399</v>
      </c>
      <c r="N286">
        <v>10</v>
      </c>
      <c r="O286" t="s">
        <v>1077</v>
      </c>
      <c r="P286" s="1">
        <v>44188</v>
      </c>
      <c r="Q286" s="1">
        <v>44201</v>
      </c>
      <c r="T286">
        <v>2</v>
      </c>
      <c r="U286" t="s">
        <v>1075</v>
      </c>
      <c r="X286">
        <v>52</v>
      </c>
      <c r="AA286">
        <v>12</v>
      </c>
      <c r="AD286">
        <v>2020</v>
      </c>
      <c r="AL286">
        <v>951501</v>
      </c>
    </row>
    <row r="287" spans="1:38" x14ac:dyDescent="0.35">
      <c r="A287" t="s">
        <v>111</v>
      </c>
      <c r="E287" t="s">
        <v>1070</v>
      </c>
      <c r="F287" t="s">
        <v>901</v>
      </c>
      <c r="H287" t="s">
        <v>902</v>
      </c>
      <c r="I287" t="s">
        <v>901</v>
      </c>
      <c r="K287" t="s">
        <v>1239</v>
      </c>
      <c r="L287" t="s">
        <v>1069</v>
      </c>
      <c r="M287" s="3">
        <v>399</v>
      </c>
      <c r="N287">
        <v>10</v>
      </c>
      <c r="O287" t="s">
        <v>1077</v>
      </c>
      <c r="P287" s="1">
        <v>44188</v>
      </c>
      <c r="Q287" s="1">
        <v>44201</v>
      </c>
      <c r="T287">
        <v>2</v>
      </c>
      <c r="U287" t="s">
        <v>1075</v>
      </c>
      <c r="X287">
        <v>52</v>
      </c>
      <c r="AA287">
        <v>12</v>
      </c>
      <c r="AD287">
        <v>2020</v>
      </c>
      <c r="AL287">
        <v>866951</v>
      </c>
    </row>
    <row r="288" spans="1:38" x14ac:dyDescent="0.35">
      <c r="A288" t="s">
        <v>161</v>
      </c>
      <c r="E288" t="s">
        <v>1070</v>
      </c>
      <c r="F288" t="s">
        <v>903</v>
      </c>
      <c r="H288" t="s">
        <v>904</v>
      </c>
      <c r="I288" t="s">
        <v>903</v>
      </c>
      <c r="K288" t="s">
        <v>1239</v>
      </c>
      <c r="L288" t="s">
        <v>1069</v>
      </c>
      <c r="M288" s="3">
        <v>399</v>
      </c>
      <c r="N288">
        <v>10</v>
      </c>
      <c r="O288" t="s">
        <v>1077</v>
      </c>
      <c r="P288" s="1">
        <v>44188</v>
      </c>
      <c r="Q288" s="1">
        <v>44194</v>
      </c>
      <c r="T288">
        <v>2</v>
      </c>
      <c r="U288" t="s">
        <v>1075</v>
      </c>
      <c r="X288">
        <v>52</v>
      </c>
      <c r="AA288">
        <v>12</v>
      </c>
      <c r="AD288">
        <v>2020</v>
      </c>
      <c r="AL288">
        <v>809051</v>
      </c>
    </row>
    <row r="289" spans="1:38" x14ac:dyDescent="0.35">
      <c r="A289" t="s">
        <v>269</v>
      </c>
      <c r="C289">
        <v>10</v>
      </c>
      <c r="D289" s="1">
        <v>44202</v>
      </c>
      <c r="E289" t="s">
        <v>1070</v>
      </c>
      <c r="F289" t="s">
        <v>905</v>
      </c>
      <c r="H289" t="s">
        <v>906</v>
      </c>
      <c r="I289" t="s">
        <v>905</v>
      </c>
      <c r="K289" t="s">
        <v>1239</v>
      </c>
      <c r="L289" t="s">
        <v>1069</v>
      </c>
      <c r="M289" s="3">
        <v>399</v>
      </c>
      <c r="N289">
        <v>10</v>
      </c>
      <c r="O289" t="s">
        <v>1077</v>
      </c>
      <c r="P289" s="1">
        <v>44188</v>
      </c>
      <c r="Q289" s="1">
        <v>44201</v>
      </c>
      <c r="T289">
        <v>2</v>
      </c>
      <c r="U289" t="s">
        <v>1075</v>
      </c>
      <c r="X289">
        <v>52</v>
      </c>
      <c r="AA289">
        <v>12</v>
      </c>
      <c r="AD289">
        <v>2020</v>
      </c>
      <c r="AL289">
        <v>978251</v>
      </c>
    </row>
    <row r="290" spans="1:38" x14ac:dyDescent="0.35">
      <c r="A290" t="s">
        <v>238</v>
      </c>
      <c r="C290">
        <v>10</v>
      </c>
      <c r="D290" s="1">
        <v>44202</v>
      </c>
      <c r="E290" t="s">
        <v>1070</v>
      </c>
      <c r="F290" t="s">
        <v>907</v>
      </c>
      <c r="H290" t="s">
        <v>908</v>
      </c>
      <c r="I290" t="s">
        <v>907</v>
      </c>
      <c r="K290" t="s">
        <v>1239</v>
      </c>
      <c r="L290" t="s">
        <v>1069</v>
      </c>
      <c r="M290" s="3">
        <v>399</v>
      </c>
      <c r="N290">
        <v>10</v>
      </c>
      <c r="O290" t="s">
        <v>1077</v>
      </c>
      <c r="P290" s="1">
        <v>44188</v>
      </c>
      <c r="Q290" s="1">
        <v>44201</v>
      </c>
      <c r="T290">
        <v>2</v>
      </c>
      <c r="U290" t="s">
        <v>1075</v>
      </c>
      <c r="X290">
        <v>52</v>
      </c>
      <c r="AA290">
        <v>12</v>
      </c>
      <c r="AD290">
        <v>2020</v>
      </c>
      <c r="AL290">
        <v>796901</v>
      </c>
    </row>
    <row r="291" spans="1:38" x14ac:dyDescent="0.35">
      <c r="A291" t="s">
        <v>202</v>
      </c>
      <c r="C291">
        <v>10</v>
      </c>
      <c r="D291" s="1">
        <v>44203</v>
      </c>
      <c r="E291" t="s">
        <v>1070</v>
      </c>
      <c r="F291" t="s">
        <v>909</v>
      </c>
      <c r="H291" t="s">
        <v>910</v>
      </c>
      <c r="I291" t="s">
        <v>909</v>
      </c>
      <c r="K291" t="s">
        <v>1239</v>
      </c>
      <c r="L291" t="s">
        <v>1069</v>
      </c>
      <c r="M291" s="3">
        <v>399</v>
      </c>
      <c r="N291">
        <v>10</v>
      </c>
      <c r="O291" t="s">
        <v>1077</v>
      </c>
      <c r="P291" s="1">
        <v>44189</v>
      </c>
      <c r="Q291" s="1">
        <v>44202</v>
      </c>
      <c r="T291">
        <v>2</v>
      </c>
      <c r="U291" t="s">
        <v>1075</v>
      </c>
      <c r="X291">
        <v>52</v>
      </c>
      <c r="AA291">
        <v>12</v>
      </c>
      <c r="AD291">
        <v>2020</v>
      </c>
      <c r="AL291">
        <v>964351</v>
      </c>
    </row>
    <row r="292" spans="1:38" x14ac:dyDescent="0.35">
      <c r="A292" t="s">
        <v>283</v>
      </c>
      <c r="C292">
        <v>10</v>
      </c>
      <c r="D292" s="1">
        <v>44210</v>
      </c>
      <c r="E292" t="s">
        <v>1070</v>
      </c>
      <c r="F292" t="s">
        <v>911</v>
      </c>
      <c r="H292" t="s">
        <v>912</v>
      </c>
      <c r="I292" t="s">
        <v>911</v>
      </c>
      <c r="K292" t="s">
        <v>1239</v>
      </c>
      <c r="L292" t="s">
        <v>1069</v>
      </c>
      <c r="M292" s="3">
        <v>399</v>
      </c>
      <c r="N292">
        <v>10</v>
      </c>
      <c r="O292" t="s">
        <v>1077</v>
      </c>
      <c r="P292" s="1">
        <v>44189</v>
      </c>
      <c r="Q292" s="1">
        <v>44209</v>
      </c>
      <c r="T292">
        <v>2</v>
      </c>
      <c r="U292" t="s">
        <v>1075</v>
      </c>
      <c r="X292">
        <v>52</v>
      </c>
      <c r="AA292">
        <v>12</v>
      </c>
      <c r="AD292">
        <v>2020</v>
      </c>
      <c r="AL292">
        <v>971101</v>
      </c>
    </row>
    <row r="293" spans="1:38" x14ac:dyDescent="0.35">
      <c r="A293" t="s">
        <v>86</v>
      </c>
      <c r="C293">
        <v>10</v>
      </c>
      <c r="D293" s="1">
        <v>44222</v>
      </c>
      <c r="E293" t="s">
        <v>1070</v>
      </c>
      <c r="F293" t="s">
        <v>913</v>
      </c>
      <c r="H293" t="s">
        <v>914</v>
      </c>
      <c r="I293" t="s">
        <v>913</v>
      </c>
      <c r="K293" t="s">
        <v>1239</v>
      </c>
      <c r="L293" t="s">
        <v>1069</v>
      </c>
      <c r="M293" s="3">
        <v>399</v>
      </c>
      <c r="N293">
        <v>10</v>
      </c>
      <c r="O293" t="s">
        <v>1077</v>
      </c>
      <c r="P293" s="1">
        <v>44190</v>
      </c>
      <c r="Q293" s="1">
        <v>44203</v>
      </c>
      <c r="T293">
        <v>2</v>
      </c>
      <c r="U293" t="s">
        <v>1075</v>
      </c>
      <c r="X293">
        <v>52</v>
      </c>
      <c r="AA293">
        <v>12</v>
      </c>
      <c r="AD293">
        <v>2020</v>
      </c>
      <c r="AH293">
        <v>10</v>
      </c>
      <c r="AL293">
        <v>372724</v>
      </c>
    </row>
    <row r="294" spans="1:38" x14ac:dyDescent="0.35">
      <c r="A294" t="s">
        <v>321</v>
      </c>
      <c r="E294" t="s">
        <v>1070</v>
      </c>
      <c r="F294" t="s">
        <v>915</v>
      </c>
      <c r="H294" t="s">
        <v>916</v>
      </c>
      <c r="I294" t="s">
        <v>915</v>
      </c>
      <c r="K294" t="s">
        <v>1239</v>
      </c>
      <c r="L294" t="s">
        <v>1069</v>
      </c>
      <c r="M294" s="3">
        <v>399</v>
      </c>
      <c r="N294">
        <v>10</v>
      </c>
      <c r="O294" t="s">
        <v>1077</v>
      </c>
      <c r="P294" s="1">
        <v>44193</v>
      </c>
      <c r="Q294" s="1">
        <v>44199</v>
      </c>
      <c r="T294">
        <v>2</v>
      </c>
      <c r="U294" t="s">
        <v>1075</v>
      </c>
      <c r="X294">
        <v>53</v>
      </c>
      <c r="AA294">
        <v>12</v>
      </c>
      <c r="AD294">
        <v>2020</v>
      </c>
      <c r="AL294">
        <v>963801</v>
      </c>
    </row>
    <row r="295" spans="1:38" x14ac:dyDescent="0.35">
      <c r="A295" t="s">
        <v>165</v>
      </c>
      <c r="E295" t="s">
        <v>1070</v>
      </c>
      <c r="F295" t="s">
        <v>917</v>
      </c>
      <c r="H295" t="s">
        <v>918</v>
      </c>
      <c r="I295" t="s">
        <v>917</v>
      </c>
      <c r="K295" t="s">
        <v>1239</v>
      </c>
      <c r="L295" t="s">
        <v>1069</v>
      </c>
      <c r="M295" s="3">
        <v>399</v>
      </c>
      <c r="N295">
        <v>10</v>
      </c>
      <c r="O295" t="s">
        <v>1077</v>
      </c>
      <c r="P295" s="1">
        <v>44193</v>
      </c>
      <c r="Q295" s="1">
        <v>44199</v>
      </c>
      <c r="T295">
        <v>2</v>
      </c>
      <c r="U295" t="s">
        <v>1075</v>
      </c>
      <c r="X295">
        <v>53</v>
      </c>
      <c r="AA295">
        <v>12</v>
      </c>
      <c r="AD295">
        <v>2020</v>
      </c>
      <c r="AL295">
        <v>1235451</v>
      </c>
    </row>
    <row r="296" spans="1:38" x14ac:dyDescent="0.35">
      <c r="A296" t="s">
        <v>74</v>
      </c>
      <c r="D296" s="1">
        <v>44200</v>
      </c>
      <c r="E296" t="s">
        <v>1070</v>
      </c>
      <c r="F296" t="s">
        <v>919</v>
      </c>
      <c r="H296" t="s">
        <v>920</v>
      </c>
      <c r="I296" t="s">
        <v>919</v>
      </c>
      <c r="K296" t="s">
        <v>1239</v>
      </c>
      <c r="L296" t="s">
        <v>1069</v>
      </c>
      <c r="M296" s="3">
        <v>399</v>
      </c>
      <c r="N296">
        <v>10</v>
      </c>
      <c r="O296" t="s">
        <v>1077</v>
      </c>
      <c r="P296" s="1">
        <v>44193</v>
      </c>
      <c r="Q296" s="1">
        <v>44199</v>
      </c>
      <c r="T296">
        <v>2</v>
      </c>
      <c r="U296" t="s">
        <v>1075</v>
      </c>
      <c r="X296">
        <v>53</v>
      </c>
      <c r="AA296">
        <v>12</v>
      </c>
      <c r="AD296">
        <v>2020</v>
      </c>
      <c r="AL296">
        <v>879001</v>
      </c>
    </row>
    <row r="297" spans="1:38" x14ac:dyDescent="0.35">
      <c r="A297" t="s">
        <v>258</v>
      </c>
      <c r="E297" t="s">
        <v>1070</v>
      </c>
      <c r="F297" t="s">
        <v>921</v>
      </c>
      <c r="H297" t="s">
        <v>922</v>
      </c>
      <c r="I297" t="s">
        <v>921</v>
      </c>
      <c r="K297" t="s">
        <v>1239</v>
      </c>
      <c r="L297" t="s">
        <v>1069</v>
      </c>
      <c r="M297" s="3">
        <v>399</v>
      </c>
      <c r="N297">
        <v>10</v>
      </c>
      <c r="O297" t="s">
        <v>1077</v>
      </c>
      <c r="P297" s="1">
        <v>44194</v>
      </c>
      <c r="Q297" s="1">
        <v>44200</v>
      </c>
      <c r="T297">
        <v>2</v>
      </c>
      <c r="U297" t="s">
        <v>1075</v>
      </c>
      <c r="X297">
        <v>53</v>
      </c>
      <c r="AA297">
        <v>12</v>
      </c>
      <c r="AD297">
        <v>2020</v>
      </c>
      <c r="AL297">
        <v>1236751</v>
      </c>
    </row>
    <row r="298" spans="1:38" x14ac:dyDescent="0.35">
      <c r="A298" t="s">
        <v>222</v>
      </c>
      <c r="E298" t="s">
        <v>1070</v>
      </c>
      <c r="F298" t="s">
        <v>923</v>
      </c>
      <c r="H298" t="s">
        <v>924</v>
      </c>
      <c r="I298" t="s">
        <v>923</v>
      </c>
      <c r="K298" t="s">
        <v>1239</v>
      </c>
      <c r="L298" t="s">
        <v>1069</v>
      </c>
      <c r="M298" s="3">
        <v>399</v>
      </c>
      <c r="N298">
        <v>10</v>
      </c>
      <c r="O298" t="s">
        <v>1077</v>
      </c>
      <c r="P298" s="1">
        <v>44194</v>
      </c>
      <c r="Q298" s="1">
        <v>44200</v>
      </c>
      <c r="T298">
        <v>2</v>
      </c>
      <c r="U298" t="s">
        <v>1075</v>
      </c>
      <c r="X298">
        <v>53</v>
      </c>
      <c r="AA298">
        <v>12</v>
      </c>
      <c r="AD298">
        <v>2020</v>
      </c>
      <c r="AL298">
        <v>866001</v>
      </c>
    </row>
    <row r="299" spans="1:38" x14ac:dyDescent="0.35">
      <c r="A299" t="s">
        <v>319</v>
      </c>
      <c r="E299" t="s">
        <v>1070</v>
      </c>
      <c r="F299" t="s">
        <v>925</v>
      </c>
      <c r="H299" t="s">
        <v>926</v>
      </c>
      <c r="I299" t="s">
        <v>925</v>
      </c>
      <c r="K299" t="s">
        <v>1239</v>
      </c>
      <c r="L299" t="s">
        <v>1069</v>
      </c>
      <c r="M299" s="3">
        <v>399</v>
      </c>
      <c r="N299">
        <v>10</v>
      </c>
      <c r="O299" t="s">
        <v>1077</v>
      </c>
      <c r="P299" s="1">
        <v>44194</v>
      </c>
      <c r="Q299" s="1">
        <v>44200</v>
      </c>
      <c r="T299">
        <v>2</v>
      </c>
      <c r="U299" t="s">
        <v>1075</v>
      </c>
      <c r="X299">
        <v>53</v>
      </c>
      <c r="Z299">
        <v>2</v>
      </c>
      <c r="AA299">
        <v>12</v>
      </c>
      <c r="AC299">
        <v>1</v>
      </c>
      <c r="AD299">
        <v>2020</v>
      </c>
      <c r="AF299">
        <v>2021</v>
      </c>
      <c r="AI299" s="1">
        <v>44203</v>
      </c>
      <c r="AJ299" t="s">
        <v>1144</v>
      </c>
      <c r="AL299">
        <v>295546</v>
      </c>
    </row>
    <row r="300" spans="1:38" x14ac:dyDescent="0.35">
      <c r="A300" t="s">
        <v>196</v>
      </c>
      <c r="D300" s="1">
        <v>44201</v>
      </c>
      <c r="E300" t="s">
        <v>1070</v>
      </c>
      <c r="F300" t="s">
        <v>927</v>
      </c>
      <c r="H300" t="s">
        <v>928</v>
      </c>
      <c r="I300" t="s">
        <v>927</v>
      </c>
      <c r="K300" t="s">
        <v>1314</v>
      </c>
      <c r="L300" t="s">
        <v>1141</v>
      </c>
      <c r="M300" s="3">
        <v>699</v>
      </c>
      <c r="N300">
        <v>25</v>
      </c>
      <c r="O300" t="s">
        <v>1077</v>
      </c>
      <c r="P300" s="1">
        <v>44194</v>
      </c>
      <c r="Q300" s="1">
        <v>44200</v>
      </c>
      <c r="T300">
        <v>2</v>
      </c>
      <c r="U300" t="s">
        <v>1075</v>
      </c>
      <c r="X300">
        <v>53</v>
      </c>
      <c r="AA300">
        <v>12</v>
      </c>
      <c r="AD300">
        <v>2020</v>
      </c>
      <c r="AL300">
        <v>1239601</v>
      </c>
    </row>
    <row r="301" spans="1:38" x14ac:dyDescent="0.35">
      <c r="A301" t="s">
        <v>33</v>
      </c>
      <c r="E301" t="s">
        <v>1070</v>
      </c>
      <c r="F301" t="s">
        <v>929</v>
      </c>
      <c r="H301" t="s">
        <v>930</v>
      </c>
      <c r="I301" t="s">
        <v>929</v>
      </c>
      <c r="K301" t="s">
        <v>1239</v>
      </c>
      <c r="L301" t="s">
        <v>1069</v>
      </c>
      <c r="M301" s="3">
        <v>399</v>
      </c>
      <c r="N301">
        <v>10</v>
      </c>
      <c r="O301" t="s">
        <v>1077</v>
      </c>
      <c r="P301" s="1">
        <v>44194</v>
      </c>
      <c r="Q301" s="1">
        <v>44200</v>
      </c>
      <c r="T301">
        <v>2</v>
      </c>
      <c r="U301" t="s">
        <v>1075</v>
      </c>
      <c r="X301">
        <v>53</v>
      </c>
      <c r="AA301">
        <v>12</v>
      </c>
      <c r="AD301">
        <v>2020</v>
      </c>
      <c r="AL301">
        <v>856501</v>
      </c>
    </row>
    <row r="302" spans="1:38" x14ac:dyDescent="0.35">
      <c r="A302" t="s">
        <v>27</v>
      </c>
      <c r="E302" t="s">
        <v>1090</v>
      </c>
      <c r="F302" t="s">
        <v>931</v>
      </c>
      <c r="H302" t="s">
        <v>932</v>
      </c>
      <c r="I302" t="s">
        <v>931</v>
      </c>
      <c r="K302" t="s">
        <v>1239</v>
      </c>
      <c r="L302" t="s">
        <v>1069</v>
      </c>
      <c r="M302" s="3">
        <v>399</v>
      </c>
      <c r="N302">
        <v>10</v>
      </c>
      <c r="O302" t="s">
        <v>1077</v>
      </c>
      <c r="P302" s="1">
        <v>44194</v>
      </c>
      <c r="Q302" s="1">
        <v>44200</v>
      </c>
      <c r="R302" s="1">
        <v>44200</v>
      </c>
      <c r="T302">
        <v>2</v>
      </c>
      <c r="U302" t="s">
        <v>1075</v>
      </c>
      <c r="W302" t="s">
        <v>1127</v>
      </c>
      <c r="X302">
        <v>53</v>
      </c>
      <c r="Y302">
        <v>2</v>
      </c>
      <c r="Z302">
        <v>2</v>
      </c>
      <c r="AA302">
        <v>12</v>
      </c>
      <c r="AB302">
        <v>1</v>
      </c>
      <c r="AC302">
        <v>1</v>
      </c>
      <c r="AD302">
        <v>2020</v>
      </c>
      <c r="AE302">
        <v>2021</v>
      </c>
      <c r="AF302">
        <v>2021</v>
      </c>
      <c r="AI302" s="1">
        <v>44200</v>
      </c>
      <c r="AJ302" t="s">
        <v>1126</v>
      </c>
      <c r="AL302">
        <v>1239751</v>
      </c>
    </row>
    <row r="303" spans="1:38" x14ac:dyDescent="0.35">
      <c r="A303" t="s">
        <v>223</v>
      </c>
      <c r="E303" t="s">
        <v>1070</v>
      </c>
      <c r="F303" t="s">
        <v>933</v>
      </c>
      <c r="H303" t="s">
        <v>934</v>
      </c>
      <c r="I303" t="s">
        <v>933</v>
      </c>
      <c r="K303" t="s">
        <v>1239</v>
      </c>
      <c r="L303" t="s">
        <v>1069</v>
      </c>
      <c r="M303" s="3">
        <v>399</v>
      </c>
      <c r="N303">
        <v>10</v>
      </c>
      <c r="O303" t="s">
        <v>1077</v>
      </c>
      <c r="P303" s="1">
        <v>44194</v>
      </c>
      <c r="Q303" s="1">
        <v>44200</v>
      </c>
      <c r="T303">
        <v>2</v>
      </c>
      <c r="U303" t="s">
        <v>1075</v>
      </c>
      <c r="X303">
        <v>53</v>
      </c>
      <c r="AA303">
        <v>12</v>
      </c>
      <c r="AD303">
        <v>2020</v>
      </c>
      <c r="AL303">
        <v>1240651</v>
      </c>
    </row>
    <row r="304" spans="1:38" x14ac:dyDescent="0.35">
      <c r="A304" t="s">
        <v>176</v>
      </c>
      <c r="C304">
        <v>5</v>
      </c>
      <c r="D304" s="1">
        <v>44208</v>
      </c>
      <c r="E304" t="s">
        <v>1070</v>
      </c>
      <c r="F304" t="s">
        <v>935</v>
      </c>
      <c r="H304" t="s">
        <v>936</v>
      </c>
      <c r="I304" t="s">
        <v>935</v>
      </c>
      <c r="K304" t="s">
        <v>1239</v>
      </c>
      <c r="L304" t="s">
        <v>1069</v>
      </c>
      <c r="M304" s="3">
        <v>399</v>
      </c>
      <c r="N304">
        <v>10</v>
      </c>
      <c r="O304" t="s">
        <v>1077</v>
      </c>
      <c r="P304" s="1">
        <v>44194</v>
      </c>
      <c r="Q304" s="1">
        <v>44207</v>
      </c>
      <c r="T304">
        <v>2</v>
      </c>
      <c r="U304" t="s">
        <v>1075</v>
      </c>
      <c r="X304">
        <v>53</v>
      </c>
      <c r="AA304">
        <v>12</v>
      </c>
      <c r="AD304">
        <v>2020</v>
      </c>
      <c r="AL304">
        <v>931201</v>
      </c>
    </row>
    <row r="305" spans="1:38" x14ac:dyDescent="0.35">
      <c r="A305" t="s">
        <v>151</v>
      </c>
      <c r="E305" t="s">
        <v>1070</v>
      </c>
      <c r="F305" t="s">
        <v>937</v>
      </c>
      <c r="H305" t="s">
        <v>938</v>
      </c>
      <c r="I305" t="s">
        <v>937</v>
      </c>
      <c r="K305" t="s">
        <v>1239</v>
      </c>
      <c r="L305" t="s">
        <v>1069</v>
      </c>
      <c r="M305" s="3">
        <v>399</v>
      </c>
      <c r="N305">
        <v>10</v>
      </c>
      <c r="O305" t="s">
        <v>1077</v>
      </c>
      <c r="P305" s="1">
        <v>44194</v>
      </c>
      <c r="Q305" s="1">
        <v>44200</v>
      </c>
      <c r="T305">
        <v>2</v>
      </c>
      <c r="U305" t="s">
        <v>1075</v>
      </c>
      <c r="X305">
        <v>53</v>
      </c>
      <c r="AA305">
        <v>12</v>
      </c>
      <c r="AD305">
        <v>2020</v>
      </c>
      <c r="AL305">
        <v>813351</v>
      </c>
    </row>
    <row r="306" spans="1:38" x14ac:dyDescent="0.35">
      <c r="A306" t="s">
        <v>112</v>
      </c>
      <c r="C306">
        <v>5</v>
      </c>
      <c r="D306" s="1">
        <v>44202</v>
      </c>
      <c r="E306" t="s">
        <v>1070</v>
      </c>
      <c r="F306" t="s">
        <v>939</v>
      </c>
      <c r="H306" t="s">
        <v>940</v>
      </c>
      <c r="I306" t="s">
        <v>939</v>
      </c>
      <c r="K306" t="s">
        <v>1239</v>
      </c>
      <c r="L306" t="s">
        <v>1069</v>
      </c>
      <c r="M306" s="3">
        <v>399</v>
      </c>
      <c r="N306">
        <v>10</v>
      </c>
      <c r="O306" t="s">
        <v>1077</v>
      </c>
      <c r="P306" s="1">
        <v>44195</v>
      </c>
      <c r="Q306" s="1">
        <v>44203</v>
      </c>
      <c r="T306">
        <v>2</v>
      </c>
      <c r="U306" t="s">
        <v>1075</v>
      </c>
      <c r="X306">
        <v>53</v>
      </c>
      <c r="AA306">
        <v>12</v>
      </c>
      <c r="AD306">
        <v>2020</v>
      </c>
      <c r="AL306">
        <v>1247351</v>
      </c>
    </row>
    <row r="307" spans="1:38" x14ac:dyDescent="0.35">
      <c r="A307" t="s">
        <v>249</v>
      </c>
      <c r="C307">
        <v>10</v>
      </c>
      <c r="D307" s="1">
        <v>44202</v>
      </c>
      <c r="E307" t="s">
        <v>1070</v>
      </c>
      <c r="F307" t="s">
        <v>941</v>
      </c>
      <c r="H307" t="s">
        <v>942</v>
      </c>
      <c r="I307" t="s">
        <v>941</v>
      </c>
      <c r="K307" t="s">
        <v>1239</v>
      </c>
      <c r="L307" t="s">
        <v>1069</v>
      </c>
      <c r="M307" s="3">
        <v>399</v>
      </c>
      <c r="N307">
        <v>10</v>
      </c>
      <c r="O307" t="s">
        <v>1077</v>
      </c>
      <c r="P307" s="1">
        <v>44195</v>
      </c>
      <c r="Q307" s="1">
        <v>44201</v>
      </c>
      <c r="T307">
        <v>2</v>
      </c>
      <c r="U307" t="s">
        <v>1075</v>
      </c>
      <c r="X307">
        <v>53</v>
      </c>
      <c r="AA307">
        <v>12</v>
      </c>
      <c r="AD307">
        <v>2020</v>
      </c>
      <c r="AL307">
        <v>1248451</v>
      </c>
    </row>
    <row r="308" spans="1:38" x14ac:dyDescent="0.35">
      <c r="A308" t="s">
        <v>1071</v>
      </c>
      <c r="C308">
        <v>5</v>
      </c>
      <c r="E308" t="s">
        <v>1090</v>
      </c>
      <c r="F308" t="s">
        <v>943</v>
      </c>
      <c r="H308" t="s">
        <v>944</v>
      </c>
      <c r="I308" t="s">
        <v>943</v>
      </c>
      <c r="K308" t="s">
        <v>1239</v>
      </c>
      <c r="L308" t="s">
        <v>1069</v>
      </c>
      <c r="M308" s="3">
        <v>399</v>
      </c>
      <c r="N308">
        <v>10</v>
      </c>
      <c r="O308" t="s">
        <v>1077</v>
      </c>
      <c r="P308" s="1">
        <v>44195</v>
      </c>
      <c r="Q308" s="1">
        <v>44196</v>
      </c>
      <c r="R308" s="1">
        <v>44196</v>
      </c>
      <c r="T308">
        <v>2</v>
      </c>
      <c r="U308" t="s">
        <v>1075</v>
      </c>
      <c r="W308" t="s">
        <v>1127</v>
      </c>
      <c r="X308">
        <v>53</v>
      </c>
      <c r="Y308">
        <v>53</v>
      </c>
      <c r="Z308">
        <v>53</v>
      </c>
      <c r="AA308">
        <v>12</v>
      </c>
      <c r="AB308">
        <v>12</v>
      </c>
      <c r="AC308">
        <v>12</v>
      </c>
      <c r="AD308">
        <v>2020</v>
      </c>
      <c r="AE308">
        <v>2020</v>
      </c>
      <c r="AF308">
        <v>2020</v>
      </c>
      <c r="AI308" s="1">
        <v>44196</v>
      </c>
      <c r="AJ308" t="s">
        <v>1126</v>
      </c>
      <c r="AL308">
        <v>1238851</v>
      </c>
    </row>
    <row r="309" spans="1:38" x14ac:dyDescent="0.35">
      <c r="A309" t="s">
        <v>43</v>
      </c>
      <c r="C309">
        <v>5</v>
      </c>
      <c r="D309" s="1">
        <v>44202</v>
      </c>
      <c r="E309" t="s">
        <v>1070</v>
      </c>
      <c r="F309" t="s">
        <v>945</v>
      </c>
      <c r="H309" t="s">
        <v>946</v>
      </c>
      <c r="I309" t="s">
        <v>1397</v>
      </c>
      <c r="K309" t="s">
        <v>1239</v>
      </c>
      <c r="L309" t="s">
        <v>1069</v>
      </c>
      <c r="M309" s="3">
        <v>399</v>
      </c>
      <c r="N309">
        <v>10</v>
      </c>
      <c r="O309" t="s">
        <v>1077</v>
      </c>
      <c r="P309" s="1">
        <v>44195</v>
      </c>
      <c r="Q309" s="1">
        <v>44201</v>
      </c>
      <c r="T309">
        <v>2</v>
      </c>
      <c r="U309" t="s">
        <v>1075</v>
      </c>
      <c r="X309">
        <v>53</v>
      </c>
      <c r="AA309">
        <v>12</v>
      </c>
      <c r="AD309">
        <v>2020</v>
      </c>
      <c r="AL309">
        <v>1249051</v>
      </c>
    </row>
    <row r="310" spans="1:38" x14ac:dyDescent="0.35">
      <c r="A310" t="s">
        <v>123</v>
      </c>
      <c r="C310">
        <v>10</v>
      </c>
      <c r="D310" s="1">
        <v>44202</v>
      </c>
      <c r="E310" t="s">
        <v>1070</v>
      </c>
      <c r="F310" t="s">
        <v>947</v>
      </c>
      <c r="H310" t="s">
        <v>948</v>
      </c>
      <c r="I310" t="s">
        <v>947</v>
      </c>
      <c r="K310" t="s">
        <v>1239</v>
      </c>
      <c r="L310" t="s">
        <v>1069</v>
      </c>
      <c r="M310" s="3">
        <v>399</v>
      </c>
      <c r="N310">
        <v>10</v>
      </c>
      <c r="O310" t="s">
        <v>1077</v>
      </c>
      <c r="P310" s="1">
        <v>44195</v>
      </c>
      <c r="Q310" s="1">
        <v>44201</v>
      </c>
      <c r="T310">
        <v>2</v>
      </c>
      <c r="U310" t="s">
        <v>1075</v>
      </c>
      <c r="X310">
        <v>53</v>
      </c>
      <c r="AA310">
        <v>12</v>
      </c>
      <c r="AD310">
        <v>2020</v>
      </c>
      <c r="AL310">
        <v>952501</v>
      </c>
    </row>
    <row r="311" spans="1:38" x14ac:dyDescent="0.35">
      <c r="A311" t="s">
        <v>252</v>
      </c>
      <c r="C311">
        <v>5</v>
      </c>
      <c r="D311" s="1">
        <v>44202</v>
      </c>
      <c r="E311" t="s">
        <v>1070</v>
      </c>
      <c r="F311" t="s">
        <v>949</v>
      </c>
      <c r="H311" t="s">
        <v>950</v>
      </c>
      <c r="I311" t="s">
        <v>949</v>
      </c>
      <c r="K311" t="s">
        <v>1239</v>
      </c>
      <c r="L311" t="s">
        <v>1069</v>
      </c>
      <c r="M311" s="3">
        <v>399</v>
      </c>
      <c r="N311">
        <v>10</v>
      </c>
      <c r="O311" t="s">
        <v>1077</v>
      </c>
      <c r="P311" s="1">
        <v>44195</v>
      </c>
      <c r="Q311" s="1">
        <v>44201</v>
      </c>
      <c r="T311">
        <v>2</v>
      </c>
      <c r="U311" t="s">
        <v>1075</v>
      </c>
      <c r="X311">
        <v>53</v>
      </c>
      <c r="AA311">
        <v>12</v>
      </c>
      <c r="AD311">
        <v>2020</v>
      </c>
      <c r="AL311">
        <v>961051</v>
      </c>
    </row>
    <row r="312" spans="1:38" x14ac:dyDescent="0.35">
      <c r="A312" t="s">
        <v>284</v>
      </c>
      <c r="C312">
        <v>5</v>
      </c>
      <c r="D312" s="1">
        <v>44203</v>
      </c>
      <c r="E312" t="s">
        <v>1070</v>
      </c>
      <c r="F312" t="s">
        <v>951</v>
      </c>
      <c r="H312" t="s">
        <v>952</v>
      </c>
      <c r="I312" t="s">
        <v>951</v>
      </c>
      <c r="K312" t="s">
        <v>1239</v>
      </c>
      <c r="L312" t="s">
        <v>1069</v>
      </c>
      <c r="M312" s="3">
        <v>399</v>
      </c>
      <c r="N312">
        <v>10</v>
      </c>
      <c r="O312" t="s">
        <v>1077</v>
      </c>
      <c r="P312" s="1">
        <v>44196</v>
      </c>
      <c r="Q312" s="1">
        <v>44202</v>
      </c>
      <c r="T312">
        <v>2</v>
      </c>
      <c r="U312" t="s">
        <v>1075</v>
      </c>
      <c r="X312">
        <v>53</v>
      </c>
      <c r="AA312">
        <v>12</v>
      </c>
      <c r="AD312">
        <v>2020</v>
      </c>
      <c r="AL312">
        <v>1242951</v>
      </c>
    </row>
    <row r="313" spans="1:38" x14ac:dyDescent="0.35">
      <c r="A313" t="s">
        <v>190</v>
      </c>
      <c r="C313">
        <v>5</v>
      </c>
      <c r="D313" s="1">
        <v>44203</v>
      </c>
      <c r="E313" t="s">
        <v>1070</v>
      </c>
      <c r="F313" t="s">
        <v>953</v>
      </c>
      <c r="H313" t="s">
        <v>954</v>
      </c>
      <c r="I313" t="s">
        <v>953</v>
      </c>
      <c r="K313" t="s">
        <v>1239</v>
      </c>
      <c r="L313" t="s">
        <v>1069</v>
      </c>
      <c r="M313" s="3">
        <v>399</v>
      </c>
      <c r="N313">
        <v>10</v>
      </c>
      <c r="O313" t="s">
        <v>1077</v>
      </c>
      <c r="P313" s="1">
        <v>44196</v>
      </c>
      <c r="Q313" s="1">
        <v>44202</v>
      </c>
      <c r="T313">
        <v>2</v>
      </c>
      <c r="U313" t="s">
        <v>1075</v>
      </c>
      <c r="X313">
        <v>53</v>
      </c>
      <c r="AA313">
        <v>12</v>
      </c>
      <c r="AD313">
        <v>2020</v>
      </c>
      <c r="AL313">
        <v>1253851</v>
      </c>
    </row>
    <row r="314" spans="1:38" x14ac:dyDescent="0.35">
      <c r="A314" t="s">
        <v>46</v>
      </c>
      <c r="E314" t="s">
        <v>1070</v>
      </c>
      <c r="F314" t="s">
        <v>955</v>
      </c>
      <c r="H314" t="s">
        <v>957</v>
      </c>
      <c r="I314" t="s">
        <v>955</v>
      </c>
      <c r="K314" t="s">
        <v>1239</v>
      </c>
      <c r="L314" t="s">
        <v>1069</v>
      </c>
      <c r="M314" s="3">
        <v>399</v>
      </c>
      <c r="N314">
        <v>10</v>
      </c>
      <c r="O314" t="s">
        <v>1068</v>
      </c>
      <c r="P314" s="1">
        <v>44200</v>
      </c>
      <c r="Q314" s="1">
        <v>44206</v>
      </c>
      <c r="T314">
        <v>2</v>
      </c>
      <c r="U314" t="s">
        <v>1075</v>
      </c>
      <c r="X314">
        <v>2</v>
      </c>
      <c r="AA314">
        <v>1</v>
      </c>
      <c r="AD314">
        <v>2021</v>
      </c>
      <c r="AL314">
        <v>1265051</v>
      </c>
    </row>
    <row r="315" spans="1:38" x14ac:dyDescent="0.35">
      <c r="A315" t="s">
        <v>97</v>
      </c>
      <c r="E315" t="s">
        <v>1070</v>
      </c>
      <c r="F315" t="s">
        <v>958</v>
      </c>
      <c r="H315" t="s">
        <v>959</v>
      </c>
      <c r="I315" t="s">
        <v>958</v>
      </c>
      <c r="K315" t="s">
        <v>1239</v>
      </c>
      <c r="L315" t="s">
        <v>1069</v>
      </c>
      <c r="M315" s="3">
        <v>399</v>
      </c>
      <c r="N315">
        <v>10</v>
      </c>
      <c r="O315" t="s">
        <v>1068</v>
      </c>
      <c r="P315" s="1">
        <v>44200</v>
      </c>
      <c r="Q315" s="1">
        <v>44206</v>
      </c>
      <c r="T315">
        <v>2</v>
      </c>
      <c r="U315" t="s">
        <v>1075</v>
      </c>
      <c r="X315">
        <v>2</v>
      </c>
      <c r="AA315">
        <v>1</v>
      </c>
      <c r="AD315">
        <v>2021</v>
      </c>
      <c r="AL315">
        <v>1265501</v>
      </c>
    </row>
    <row r="316" spans="1:38" x14ac:dyDescent="0.35">
      <c r="A316" t="s">
        <v>289</v>
      </c>
      <c r="E316" t="s">
        <v>1070</v>
      </c>
      <c r="F316" t="s">
        <v>960</v>
      </c>
      <c r="H316" t="s">
        <v>961</v>
      </c>
      <c r="I316" t="s">
        <v>960</v>
      </c>
      <c r="K316" t="s">
        <v>1239</v>
      </c>
      <c r="L316" t="s">
        <v>1069</v>
      </c>
      <c r="M316" s="3">
        <v>399</v>
      </c>
      <c r="N316">
        <v>10</v>
      </c>
      <c r="O316" t="s">
        <v>1068</v>
      </c>
      <c r="P316" s="1">
        <v>44200</v>
      </c>
      <c r="Q316" s="1">
        <v>44206</v>
      </c>
      <c r="T316">
        <v>2</v>
      </c>
      <c r="U316" t="s">
        <v>1075</v>
      </c>
      <c r="X316">
        <v>2</v>
      </c>
      <c r="AA316">
        <v>1</v>
      </c>
      <c r="AD316">
        <v>2021</v>
      </c>
      <c r="AL316">
        <v>855951</v>
      </c>
    </row>
    <row r="317" spans="1:38" x14ac:dyDescent="0.35">
      <c r="A317" t="s">
        <v>209</v>
      </c>
      <c r="C317">
        <v>5</v>
      </c>
      <c r="D317" s="1">
        <v>44207</v>
      </c>
      <c r="E317" t="s">
        <v>1070</v>
      </c>
      <c r="F317" t="s">
        <v>962</v>
      </c>
      <c r="H317" t="s">
        <v>963</v>
      </c>
      <c r="I317" t="s">
        <v>962</v>
      </c>
      <c r="K317" t="s">
        <v>1239</v>
      </c>
      <c r="L317" t="s">
        <v>1069</v>
      </c>
      <c r="M317" s="3">
        <v>399</v>
      </c>
      <c r="N317">
        <v>10</v>
      </c>
      <c r="O317" t="s">
        <v>1068</v>
      </c>
      <c r="P317" s="1">
        <v>44200</v>
      </c>
      <c r="Q317" s="1">
        <v>44206</v>
      </c>
      <c r="T317">
        <v>2</v>
      </c>
      <c r="U317" t="s">
        <v>1075</v>
      </c>
      <c r="X317">
        <v>2</v>
      </c>
      <c r="AA317">
        <v>1</v>
      </c>
      <c r="AD317">
        <v>2021</v>
      </c>
      <c r="AL317">
        <v>1268051</v>
      </c>
    </row>
    <row r="318" spans="1:38" x14ac:dyDescent="0.35">
      <c r="A318" t="s">
        <v>79</v>
      </c>
      <c r="C318">
        <v>5</v>
      </c>
      <c r="D318" s="1">
        <v>44207</v>
      </c>
      <c r="E318" t="s">
        <v>1070</v>
      </c>
      <c r="F318" t="s">
        <v>964</v>
      </c>
      <c r="H318" t="s">
        <v>965</v>
      </c>
      <c r="I318" t="s">
        <v>964</v>
      </c>
      <c r="K318" t="s">
        <v>1239</v>
      </c>
      <c r="L318" t="s">
        <v>1069</v>
      </c>
      <c r="M318" s="3">
        <v>399</v>
      </c>
      <c r="N318">
        <v>10</v>
      </c>
      <c r="O318" t="s">
        <v>1068</v>
      </c>
      <c r="P318" s="1">
        <v>44200</v>
      </c>
      <c r="Q318" s="1">
        <v>44206</v>
      </c>
      <c r="T318">
        <v>2</v>
      </c>
      <c r="U318" t="s">
        <v>1075</v>
      </c>
      <c r="X318">
        <v>2</v>
      </c>
      <c r="AA318">
        <v>1</v>
      </c>
      <c r="AD318">
        <v>2021</v>
      </c>
      <c r="AL318">
        <v>923103</v>
      </c>
    </row>
    <row r="319" spans="1:38" x14ac:dyDescent="0.35">
      <c r="A319" t="s">
        <v>272</v>
      </c>
      <c r="C319">
        <v>5</v>
      </c>
      <c r="D319" s="1">
        <v>44208</v>
      </c>
      <c r="E319" t="s">
        <v>1070</v>
      </c>
      <c r="F319" t="s">
        <v>966</v>
      </c>
      <c r="H319" t="s">
        <v>967</v>
      </c>
      <c r="I319" t="s">
        <v>966</v>
      </c>
      <c r="K319" t="s">
        <v>1239</v>
      </c>
      <c r="L319" t="s">
        <v>1069</v>
      </c>
      <c r="M319" s="3">
        <v>399</v>
      </c>
      <c r="N319">
        <v>10</v>
      </c>
      <c r="O319" t="s">
        <v>1068</v>
      </c>
      <c r="P319" s="1">
        <v>44201</v>
      </c>
      <c r="Q319" s="1">
        <v>44207</v>
      </c>
      <c r="T319">
        <v>2</v>
      </c>
      <c r="U319" t="s">
        <v>1075</v>
      </c>
      <c r="X319">
        <v>2</v>
      </c>
      <c r="AA319">
        <v>1</v>
      </c>
      <c r="AD319">
        <v>2021</v>
      </c>
      <c r="AL319">
        <v>963451</v>
      </c>
    </row>
    <row r="320" spans="1:38" x14ac:dyDescent="0.35">
      <c r="A320" t="s">
        <v>243</v>
      </c>
      <c r="E320" t="s">
        <v>1090</v>
      </c>
      <c r="F320" t="s">
        <v>968</v>
      </c>
      <c r="H320" t="s">
        <v>969</v>
      </c>
      <c r="I320" t="s">
        <v>968</v>
      </c>
      <c r="K320" t="s">
        <v>1239</v>
      </c>
      <c r="L320" t="s">
        <v>1069</v>
      </c>
      <c r="M320" s="3">
        <v>399</v>
      </c>
      <c r="N320">
        <v>10</v>
      </c>
      <c r="O320" t="s">
        <v>1068</v>
      </c>
      <c r="P320" s="1">
        <v>44201</v>
      </c>
      <c r="Q320" s="1">
        <v>44204</v>
      </c>
      <c r="R320" s="1">
        <v>44204</v>
      </c>
      <c r="T320">
        <v>2</v>
      </c>
      <c r="U320" t="s">
        <v>1075</v>
      </c>
      <c r="W320" t="s">
        <v>1127</v>
      </c>
      <c r="X320">
        <v>2</v>
      </c>
      <c r="Y320">
        <v>2</v>
      </c>
      <c r="Z320">
        <v>2</v>
      </c>
      <c r="AA320">
        <v>1</v>
      </c>
      <c r="AB320">
        <v>1</v>
      </c>
      <c r="AC320">
        <v>1</v>
      </c>
      <c r="AD320">
        <v>2021</v>
      </c>
      <c r="AE320">
        <v>2021</v>
      </c>
      <c r="AF320">
        <v>2021</v>
      </c>
      <c r="AI320" s="1">
        <v>44203</v>
      </c>
      <c r="AJ320" t="s">
        <v>1126</v>
      </c>
      <c r="AL320">
        <v>836265</v>
      </c>
    </row>
    <row r="321" spans="1:38" x14ac:dyDescent="0.35">
      <c r="A321" t="s">
        <v>143</v>
      </c>
      <c r="C321">
        <v>10</v>
      </c>
      <c r="D321" s="1">
        <v>44208</v>
      </c>
      <c r="E321" t="s">
        <v>1070</v>
      </c>
      <c r="F321" t="s">
        <v>970</v>
      </c>
      <c r="H321" t="s">
        <v>971</v>
      </c>
      <c r="I321" t="s">
        <v>970</v>
      </c>
      <c r="K321" t="s">
        <v>1239</v>
      </c>
      <c r="L321" t="s">
        <v>1069</v>
      </c>
      <c r="M321" s="3">
        <v>399</v>
      </c>
      <c r="N321">
        <v>10</v>
      </c>
      <c r="O321" t="s">
        <v>1068</v>
      </c>
      <c r="P321" s="1">
        <v>44201</v>
      </c>
      <c r="Q321" s="1">
        <v>44207</v>
      </c>
      <c r="T321">
        <v>2</v>
      </c>
      <c r="U321" t="s">
        <v>1075</v>
      </c>
      <c r="X321">
        <v>2</v>
      </c>
      <c r="AA321">
        <v>1</v>
      </c>
      <c r="AD321">
        <v>2021</v>
      </c>
      <c r="AL321">
        <v>1278101</v>
      </c>
    </row>
    <row r="322" spans="1:38" x14ac:dyDescent="0.35">
      <c r="A322" t="s">
        <v>102</v>
      </c>
      <c r="C322">
        <v>5</v>
      </c>
      <c r="D322" s="1">
        <v>44208</v>
      </c>
      <c r="E322" t="s">
        <v>1070</v>
      </c>
      <c r="F322" t="s">
        <v>974</v>
      </c>
      <c r="H322" t="s">
        <v>975</v>
      </c>
      <c r="I322" t="s">
        <v>974</v>
      </c>
      <c r="K322" t="s">
        <v>1239</v>
      </c>
      <c r="L322" t="s">
        <v>1069</v>
      </c>
      <c r="M322" s="3">
        <v>399</v>
      </c>
      <c r="N322">
        <v>10</v>
      </c>
      <c r="O322" t="s">
        <v>1068</v>
      </c>
      <c r="P322" s="1">
        <v>44201</v>
      </c>
      <c r="Q322" s="1">
        <v>44207</v>
      </c>
      <c r="T322">
        <v>2</v>
      </c>
      <c r="U322" t="s">
        <v>1075</v>
      </c>
      <c r="X322">
        <v>2</v>
      </c>
      <c r="AA322">
        <v>1</v>
      </c>
      <c r="AD322">
        <v>2021</v>
      </c>
      <c r="AL322">
        <v>1247601</v>
      </c>
    </row>
    <row r="323" spans="1:38" x14ac:dyDescent="0.35">
      <c r="A323" t="s">
        <v>312</v>
      </c>
      <c r="E323" t="s">
        <v>1070</v>
      </c>
      <c r="F323" t="s">
        <v>976</v>
      </c>
      <c r="H323" t="s">
        <v>977</v>
      </c>
      <c r="I323" t="s">
        <v>976</v>
      </c>
      <c r="K323" t="s">
        <v>1239</v>
      </c>
      <c r="L323" t="s">
        <v>1069</v>
      </c>
      <c r="M323" s="3">
        <v>399</v>
      </c>
      <c r="N323">
        <v>10</v>
      </c>
      <c r="O323" t="s">
        <v>1068</v>
      </c>
      <c r="P323" s="1">
        <v>44201</v>
      </c>
      <c r="Q323" s="1">
        <v>44207</v>
      </c>
      <c r="T323">
        <v>2</v>
      </c>
      <c r="U323" t="s">
        <v>1075</v>
      </c>
      <c r="X323">
        <v>2</v>
      </c>
      <c r="AA323">
        <v>1</v>
      </c>
      <c r="AD323">
        <v>2021</v>
      </c>
      <c r="AL323">
        <v>1279101</v>
      </c>
    </row>
    <row r="324" spans="1:38" x14ac:dyDescent="0.35">
      <c r="A324" t="s">
        <v>303</v>
      </c>
      <c r="D324" s="1">
        <v>44215</v>
      </c>
      <c r="E324" t="s">
        <v>1070</v>
      </c>
      <c r="F324" t="s">
        <v>972</v>
      </c>
      <c r="H324" t="s">
        <v>973</v>
      </c>
      <c r="I324" t="s">
        <v>972</v>
      </c>
      <c r="K324" t="s">
        <v>1239</v>
      </c>
      <c r="L324" t="s">
        <v>1069</v>
      </c>
      <c r="M324" s="3">
        <v>399</v>
      </c>
      <c r="N324">
        <v>10</v>
      </c>
      <c r="O324" t="s">
        <v>1068</v>
      </c>
      <c r="P324" s="1">
        <v>44201</v>
      </c>
      <c r="Q324" s="1">
        <v>44214</v>
      </c>
      <c r="T324">
        <v>2</v>
      </c>
      <c r="U324" t="s">
        <v>1075</v>
      </c>
      <c r="X324">
        <v>2</v>
      </c>
      <c r="AA324">
        <v>1</v>
      </c>
      <c r="AD324">
        <v>2021</v>
      </c>
      <c r="AL324">
        <v>1261951</v>
      </c>
    </row>
    <row r="325" spans="1:38" x14ac:dyDescent="0.35">
      <c r="A325" t="s">
        <v>231</v>
      </c>
      <c r="E325" t="s">
        <v>1070</v>
      </c>
      <c r="F325" t="s">
        <v>978</v>
      </c>
      <c r="H325" t="s">
        <v>979</v>
      </c>
      <c r="I325" t="s">
        <v>978</v>
      </c>
      <c r="K325" t="s">
        <v>1239</v>
      </c>
      <c r="L325" t="s">
        <v>1069</v>
      </c>
      <c r="M325" s="3">
        <v>399</v>
      </c>
      <c r="N325">
        <v>10</v>
      </c>
      <c r="O325" t="s">
        <v>1068</v>
      </c>
      <c r="P325" s="1">
        <v>44201</v>
      </c>
      <c r="Q325" s="1">
        <v>44207</v>
      </c>
      <c r="T325">
        <v>2</v>
      </c>
      <c r="U325" t="s">
        <v>1075</v>
      </c>
      <c r="X325">
        <v>2</v>
      </c>
      <c r="AA325">
        <v>1</v>
      </c>
      <c r="AD325">
        <v>2021</v>
      </c>
      <c r="AL325">
        <v>1268401</v>
      </c>
    </row>
    <row r="326" spans="1:38" x14ac:dyDescent="0.35">
      <c r="A326" t="s">
        <v>296</v>
      </c>
      <c r="C326" t="s">
        <v>1354</v>
      </c>
      <c r="D326" s="1">
        <v>44208</v>
      </c>
      <c r="E326" t="s">
        <v>1070</v>
      </c>
      <c r="F326" t="s">
        <v>980</v>
      </c>
      <c r="H326" t="s">
        <v>981</v>
      </c>
      <c r="I326" t="s">
        <v>980</v>
      </c>
      <c r="K326" t="s">
        <v>1239</v>
      </c>
      <c r="L326" t="s">
        <v>1069</v>
      </c>
      <c r="M326" s="3">
        <v>399</v>
      </c>
      <c r="N326">
        <v>10</v>
      </c>
      <c r="O326" t="s">
        <v>1068</v>
      </c>
      <c r="P326" s="1">
        <v>44201</v>
      </c>
      <c r="Q326" s="1">
        <v>44207</v>
      </c>
      <c r="T326">
        <v>2</v>
      </c>
      <c r="U326" t="s">
        <v>1075</v>
      </c>
      <c r="X326">
        <v>2</v>
      </c>
      <c r="AA326">
        <v>1</v>
      </c>
      <c r="AD326">
        <v>2021</v>
      </c>
      <c r="AL326">
        <v>1280601</v>
      </c>
    </row>
    <row r="327" spans="1:38" x14ac:dyDescent="0.35">
      <c r="A327" t="s">
        <v>137</v>
      </c>
      <c r="C327">
        <v>10</v>
      </c>
      <c r="D327" s="1">
        <v>44208</v>
      </c>
      <c r="E327" t="s">
        <v>1070</v>
      </c>
      <c r="F327" t="s">
        <v>982</v>
      </c>
      <c r="H327" t="s">
        <v>983</v>
      </c>
      <c r="I327" t="s">
        <v>982</v>
      </c>
      <c r="K327" t="s">
        <v>1239</v>
      </c>
      <c r="L327" t="s">
        <v>1069</v>
      </c>
      <c r="M327" s="3">
        <v>399</v>
      </c>
      <c r="N327">
        <v>10</v>
      </c>
      <c r="O327" t="s">
        <v>1068</v>
      </c>
      <c r="P327" s="1">
        <v>44201</v>
      </c>
      <c r="Q327" s="1">
        <v>44207</v>
      </c>
      <c r="T327">
        <v>2</v>
      </c>
      <c r="U327" t="s">
        <v>1075</v>
      </c>
      <c r="X327">
        <v>2</v>
      </c>
      <c r="AA327">
        <v>1</v>
      </c>
      <c r="AD327">
        <v>2021</v>
      </c>
      <c r="AL327">
        <v>1280651</v>
      </c>
    </row>
    <row r="328" spans="1:38" x14ac:dyDescent="0.35">
      <c r="A328" t="s">
        <v>44</v>
      </c>
      <c r="C328">
        <v>5</v>
      </c>
      <c r="D328" s="1">
        <v>44208</v>
      </c>
      <c r="E328" t="s">
        <v>1070</v>
      </c>
      <c r="F328" t="s">
        <v>984</v>
      </c>
      <c r="H328" t="s">
        <v>985</v>
      </c>
      <c r="I328" t="s">
        <v>984</v>
      </c>
      <c r="K328" t="s">
        <v>1239</v>
      </c>
      <c r="L328" t="s">
        <v>1069</v>
      </c>
      <c r="M328" s="3">
        <v>399</v>
      </c>
      <c r="N328">
        <v>10</v>
      </c>
      <c r="O328" t="s">
        <v>1068</v>
      </c>
      <c r="P328" s="1">
        <v>44201</v>
      </c>
      <c r="Q328" s="1">
        <v>44207</v>
      </c>
      <c r="T328">
        <v>2</v>
      </c>
      <c r="U328" t="s">
        <v>1075</v>
      </c>
      <c r="X328">
        <v>2</v>
      </c>
      <c r="AA328">
        <v>1</v>
      </c>
      <c r="AD328">
        <v>2021</v>
      </c>
      <c r="AL328">
        <v>963351</v>
      </c>
    </row>
    <row r="329" spans="1:38" x14ac:dyDescent="0.35">
      <c r="A329" t="s">
        <v>224</v>
      </c>
      <c r="C329">
        <v>5</v>
      </c>
      <c r="D329" s="1">
        <v>44209</v>
      </c>
      <c r="E329" t="s">
        <v>1070</v>
      </c>
      <c r="F329" t="s">
        <v>986</v>
      </c>
      <c r="H329" t="s">
        <v>987</v>
      </c>
      <c r="I329" t="s">
        <v>986</v>
      </c>
      <c r="K329" t="s">
        <v>1239</v>
      </c>
      <c r="L329" t="s">
        <v>1069</v>
      </c>
      <c r="M329" s="3">
        <v>399</v>
      </c>
      <c r="N329">
        <v>10</v>
      </c>
      <c r="O329" t="s">
        <v>1068</v>
      </c>
      <c r="P329" s="1">
        <v>44202</v>
      </c>
      <c r="Q329" s="1">
        <v>44208</v>
      </c>
      <c r="T329">
        <v>2</v>
      </c>
      <c r="U329" t="s">
        <v>1075</v>
      </c>
      <c r="X329">
        <v>2</v>
      </c>
      <c r="AA329">
        <v>1</v>
      </c>
      <c r="AD329">
        <v>2021</v>
      </c>
      <c r="AL329">
        <v>1275301</v>
      </c>
    </row>
    <row r="330" spans="1:38" x14ac:dyDescent="0.35">
      <c r="A330" t="s">
        <v>83</v>
      </c>
      <c r="C330">
        <v>10</v>
      </c>
      <c r="D330" s="1">
        <v>44209</v>
      </c>
      <c r="E330" t="s">
        <v>1070</v>
      </c>
      <c r="F330" t="s">
        <v>988</v>
      </c>
      <c r="H330" t="s">
        <v>989</v>
      </c>
      <c r="I330" t="s">
        <v>988</v>
      </c>
      <c r="K330" t="s">
        <v>1239</v>
      </c>
      <c r="L330" t="s">
        <v>1069</v>
      </c>
      <c r="M330" s="3">
        <v>399</v>
      </c>
      <c r="N330">
        <v>10</v>
      </c>
      <c r="O330" t="s">
        <v>1068</v>
      </c>
      <c r="P330" s="1">
        <v>44202</v>
      </c>
      <c r="Q330" s="1">
        <v>44208</v>
      </c>
      <c r="T330">
        <v>2</v>
      </c>
      <c r="U330" t="s">
        <v>1075</v>
      </c>
      <c r="X330">
        <v>2</v>
      </c>
      <c r="AA330">
        <v>1</v>
      </c>
      <c r="AD330">
        <v>2021</v>
      </c>
      <c r="AL330">
        <v>1268201</v>
      </c>
    </row>
    <row r="331" spans="1:38" x14ac:dyDescent="0.35">
      <c r="A331" t="s">
        <v>255</v>
      </c>
      <c r="C331">
        <v>10</v>
      </c>
      <c r="D331" s="1">
        <v>44209</v>
      </c>
      <c r="E331" t="s">
        <v>1070</v>
      </c>
      <c r="F331" t="s">
        <v>990</v>
      </c>
      <c r="H331" t="s">
        <v>991</v>
      </c>
      <c r="I331" t="s">
        <v>990</v>
      </c>
      <c r="K331" t="s">
        <v>1239</v>
      </c>
      <c r="L331" t="s">
        <v>1069</v>
      </c>
      <c r="M331" s="3">
        <v>399</v>
      </c>
      <c r="N331">
        <v>10</v>
      </c>
      <c r="O331" t="s">
        <v>1068</v>
      </c>
      <c r="P331" s="1">
        <v>44202</v>
      </c>
      <c r="Q331" s="1">
        <v>44208</v>
      </c>
      <c r="T331">
        <v>2</v>
      </c>
      <c r="U331" t="s">
        <v>1075</v>
      </c>
      <c r="X331">
        <v>2</v>
      </c>
      <c r="AA331">
        <v>1</v>
      </c>
      <c r="AD331">
        <v>2021</v>
      </c>
      <c r="AL331">
        <v>857151</v>
      </c>
    </row>
    <row r="332" spans="1:38" x14ac:dyDescent="0.35">
      <c r="A332" t="s">
        <v>259</v>
      </c>
      <c r="C332">
        <v>10</v>
      </c>
      <c r="D332" s="1">
        <v>44209</v>
      </c>
      <c r="E332" t="s">
        <v>1070</v>
      </c>
      <c r="F332" t="s">
        <v>992</v>
      </c>
      <c r="H332" t="s">
        <v>993</v>
      </c>
      <c r="I332" t="s">
        <v>992</v>
      </c>
      <c r="K332" t="s">
        <v>1239</v>
      </c>
      <c r="L332" t="s">
        <v>1069</v>
      </c>
      <c r="M332" s="3">
        <v>399</v>
      </c>
      <c r="N332">
        <v>10</v>
      </c>
      <c r="O332" t="s">
        <v>1068</v>
      </c>
      <c r="P332" s="1">
        <v>44202</v>
      </c>
      <c r="Q332" s="1">
        <v>44208</v>
      </c>
      <c r="T332">
        <v>2</v>
      </c>
      <c r="U332" t="s">
        <v>1075</v>
      </c>
      <c r="X332">
        <v>2</v>
      </c>
      <c r="AA332">
        <v>1</v>
      </c>
      <c r="AD332">
        <v>2021</v>
      </c>
      <c r="AL332">
        <v>792251</v>
      </c>
    </row>
    <row r="333" spans="1:38" x14ac:dyDescent="0.35">
      <c r="A333" t="s">
        <v>244</v>
      </c>
      <c r="C333">
        <v>5</v>
      </c>
      <c r="D333" s="1">
        <v>44209</v>
      </c>
      <c r="E333" t="s">
        <v>1070</v>
      </c>
      <c r="F333" t="s">
        <v>994</v>
      </c>
      <c r="H333" t="s">
        <v>995</v>
      </c>
      <c r="I333" t="s">
        <v>994</v>
      </c>
      <c r="K333" t="s">
        <v>1239</v>
      </c>
      <c r="L333" t="s">
        <v>1069</v>
      </c>
      <c r="M333" s="3">
        <v>399</v>
      </c>
      <c r="N333">
        <v>10</v>
      </c>
      <c r="O333" t="s">
        <v>1068</v>
      </c>
      <c r="P333" s="1">
        <v>44202</v>
      </c>
      <c r="Q333" s="1">
        <v>44208</v>
      </c>
      <c r="T333">
        <v>2</v>
      </c>
      <c r="U333" t="s">
        <v>1075</v>
      </c>
      <c r="X333">
        <v>2</v>
      </c>
      <c r="AA333">
        <v>1</v>
      </c>
      <c r="AD333">
        <v>2021</v>
      </c>
      <c r="AL333">
        <v>1273901</v>
      </c>
    </row>
    <row r="334" spans="1:38" x14ac:dyDescent="0.35">
      <c r="A334" t="s">
        <v>62</v>
      </c>
      <c r="C334">
        <v>5</v>
      </c>
      <c r="D334" s="1">
        <v>44209</v>
      </c>
      <c r="E334" t="s">
        <v>1070</v>
      </c>
      <c r="F334" t="s">
        <v>996</v>
      </c>
      <c r="H334" t="s">
        <v>997</v>
      </c>
      <c r="I334" t="s">
        <v>996</v>
      </c>
      <c r="K334" t="s">
        <v>1239</v>
      </c>
      <c r="L334" t="s">
        <v>1069</v>
      </c>
      <c r="M334" s="3">
        <v>399</v>
      </c>
      <c r="N334">
        <v>10</v>
      </c>
      <c r="O334" t="s">
        <v>1068</v>
      </c>
      <c r="P334" s="1">
        <v>44202</v>
      </c>
      <c r="Q334" s="1">
        <v>44208</v>
      </c>
      <c r="T334">
        <v>2</v>
      </c>
      <c r="U334" t="s">
        <v>1075</v>
      </c>
      <c r="X334">
        <v>2</v>
      </c>
      <c r="AA334">
        <v>1</v>
      </c>
      <c r="AD334">
        <v>2021</v>
      </c>
      <c r="AL334">
        <v>1274101</v>
      </c>
    </row>
    <row r="335" spans="1:38" x14ac:dyDescent="0.35">
      <c r="A335" t="s">
        <v>116</v>
      </c>
      <c r="C335">
        <v>10</v>
      </c>
      <c r="D335" s="1">
        <v>44210</v>
      </c>
      <c r="E335" t="s">
        <v>1070</v>
      </c>
      <c r="F335" t="s">
        <v>998</v>
      </c>
      <c r="H335" t="s">
        <v>999</v>
      </c>
      <c r="I335" t="s">
        <v>998</v>
      </c>
      <c r="K335" t="s">
        <v>1239</v>
      </c>
      <c r="L335" t="s">
        <v>1069</v>
      </c>
      <c r="M335" s="3">
        <v>399</v>
      </c>
      <c r="N335">
        <v>10</v>
      </c>
      <c r="O335" t="s">
        <v>1068</v>
      </c>
      <c r="P335" s="1">
        <v>44203</v>
      </c>
      <c r="Q335" s="1">
        <v>44209</v>
      </c>
      <c r="T335">
        <v>2</v>
      </c>
      <c r="U335" t="s">
        <v>1075</v>
      </c>
      <c r="X335">
        <v>2</v>
      </c>
      <c r="AA335">
        <v>1</v>
      </c>
      <c r="AD335">
        <v>2021</v>
      </c>
      <c r="AL335">
        <v>1292651</v>
      </c>
    </row>
    <row r="336" spans="1:38" x14ac:dyDescent="0.35">
      <c r="A336" t="s">
        <v>98</v>
      </c>
      <c r="C336">
        <v>10</v>
      </c>
      <c r="D336" s="1">
        <v>44210</v>
      </c>
      <c r="E336" t="s">
        <v>1070</v>
      </c>
      <c r="F336" t="s">
        <v>1000</v>
      </c>
      <c r="H336" t="s">
        <v>1001</v>
      </c>
      <c r="I336" t="s">
        <v>1000</v>
      </c>
      <c r="K336" t="s">
        <v>1239</v>
      </c>
      <c r="L336" t="s">
        <v>1069</v>
      </c>
      <c r="M336" s="3">
        <v>399</v>
      </c>
      <c r="N336">
        <v>10</v>
      </c>
      <c r="O336" t="s">
        <v>1068</v>
      </c>
      <c r="P336" s="1">
        <v>44203</v>
      </c>
      <c r="Q336" s="1">
        <v>44209</v>
      </c>
      <c r="T336">
        <v>2</v>
      </c>
      <c r="U336" t="s">
        <v>1075</v>
      </c>
      <c r="X336">
        <v>2</v>
      </c>
      <c r="AA336">
        <v>1</v>
      </c>
      <c r="AD336">
        <v>2021</v>
      </c>
      <c r="AL336">
        <v>1283401</v>
      </c>
    </row>
    <row r="337" spans="1:38" x14ac:dyDescent="0.35">
      <c r="A337" t="s">
        <v>126</v>
      </c>
      <c r="C337">
        <v>10</v>
      </c>
      <c r="D337" s="1">
        <v>44210</v>
      </c>
      <c r="E337" t="s">
        <v>1070</v>
      </c>
      <c r="F337" t="s">
        <v>1002</v>
      </c>
      <c r="H337" t="s">
        <v>1003</v>
      </c>
      <c r="I337" t="s">
        <v>1002</v>
      </c>
      <c r="K337" t="s">
        <v>1314</v>
      </c>
      <c r="L337" t="s">
        <v>1141</v>
      </c>
      <c r="M337" s="3">
        <v>699</v>
      </c>
      <c r="N337">
        <v>25</v>
      </c>
      <c r="O337" t="s">
        <v>1068</v>
      </c>
      <c r="P337" s="1">
        <v>44203</v>
      </c>
      <c r="Q337" s="1">
        <v>44209</v>
      </c>
      <c r="T337">
        <v>2</v>
      </c>
      <c r="U337" t="s">
        <v>1075</v>
      </c>
      <c r="X337">
        <v>2</v>
      </c>
      <c r="AA337">
        <v>1</v>
      </c>
      <c r="AD337">
        <v>2021</v>
      </c>
      <c r="AL337">
        <v>989101</v>
      </c>
    </row>
    <row r="338" spans="1:38" x14ac:dyDescent="0.35">
      <c r="A338" t="s">
        <v>213</v>
      </c>
      <c r="C338">
        <v>5</v>
      </c>
      <c r="D338" s="1">
        <v>44217</v>
      </c>
      <c r="E338" t="s">
        <v>1070</v>
      </c>
      <c r="F338" t="s">
        <v>1004</v>
      </c>
      <c r="H338" t="s">
        <v>1005</v>
      </c>
      <c r="I338" t="s">
        <v>1004</v>
      </c>
      <c r="K338" t="s">
        <v>1239</v>
      </c>
      <c r="L338" t="s">
        <v>1069</v>
      </c>
      <c r="M338" s="3">
        <v>399</v>
      </c>
      <c r="N338">
        <v>10</v>
      </c>
      <c r="O338" t="s">
        <v>1068</v>
      </c>
      <c r="P338" s="1">
        <v>44203</v>
      </c>
      <c r="Q338" s="1">
        <v>44216</v>
      </c>
      <c r="T338">
        <v>2</v>
      </c>
      <c r="U338" t="s">
        <v>1075</v>
      </c>
      <c r="X338">
        <v>2</v>
      </c>
      <c r="AA338">
        <v>1</v>
      </c>
      <c r="AD338">
        <v>2021</v>
      </c>
      <c r="AL338">
        <v>1282551</v>
      </c>
    </row>
    <row r="339" spans="1:38" x14ac:dyDescent="0.35">
      <c r="A339" t="s">
        <v>232</v>
      </c>
      <c r="C339">
        <v>10</v>
      </c>
      <c r="D339" s="1">
        <v>44210</v>
      </c>
      <c r="E339" t="s">
        <v>1070</v>
      </c>
      <c r="F339" t="s">
        <v>1006</v>
      </c>
      <c r="H339" t="s">
        <v>1007</v>
      </c>
      <c r="I339" t="s">
        <v>1006</v>
      </c>
      <c r="K339" t="s">
        <v>1239</v>
      </c>
      <c r="L339" t="s">
        <v>1069</v>
      </c>
      <c r="M339" s="3">
        <v>399</v>
      </c>
      <c r="N339">
        <v>10</v>
      </c>
      <c r="O339" t="s">
        <v>1068</v>
      </c>
      <c r="P339" s="1">
        <v>44203</v>
      </c>
      <c r="Q339" s="1">
        <v>44209</v>
      </c>
      <c r="T339">
        <v>2</v>
      </c>
      <c r="U339" t="s">
        <v>1075</v>
      </c>
      <c r="X339">
        <v>2</v>
      </c>
      <c r="AA339">
        <v>1</v>
      </c>
      <c r="AD339">
        <v>2021</v>
      </c>
      <c r="AL339">
        <v>1271451</v>
      </c>
    </row>
    <row r="340" spans="1:38" x14ac:dyDescent="0.35">
      <c r="A340" t="s">
        <v>172</v>
      </c>
      <c r="C340">
        <v>10</v>
      </c>
      <c r="D340" s="1">
        <v>44210</v>
      </c>
      <c r="E340" t="s">
        <v>1070</v>
      </c>
      <c r="F340" t="s">
        <v>1008</v>
      </c>
      <c r="H340" t="s">
        <v>1009</v>
      </c>
      <c r="I340" t="s">
        <v>1008</v>
      </c>
      <c r="K340" t="s">
        <v>1314</v>
      </c>
      <c r="L340" t="s">
        <v>1141</v>
      </c>
      <c r="M340" s="3">
        <v>699</v>
      </c>
      <c r="N340">
        <v>25</v>
      </c>
      <c r="O340" t="s">
        <v>1068</v>
      </c>
      <c r="P340" s="1">
        <v>44203</v>
      </c>
      <c r="Q340" s="1">
        <v>44209</v>
      </c>
      <c r="T340">
        <v>2</v>
      </c>
      <c r="U340" t="s">
        <v>1075</v>
      </c>
      <c r="X340">
        <v>2</v>
      </c>
      <c r="AA340">
        <v>1</v>
      </c>
      <c r="AD340">
        <v>2021</v>
      </c>
      <c r="AL340">
        <v>1302251</v>
      </c>
    </row>
    <row r="341" spans="1:38" x14ac:dyDescent="0.35">
      <c r="A341" t="s">
        <v>175</v>
      </c>
      <c r="C341">
        <v>10</v>
      </c>
      <c r="D341" s="1">
        <v>44211</v>
      </c>
      <c r="E341" t="s">
        <v>1070</v>
      </c>
      <c r="F341" t="s">
        <v>1010</v>
      </c>
      <c r="H341" t="s">
        <v>1011</v>
      </c>
      <c r="I341" t="s">
        <v>1010</v>
      </c>
      <c r="K341" t="s">
        <v>1239</v>
      </c>
      <c r="L341" t="s">
        <v>1069</v>
      </c>
      <c r="M341" s="3">
        <v>399</v>
      </c>
      <c r="N341">
        <v>10</v>
      </c>
      <c r="O341" t="s">
        <v>1068</v>
      </c>
      <c r="P341" s="1">
        <v>44203</v>
      </c>
      <c r="Q341" s="1">
        <v>44210</v>
      </c>
      <c r="T341">
        <v>2</v>
      </c>
      <c r="U341" t="s">
        <v>1075</v>
      </c>
      <c r="X341">
        <v>2</v>
      </c>
      <c r="AA341">
        <v>1</v>
      </c>
      <c r="AD341">
        <v>2021</v>
      </c>
      <c r="AL341">
        <v>1302151</v>
      </c>
    </row>
    <row r="342" spans="1:38" x14ac:dyDescent="0.35">
      <c r="A342" t="s">
        <v>274</v>
      </c>
      <c r="C342">
        <v>5</v>
      </c>
      <c r="D342" s="1">
        <v>44210</v>
      </c>
      <c r="E342" t="s">
        <v>1070</v>
      </c>
      <c r="F342" t="s">
        <v>1012</v>
      </c>
      <c r="H342" t="s">
        <v>1013</v>
      </c>
      <c r="I342" t="s">
        <v>1012</v>
      </c>
      <c r="K342" t="s">
        <v>1239</v>
      </c>
      <c r="L342" t="s">
        <v>1069</v>
      </c>
      <c r="M342" s="3">
        <v>399</v>
      </c>
      <c r="N342">
        <v>10</v>
      </c>
      <c r="O342" t="s">
        <v>1068</v>
      </c>
      <c r="P342" s="1">
        <v>44203</v>
      </c>
      <c r="Q342" s="1">
        <v>44209</v>
      </c>
      <c r="T342">
        <v>2</v>
      </c>
      <c r="U342" t="s">
        <v>1075</v>
      </c>
      <c r="X342">
        <v>2</v>
      </c>
      <c r="AA342">
        <v>1</v>
      </c>
      <c r="AD342">
        <v>2021</v>
      </c>
      <c r="AL342">
        <v>1304651</v>
      </c>
    </row>
    <row r="343" spans="1:38" x14ac:dyDescent="0.35">
      <c r="A343" t="s">
        <v>40</v>
      </c>
      <c r="C343">
        <v>5</v>
      </c>
      <c r="D343" s="1">
        <v>44211</v>
      </c>
      <c r="E343" t="s">
        <v>1070</v>
      </c>
      <c r="F343" t="s">
        <v>1014</v>
      </c>
      <c r="H343" t="s">
        <v>1015</v>
      </c>
      <c r="I343" t="s">
        <v>1014</v>
      </c>
      <c r="K343" t="s">
        <v>1239</v>
      </c>
      <c r="L343" t="s">
        <v>1069</v>
      </c>
      <c r="M343" s="3">
        <v>399</v>
      </c>
      <c r="N343">
        <v>10</v>
      </c>
      <c r="O343" t="s">
        <v>1068</v>
      </c>
      <c r="P343" s="1">
        <v>44204</v>
      </c>
      <c r="Q343" s="1">
        <v>44210</v>
      </c>
      <c r="T343">
        <v>2</v>
      </c>
      <c r="U343" t="s">
        <v>1075</v>
      </c>
      <c r="X343">
        <v>2</v>
      </c>
      <c r="AA343">
        <v>1</v>
      </c>
      <c r="AD343">
        <v>2021</v>
      </c>
      <c r="AL343">
        <v>1292301</v>
      </c>
    </row>
    <row r="344" spans="1:38" x14ac:dyDescent="0.35">
      <c r="A344" t="s">
        <v>65</v>
      </c>
      <c r="D344" s="1">
        <v>44218</v>
      </c>
      <c r="E344" t="s">
        <v>1070</v>
      </c>
      <c r="F344" t="s">
        <v>1016</v>
      </c>
      <c r="H344" t="s">
        <v>1017</v>
      </c>
      <c r="I344" t="s">
        <v>1016</v>
      </c>
      <c r="K344" t="s">
        <v>1239</v>
      </c>
      <c r="L344" t="s">
        <v>1069</v>
      </c>
      <c r="M344" s="3">
        <v>399</v>
      </c>
      <c r="N344">
        <v>10</v>
      </c>
      <c r="O344" t="s">
        <v>1068</v>
      </c>
      <c r="P344" s="1">
        <v>44204</v>
      </c>
      <c r="Q344" s="1">
        <v>44217</v>
      </c>
      <c r="T344">
        <v>2</v>
      </c>
      <c r="U344" t="s">
        <v>1075</v>
      </c>
      <c r="X344">
        <v>2</v>
      </c>
      <c r="AA344">
        <v>1</v>
      </c>
      <c r="AD344">
        <v>2021</v>
      </c>
      <c r="AL344">
        <v>1284451</v>
      </c>
    </row>
    <row r="345" spans="1:38" x14ac:dyDescent="0.35">
      <c r="A345" t="s">
        <v>56</v>
      </c>
      <c r="C345">
        <v>5</v>
      </c>
      <c r="D345" s="1">
        <v>44211</v>
      </c>
      <c r="E345" t="s">
        <v>1070</v>
      </c>
      <c r="F345" t="s">
        <v>1018</v>
      </c>
      <c r="H345" t="s">
        <v>1019</v>
      </c>
      <c r="I345" t="s">
        <v>1018</v>
      </c>
      <c r="K345" t="s">
        <v>1239</v>
      </c>
      <c r="L345" t="s">
        <v>1069</v>
      </c>
      <c r="M345" s="3">
        <v>399</v>
      </c>
      <c r="N345">
        <v>10</v>
      </c>
      <c r="O345" t="s">
        <v>1068</v>
      </c>
      <c r="P345" s="1">
        <v>44204</v>
      </c>
      <c r="Q345" s="1">
        <v>44210</v>
      </c>
      <c r="T345">
        <v>2</v>
      </c>
      <c r="U345" t="s">
        <v>1075</v>
      </c>
      <c r="X345">
        <v>2</v>
      </c>
      <c r="AA345">
        <v>1</v>
      </c>
      <c r="AD345">
        <v>2021</v>
      </c>
      <c r="AL345">
        <v>881101</v>
      </c>
    </row>
    <row r="346" spans="1:38" x14ac:dyDescent="0.35">
      <c r="A346" t="s">
        <v>233</v>
      </c>
      <c r="C346">
        <v>5</v>
      </c>
      <c r="D346" s="1">
        <v>44211</v>
      </c>
      <c r="E346" t="s">
        <v>1070</v>
      </c>
      <c r="F346" t="s">
        <v>1020</v>
      </c>
      <c r="H346" t="s">
        <v>1021</v>
      </c>
      <c r="I346" t="s">
        <v>1020</v>
      </c>
      <c r="K346" t="s">
        <v>1239</v>
      </c>
      <c r="L346" t="s">
        <v>1069</v>
      </c>
      <c r="M346" s="3">
        <v>399</v>
      </c>
      <c r="N346">
        <v>10</v>
      </c>
      <c r="O346" t="s">
        <v>1068</v>
      </c>
      <c r="P346" s="1">
        <v>44204</v>
      </c>
      <c r="Q346" s="1">
        <v>44210</v>
      </c>
      <c r="T346">
        <v>2</v>
      </c>
      <c r="U346" t="s">
        <v>1075</v>
      </c>
      <c r="X346">
        <v>2</v>
      </c>
      <c r="AA346">
        <v>1</v>
      </c>
      <c r="AD346">
        <v>2021</v>
      </c>
      <c r="AL346">
        <v>1292101</v>
      </c>
    </row>
    <row r="347" spans="1:38" x14ac:dyDescent="0.35">
      <c r="A347" t="s">
        <v>211</v>
      </c>
      <c r="C347">
        <v>10</v>
      </c>
      <c r="D347" s="1">
        <v>44211</v>
      </c>
      <c r="E347" t="s">
        <v>1070</v>
      </c>
      <c r="F347" t="s">
        <v>1022</v>
      </c>
      <c r="H347" t="s">
        <v>1023</v>
      </c>
      <c r="I347" t="s">
        <v>1022</v>
      </c>
      <c r="K347" t="s">
        <v>1239</v>
      </c>
      <c r="L347" t="s">
        <v>1069</v>
      </c>
      <c r="M347" s="3">
        <v>399</v>
      </c>
      <c r="N347">
        <v>10</v>
      </c>
      <c r="O347" t="s">
        <v>1068</v>
      </c>
      <c r="P347" s="1">
        <v>44204</v>
      </c>
      <c r="Q347" s="1">
        <v>44210</v>
      </c>
      <c r="T347">
        <v>2</v>
      </c>
      <c r="U347" t="s">
        <v>1075</v>
      </c>
      <c r="X347">
        <v>2</v>
      </c>
      <c r="AA347">
        <v>1</v>
      </c>
      <c r="AD347">
        <v>2021</v>
      </c>
      <c r="AL347">
        <v>1309801</v>
      </c>
    </row>
    <row r="348" spans="1:38" x14ac:dyDescent="0.35">
      <c r="A348" t="s">
        <v>146</v>
      </c>
      <c r="C348">
        <v>5</v>
      </c>
      <c r="D348" s="1">
        <v>44211</v>
      </c>
      <c r="E348" t="s">
        <v>1070</v>
      </c>
      <c r="F348" t="s">
        <v>1024</v>
      </c>
      <c r="H348" t="s">
        <v>1025</v>
      </c>
      <c r="I348" t="s">
        <v>1024</v>
      </c>
      <c r="K348" t="s">
        <v>1239</v>
      </c>
      <c r="L348" t="s">
        <v>1069</v>
      </c>
      <c r="M348" s="3">
        <v>399</v>
      </c>
      <c r="N348">
        <v>10</v>
      </c>
      <c r="O348" t="s">
        <v>1068</v>
      </c>
      <c r="P348" s="1">
        <v>44204</v>
      </c>
      <c r="Q348" s="1">
        <v>44210</v>
      </c>
      <c r="T348">
        <v>2</v>
      </c>
      <c r="U348" t="s">
        <v>1075</v>
      </c>
      <c r="X348">
        <v>2</v>
      </c>
      <c r="AA348">
        <v>1</v>
      </c>
      <c r="AD348">
        <v>2021</v>
      </c>
      <c r="AL348">
        <v>1309451</v>
      </c>
    </row>
    <row r="349" spans="1:38" x14ac:dyDescent="0.35">
      <c r="A349" t="s">
        <v>45</v>
      </c>
      <c r="C349">
        <v>5</v>
      </c>
      <c r="D349" s="1">
        <v>44211</v>
      </c>
      <c r="E349" t="s">
        <v>1070</v>
      </c>
      <c r="F349" t="s">
        <v>1026</v>
      </c>
      <c r="H349" t="s">
        <v>1027</v>
      </c>
      <c r="I349" t="s">
        <v>1026</v>
      </c>
      <c r="K349" t="s">
        <v>1239</v>
      </c>
      <c r="L349" t="s">
        <v>1069</v>
      </c>
      <c r="M349" s="3">
        <v>399</v>
      </c>
      <c r="N349">
        <v>10</v>
      </c>
      <c r="O349" t="s">
        <v>1068</v>
      </c>
      <c r="P349" s="1">
        <v>44204</v>
      </c>
      <c r="Q349" s="1">
        <v>44210</v>
      </c>
      <c r="T349">
        <v>2</v>
      </c>
      <c r="U349" t="s">
        <v>1075</v>
      </c>
      <c r="X349">
        <v>2</v>
      </c>
      <c r="AA349">
        <v>1</v>
      </c>
      <c r="AD349">
        <v>2021</v>
      </c>
      <c r="AL349">
        <v>1310151</v>
      </c>
    </row>
    <row r="350" spans="1:38" x14ac:dyDescent="0.35">
      <c r="A350" t="s">
        <v>227</v>
      </c>
      <c r="C350">
        <v>5</v>
      </c>
      <c r="D350" s="1">
        <v>44211</v>
      </c>
      <c r="E350" t="s">
        <v>1070</v>
      </c>
      <c r="F350" t="s">
        <v>1028</v>
      </c>
      <c r="H350" t="s">
        <v>1029</v>
      </c>
      <c r="I350" t="s">
        <v>1028</v>
      </c>
      <c r="K350" t="s">
        <v>1239</v>
      </c>
      <c r="L350" t="s">
        <v>1069</v>
      </c>
      <c r="M350" s="3">
        <v>399</v>
      </c>
      <c r="N350">
        <v>10</v>
      </c>
      <c r="O350" t="s">
        <v>1068</v>
      </c>
      <c r="P350" s="1">
        <v>44204</v>
      </c>
      <c r="Q350" s="1">
        <v>44210</v>
      </c>
      <c r="T350">
        <v>2</v>
      </c>
      <c r="U350" t="s">
        <v>1075</v>
      </c>
      <c r="X350">
        <v>2</v>
      </c>
      <c r="AA350">
        <v>1</v>
      </c>
      <c r="AD350">
        <v>2021</v>
      </c>
      <c r="AL350">
        <v>1310551</v>
      </c>
    </row>
    <row r="351" spans="1:38" x14ac:dyDescent="0.35">
      <c r="A351" t="s">
        <v>191</v>
      </c>
      <c r="D351" s="1">
        <v>44216</v>
      </c>
      <c r="E351" t="s">
        <v>1070</v>
      </c>
      <c r="F351" t="s">
        <v>1030</v>
      </c>
      <c r="H351" t="s">
        <v>1031</v>
      </c>
      <c r="I351" t="s">
        <v>1030</v>
      </c>
      <c r="K351" t="s">
        <v>1239</v>
      </c>
      <c r="L351" t="s">
        <v>1069</v>
      </c>
      <c r="M351" s="3">
        <v>399</v>
      </c>
      <c r="N351">
        <v>10</v>
      </c>
      <c r="O351" t="s">
        <v>1068</v>
      </c>
      <c r="P351" s="1">
        <v>44204</v>
      </c>
      <c r="Q351" s="1">
        <v>44215</v>
      </c>
      <c r="T351">
        <v>2</v>
      </c>
      <c r="U351" t="s">
        <v>1075</v>
      </c>
      <c r="X351">
        <v>2</v>
      </c>
      <c r="AA351">
        <v>1</v>
      </c>
      <c r="AD351">
        <v>2021</v>
      </c>
      <c r="AL351">
        <v>956601</v>
      </c>
    </row>
    <row r="352" spans="1:38" x14ac:dyDescent="0.35">
      <c r="A352" t="s">
        <v>308</v>
      </c>
      <c r="C352">
        <v>5</v>
      </c>
      <c r="D352" s="1">
        <v>44214</v>
      </c>
      <c r="E352" t="s">
        <v>1070</v>
      </c>
      <c r="F352" t="s">
        <v>1032</v>
      </c>
      <c r="H352" t="s">
        <v>1033</v>
      </c>
      <c r="I352" t="s">
        <v>1032</v>
      </c>
      <c r="K352" t="s">
        <v>1239</v>
      </c>
      <c r="L352" t="s">
        <v>1069</v>
      </c>
      <c r="M352" s="3">
        <v>399</v>
      </c>
      <c r="N352">
        <v>10</v>
      </c>
      <c r="O352" t="s">
        <v>1068</v>
      </c>
      <c r="P352" s="1">
        <v>44204</v>
      </c>
      <c r="Q352" s="1">
        <v>44213</v>
      </c>
      <c r="T352">
        <v>2</v>
      </c>
      <c r="U352" t="s">
        <v>1075</v>
      </c>
      <c r="X352">
        <v>2</v>
      </c>
      <c r="AA352">
        <v>1</v>
      </c>
      <c r="AD352">
        <v>2021</v>
      </c>
      <c r="AL352">
        <v>1051515</v>
      </c>
    </row>
    <row r="353" spans="1:38" x14ac:dyDescent="0.35">
      <c r="A353" t="s">
        <v>162</v>
      </c>
      <c r="C353">
        <v>5</v>
      </c>
      <c r="D353" s="1">
        <v>44211</v>
      </c>
      <c r="E353" t="s">
        <v>1070</v>
      </c>
      <c r="F353" t="s">
        <v>1034</v>
      </c>
      <c r="H353" t="s">
        <v>1035</v>
      </c>
      <c r="I353" t="s">
        <v>1034</v>
      </c>
      <c r="K353" t="s">
        <v>1239</v>
      </c>
      <c r="L353" t="s">
        <v>1069</v>
      </c>
      <c r="M353" s="3">
        <v>399</v>
      </c>
      <c r="N353">
        <v>10</v>
      </c>
      <c r="O353" t="s">
        <v>1068</v>
      </c>
      <c r="P353" s="1">
        <v>44204</v>
      </c>
      <c r="Q353" s="1">
        <v>44210</v>
      </c>
      <c r="T353">
        <v>2</v>
      </c>
      <c r="U353" t="s">
        <v>1075</v>
      </c>
      <c r="X353">
        <v>2</v>
      </c>
      <c r="AA353">
        <v>1</v>
      </c>
      <c r="AD353">
        <v>2021</v>
      </c>
      <c r="AL353">
        <v>1312101</v>
      </c>
    </row>
    <row r="354" spans="1:38" x14ac:dyDescent="0.35">
      <c r="A354" t="s">
        <v>235</v>
      </c>
      <c r="C354">
        <v>10</v>
      </c>
      <c r="D354" s="1">
        <v>44221</v>
      </c>
      <c r="E354" t="s">
        <v>1070</v>
      </c>
      <c r="F354" t="s">
        <v>1036</v>
      </c>
      <c r="H354" t="s">
        <v>1037</v>
      </c>
      <c r="I354" t="s">
        <v>1036</v>
      </c>
      <c r="K354" t="s">
        <v>1239</v>
      </c>
      <c r="L354" t="s">
        <v>1069</v>
      </c>
      <c r="M354" s="3">
        <v>399</v>
      </c>
      <c r="N354">
        <v>10</v>
      </c>
      <c r="O354" t="s">
        <v>1068</v>
      </c>
      <c r="P354" s="1">
        <v>44207</v>
      </c>
      <c r="Q354" s="1">
        <v>44220</v>
      </c>
      <c r="T354">
        <v>2</v>
      </c>
      <c r="U354" t="s">
        <v>1075</v>
      </c>
      <c r="X354">
        <v>3</v>
      </c>
      <c r="AA354">
        <v>1</v>
      </c>
      <c r="AD354">
        <v>2021</v>
      </c>
      <c r="AL354">
        <v>1296601</v>
      </c>
    </row>
    <row r="355" spans="1:38" x14ac:dyDescent="0.35">
      <c r="A355" t="s">
        <v>91</v>
      </c>
      <c r="C355">
        <v>5</v>
      </c>
      <c r="D355" s="1">
        <v>44214</v>
      </c>
      <c r="E355" t="s">
        <v>1070</v>
      </c>
      <c r="F355" t="s">
        <v>1038</v>
      </c>
      <c r="H355" t="s">
        <v>1039</v>
      </c>
      <c r="I355" t="s">
        <v>1038</v>
      </c>
      <c r="K355" t="s">
        <v>1239</v>
      </c>
      <c r="L355" t="s">
        <v>1069</v>
      </c>
      <c r="M355" s="3">
        <v>399</v>
      </c>
      <c r="N355">
        <v>10</v>
      </c>
      <c r="O355" t="s">
        <v>1068</v>
      </c>
      <c r="P355" s="1">
        <v>44207</v>
      </c>
      <c r="Q355" s="1">
        <v>44213</v>
      </c>
      <c r="T355">
        <v>2</v>
      </c>
      <c r="U355" t="s">
        <v>1075</v>
      </c>
      <c r="X355">
        <v>3</v>
      </c>
      <c r="AA355">
        <v>1</v>
      </c>
      <c r="AD355">
        <v>2021</v>
      </c>
      <c r="AL355">
        <v>1315101</v>
      </c>
    </row>
    <row r="356" spans="1:38" x14ac:dyDescent="0.35">
      <c r="A356" t="s">
        <v>80</v>
      </c>
      <c r="C356">
        <v>10</v>
      </c>
      <c r="D356" s="1">
        <v>44214</v>
      </c>
      <c r="E356" t="s">
        <v>1070</v>
      </c>
      <c r="F356" t="s">
        <v>1040</v>
      </c>
      <c r="H356" t="s">
        <v>1041</v>
      </c>
      <c r="I356" t="s">
        <v>1040</v>
      </c>
      <c r="K356" t="s">
        <v>1239</v>
      </c>
      <c r="L356" t="s">
        <v>1069</v>
      </c>
      <c r="M356" s="3">
        <v>399</v>
      </c>
      <c r="N356">
        <v>10</v>
      </c>
      <c r="O356" t="s">
        <v>1068</v>
      </c>
      <c r="P356" s="1">
        <v>44207</v>
      </c>
      <c r="Q356" s="1">
        <v>44213</v>
      </c>
      <c r="T356">
        <v>2</v>
      </c>
      <c r="U356" t="s">
        <v>1075</v>
      </c>
      <c r="X356">
        <v>3</v>
      </c>
      <c r="AA356">
        <v>1</v>
      </c>
      <c r="AD356">
        <v>2021</v>
      </c>
      <c r="AL356">
        <v>1257601</v>
      </c>
    </row>
    <row r="357" spans="1:38" x14ac:dyDescent="0.35">
      <c r="A357" t="s">
        <v>114</v>
      </c>
      <c r="C357">
        <v>10</v>
      </c>
      <c r="D357" s="1">
        <v>44214</v>
      </c>
      <c r="E357" t="s">
        <v>1070</v>
      </c>
      <c r="F357" t="s">
        <v>1042</v>
      </c>
      <c r="H357" t="s">
        <v>1043</v>
      </c>
      <c r="I357" t="s">
        <v>1042</v>
      </c>
      <c r="K357" t="s">
        <v>1239</v>
      </c>
      <c r="L357" t="s">
        <v>1069</v>
      </c>
      <c r="M357" s="3">
        <v>399</v>
      </c>
      <c r="N357">
        <v>10</v>
      </c>
      <c r="O357" t="s">
        <v>1068</v>
      </c>
      <c r="P357" s="1">
        <v>44207</v>
      </c>
      <c r="Q357" s="1">
        <v>44213</v>
      </c>
      <c r="T357">
        <v>2</v>
      </c>
      <c r="U357" t="s">
        <v>1075</v>
      </c>
      <c r="X357">
        <v>3</v>
      </c>
      <c r="AA357">
        <v>1</v>
      </c>
      <c r="AD357">
        <v>2021</v>
      </c>
      <c r="AL357">
        <v>909451</v>
      </c>
    </row>
    <row r="358" spans="1:38" x14ac:dyDescent="0.35">
      <c r="A358" t="s">
        <v>164</v>
      </c>
      <c r="C358">
        <v>5</v>
      </c>
      <c r="D358" s="1">
        <v>44221</v>
      </c>
      <c r="E358" t="s">
        <v>1070</v>
      </c>
      <c r="F358" t="s">
        <v>1044</v>
      </c>
      <c r="H358" t="s">
        <v>1045</v>
      </c>
      <c r="I358" t="s">
        <v>1044</v>
      </c>
      <c r="K358" t="s">
        <v>1239</v>
      </c>
      <c r="L358" t="s">
        <v>1069</v>
      </c>
      <c r="M358" s="3">
        <v>399</v>
      </c>
      <c r="N358">
        <v>10</v>
      </c>
      <c r="O358" t="s">
        <v>1068</v>
      </c>
      <c r="P358" s="1">
        <v>44207</v>
      </c>
      <c r="Q358" s="1">
        <v>44220</v>
      </c>
      <c r="T358">
        <v>2</v>
      </c>
      <c r="U358" t="s">
        <v>1075</v>
      </c>
      <c r="X358">
        <v>3</v>
      </c>
      <c r="AA358">
        <v>1</v>
      </c>
      <c r="AD358">
        <v>2021</v>
      </c>
      <c r="AL358">
        <v>1091561</v>
      </c>
    </row>
    <row r="359" spans="1:38" x14ac:dyDescent="0.35">
      <c r="A359" t="s">
        <v>1255</v>
      </c>
      <c r="C359">
        <v>5</v>
      </c>
      <c r="D359" s="1">
        <v>44214</v>
      </c>
      <c r="E359" t="s">
        <v>1070</v>
      </c>
      <c r="F359" t="s">
        <v>1046</v>
      </c>
      <c r="H359" t="s">
        <v>1047</v>
      </c>
      <c r="I359" t="s">
        <v>1046</v>
      </c>
      <c r="K359" t="s">
        <v>1239</v>
      </c>
      <c r="L359" t="s">
        <v>1069</v>
      </c>
      <c r="M359" s="3">
        <v>399</v>
      </c>
      <c r="N359">
        <v>10</v>
      </c>
      <c r="O359" t="s">
        <v>1068</v>
      </c>
      <c r="P359" s="1">
        <v>44207</v>
      </c>
      <c r="Q359" s="1">
        <v>44213</v>
      </c>
      <c r="T359">
        <v>2</v>
      </c>
      <c r="U359" t="s">
        <v>1075</v>
      </c>
      <c r="X359">
        <v>3</v>
      </c>
      <c r="AA359">
        <v>1</v>
      </c>
      <c r="AD359">
        <v>2021</v>
      </c>
      <c r="AL359">
        <v>1309301</v>
      </c>
    </row>
    <row r="360" spans="1:38" x14ac:dyDescent="0.35">
      <c r="A360" t="s">
        <v>125</v>
      </c>
      <c r="C360">
        <v>5</v>
      </c>
      <c r="D360" s="1">
        <v>44215</v>
      </c>
      <c r="E360" t="s">
        <v>1070</v>
      </c>
      <c r="F360" t="s">
        <v>1048</v>
      </c>
      <c r="H360" t="s">
        <v>1049</v>
      </c>
      <c r="I360" t="s">
        <v>1048</v>
      </c>
      <c r="K360" t="s">
        <v>1239</v>
      </c>
      <c r="L360" t="s">
        <v>1069</v>
      </c>
      <c r="M360" s="3">
        <v>399</v>
      </c>
      <c r="N360">
        <v>10</v>
      </c>
      <c r="O360" t="s">
        <v>1068</v>
      </c>
      <c r="P360" s="1">
        <v>44208</v>
      </c>
      <c r="Q360" s="1">
        <v>44214</v>
      </c>
      <c r="T360">
        <v>2</v>
      </c>
      <c r="U360" t="s">
        <v>1075</v>
      </c>
      <c r="X360">
        <v>3</v>
      </c>
      <c r="AA360">
        <v>1</v>
      </c>
      <c r="AD360">
        <v>2021</v>
      </c>
      <c r="AL360">
        <v>1183045</v>
      </c>
    </row>
    <row r="361" spans="1:38" x14ac:dyDescent="0.35">
      <c r="A361" t="s">
        <v>1071</v>
      </c>
      <c r="C361">
        <v>5</v>
      </c>
      <c r="D361" s="1">
        <v>44215</v>
      </c>
      <c r="E361" t="s">
        <v>1070</v>
      </c>
      <c r="F361" t="s">
        <v>1050</v>
      </c>
      <c r="H361" t="s">
        <v>1051</v>
      </c>
      <c r="I361" t="s">
        <v>1050</v>
      </c>
      <c r="K361" t="s">
        <v>1239</v>
      </c>
      <c r="L361" t="s">
        <v>1069</v>
      </c>
      <c r="M361" s="3">
        <v>399</v>
      </c>
      <c r="N361">
        <v>10</v>
      </c>
      <c r="O361" t="s">
        <v>1068</v>
      </c>
      <c r="P361" s="1">
        <v>44208</v>
      </c>
      <c r="Q361" s="1">
        <v>44214</v>
      </c>
      <c r="T361">
        <v>2</v>
      </c>
      <c r="U361" t="s">
        <v>1075</v>
      </c>
      <c r="X361">
        <v>3</v>
      </c>
      <c r="AA361">
        <v>1</v>
      </c>
      <c r="AD361">
        <v>2021</v>
      </c>
      <c r="AL361">
        <v>172556</v>
      </c>
    </row>
    <row r="362" spans="1:38" x14ac:dyDescent="0.35">
      <c r="A362" t="s">
        <v>1249</v>
      </c>
      <c r="C362">
        <v>5</v>
      </c>
      <c r="D362" s="1">
        <v>44215</v>
      </c>
      <c r="E362" t="s">
        <v>1070</v>
      </c>
      <c r="F362" t="s">
        <v>1052</v>
      </c>
      <c r="H362" t="s">
        <v>1053</v>
      </c>
      <c r="I362" t="s">
        <v>1052</v>
      </c>
      <c r="K362" t="s">
        <v>1239</v>
      </c>
      <c r="L362" t="s">
        <v>1069</v>
      </c>
      <c r="M362" s="3">
        <v>399</v>
      </c>
      <c r="N362">
        <v>10</v>
      </c>
      <c r="O362" t="s">
        <v>1068</v>
      </c>
      <c r="P362" s="1">
        <v>44208</v>
      </c>
      <c r="Q362" s="1">
        <v>44214</v>
      </c>
      <c r="T362">
        <v>2</v>
      </c>
      <c r="U362" t="s">
        <v>1075</v>
      </c>
      <c r="X362">
        <v>3</v>
      </c>
      <c r="AA362">
        <v>1</v>
      </c>
      <c r="AD362">
        <v>2021</v>
      </c>
      <c r="AL362">
        <v>1320251</v>
      </c>
    </row>
    <row r="363" spans="1:38" x14ac:dyDescent="0.35">
      <c r="A363" t="s">
        <v>1071</v>
      </c>
      <c r="C363">
        <v>5</v>
      </c>
      <c r="D363" s="1">
        <v>44215</v>
      </c>
      <c r="E363" t="s">
        <v>1070</v>
      </c>
      <c r="F363" t="s">
        <v>1054</v>
      </c>
      <c r="H363" t="s">
        <v>1055</v>
      </c>
      <c r="I363" t="s">
        <v>1054</v>
      </c>
      <c r="K363" t="s">
        <v>1239</v>
      </c>
      <c r="L363" t="s">
        <v>1069</v>
      </c>
      <c r="M363" s="3">
        <v>399</v>
      </c>
      <c r="N363">
        <v>10</v>
      </c>
      <c r="O363" t="s">
        <v>1068</v>
      </c>
      <c r="P363" s="1">
        <v>44208</v>
      </c>
      <c r="Q363" s="1">
        <v>44214</v>
      </c>
      <c r="T363">
        <v>2</v>
      </c>
      <c r="U363" t="s">
        <v>1075</v>
      </c>
      <c r="X363">
        <v>3</v>
      </c>
      <c r="AA363">
        <v>1</v>
      </c>
      <c r="AD363">
        <v>2021</v>
      </c>
      <c r="AL363">
        <v>906701</v>
      </c>
    </row>
    <row r="364" spans="1:38" x14ac:dyDescent="0.35">
      <c r="A364" t="s">
        <v>1071</v>
      </c>
      <c r="C364">
        <v>5</v>
      </c>
      <c r="D364" s="1">
        <v>44215</v>
      </c>
      <c r="E364" t="s">
        <v>1070</v>
      </c>
      <c r="F364" t="s">
        <v>1056</v>
      </c>
      <c r="H364" t="s">
        <v>1057</v>
      </c>
      <c r="I364" t="s">
        <v>1056</v>
      </c>
      <c r="K364" t="s">
        <v>1239</v>
      </c>
      <c r="L364" t="s">
        <v>1069</v>
      </c>
      <c r="M364" s="3">
        <v>399</v>
      </c>
      <c r="N364">
        <v>10</v>
      </c>
      <c r="O364" t="s">
        <v>1068</v>
      </c>
      <c r="P364" s="1">
        <v>44208</v>
      </c>
      <c r="Q364" s="1">
        <v>44214</v>
      </c>
      <c r="T364">
        <v>2</v>
      </c>
      <c r="AL364">
        <v>867201</v>
      </c>
    </row>
    <row r="365" spans="1:38" x14ac:dyDescent="0.35">
      <c r="A365" t="s">
        <v>1071</v>
      </c>
      <c r="C365">
        <v>5</v>
      </c>
      <c r="D365" s="1">
        <v>44215</v>
      </c>
      <c r="E365" t="s">
        <v>1070</v>
      </c>
      <c r="F365" t="s">
        <v>1058</v>
      </c>
      <c r="H365" t="s">
        <v>1059</v>
      </c>
      <c r="I365" t="s">
        <v>1058</v>
      </c>
      <c r="K365" t="s">
        <v>1239</v>
      </c>
      <c r="L365" t="s">
        <v>1069</v>
      </c>
      <c r="M365" s="3">
        <v>399</v>
      </c>
      <c r="N365">
        <v>10</v>
      </c>
      <c r="O365" t="s">
        <v>1068</v>
      </c>
      <c r="P365" s="1">
        <v>44208</v>
      </c>
      <c r="Q365" s="1">
        <v>44214</v>
      </c>
      <c r="T365">
        <v>2</v>
      </c>
      <c r="AL365">
        <v>1329901</v>
      </c>
    </row>
    <row r="366" spans="1:38" x14ac:dyDescent="0.35">
      <c r="A366" t="s">
        <v>1071</v>
      </c>
      <c r="C366">
        <v>5</v>
      </c>
      <c r="D366" s="1">
        <v>44215</v>
      </c>
      <c r="E366" t="s">
        <v>1070</v>
      </c>
      <c r="F366" t="s">
        <v>1060</v>
      </c>
      <c r="H366" t="s">
        <v>1061</v>
      </c>
      <c r="I366" t="s">
        <v>1060</v>
      </c>
      <c r="K366" t="s">
        <v>1239</v>
      </c>
      <c r="L366" t="s">
        <v>1069</v>
      </c>
      <c r="M366" s="3">
        <v>399</v>
      </c>
      <c r="N366">
        <v>10</v>
      </c>
      <c r="O366" t="s">
        <v>1068</v>
      </c>
      <c r="P366" s="1">
        <v>44208</v>
      </c>
      <c r="Q366" s="1">
        <v>44214</v>
      </c>
      <c r="T366">
        <v>2</v>
      </c>
      <c r="AL366">
        <v>1330051</v>
      </c>
    </row>
    <row r="367" spans="1:38" x14ac:dyDescent="0.35">
      <c r="E367" s="3"/>
      <c r="H367" s="1"/>
      <c r="I367" s="1"/>
      <c r="N367" s="1"/>
    </row>
    <row r="368" spans="1:38" x14ac:dyDescent="0.35">
      <c r="H368" s="1"/>
      <c r="I368" s="1"/>
      <c r="J368" s="1"/>
    </row>
    <row r="369" spans="5:14" x14ac:dyDescent="0.35">
      <c r="H369" s="1"/>
      <c r="I369" s="1"/>
      <c r="J369" s="1"/>
    </row>
    <row r="370" spans="5:14" x14ac:dyDescent="0.35">
      <c r="E370" s="3"/>
      <c r="H370" s="1"/>
      <c r="I370" s="1"/>
      <c r="N370" s="1"/>
    </row>
    <row r="371" spans="5:14" x14ac:dyDescent="0.35">
      <c r="H371" s="1"/>
      <c r="I371" s="1"/>
      <c r="J371" s="1"/>
    </row>
    <row r="372" spans="5:14" x14ac:dyDescent="0.35">
      <c r="H372" s="1"/>
      <c r="I372" s="1"/>
      <c r="J372" s="1"/>
    </row>
    <row r="373" spans="5:14" x14ac:dyDescent="0.35">
      <c r="E373" s="3"/>
      <c r="H373" s="1"/>
      <c r="I373" s="1"/>
      <c r="N373" s="1"/>
    </row>
    <row r="374" spans="5:14" x14ac:dyDescent="0.35">
      <c r="H374" s="1"/>
      <c r="I374" s="1"/>
      <c r="J374" s="1"/>
    </row>
    <row r="375" spans="5:14" x14ac:dyDescent="0.35">
      <c r="H375" s="1"/>
      <c r="I375" s="1"/>
      <c r="N375" s="1"/>
    </row>
    <row r="376" spans="5:14" x14ac:dyDescent="0.35">
      <c r="E376" s="3"/>
      <c r="H376" s="1"/>
      <c r="I376" s="1"/>
      <c r="N376" s="1"/>
    </row>
    <row r="377" spans="5:14" x14ac:dyDescent="0.35">
      <c r="H377" s="1"/>
      <c r="I377" s="1"/>
      <c r="J377" s="1"/>
    </row>
    <row r="378" spans="5:14" x14ac:dyDescent="0.35">
      <c r="H378" s="1"/>
      <c r="I378" s="1"/>
      <c r="J378" s="1"/>
    </row>
    <row r="379" spans="5:14" x14ac:dyDescent="0.35">
      <c r="E379" s="3"/>
      <c r="H379" s="1"/>
      <c r="I379" s="1"/>
      <c r="N379" s="1"/>
    </row>
    <row r="380" spans="5:14" x14ac:dyDescent="0.35">
      <c r="H380" s="1"/>
      <c r="I380" s="1"/>
      <c r="J380" s="1"/>
    </row>
    <row r="381" spans="5:14" x14ac:dyDescent="0.35">
      <c r="H381" s="1"/>
      <c r="I381" s="1"/>
      <c r="J381" s="1"/>
    </row>
    <row r="382" spans="5:14" x14ac:dyDescent="0.35">
      <c r="H382" s="1"/>
      <c r="I382" s="1"/>
      <c r="N382" s="1"/>
    </row>
    <row r="383" spans="5:14" x14ac:dyDescent="0.35">
      <c r="H383" s="1"/>
      <c r="I383" s="1"/>
      <c r="J383" s="1"/>
    </row>
    <row r="384" spans="5:14" x14ac:dyDescent="0.35">
      <c r="H384" s="1"/>
      <c r="I384" s="1"/>
      <c r="J384" s="1"/>
    </row>
    <row r="385" spans="5:14" x14ac:dyDescent="0.35">
      <c r="E385" s="3"/>
      <c r="H385" s="1"/>
      <c r="I385" s="1"/>
      <c r="N385" s="1"/>
    </row>
    <row r="386" spans="5:14" x14ac:dyDescent="0.35">
      <c r="H386" s="1"/>
      <c r="I386" s="1"/>
      <c r="J386" s="1"/>
    </row>
    <row r="387" spans="5:14" x14ac:dyDescent="0.35">
      <c r="H387" s="1"/>
      <c r="I387" s="1"/>
      <c r="J387" s="1"/>
    </row>
    <row r="388" spans="5:14" x14ac:dyDescent="0.35">
      <c r="H388" s="1"/>
      <c r="I388" s="1"/>
      <c r="J388" s="1"/>
    </row>
    <row r="389" spans="5:14" x14ac:dyDescent="0.35">
      <c r="H389" s="1"/>
      <c r="I389" s="1"/>
      <c r="J389" s="1"/>
    </row>
    <row r="390" spans="5:14" x14ac:dyDescent="0.35">
      <c r="E390" s="3"/>
      <c r="H390" s="1"/>
      <c r="I390" s="1"/>
      <c r="N390" s="1"/>
    </row>
    <row r="391" spans="5:14" x14ac:dyDescent="0.35">
      <c r="H391" s="1"/>
      <c r="I391" s="1"/>
      <c r="J391" s="1"/>
    </row>
    <row r="392" spans="5:14" x14ac:dyDescent="0.35">
      <c r="H392" s="1"/>
      <c r="I392" s="1"/>
      <c r="J392" s="1"/>
    </row>
    <row r="393" spans="5:14" x14ac:dyDescent="0.35">
      <c r="E393" s="3"/>
      <c r="H393" s="1"/>
      <c r="I393" s="1"/>
      <c r="N393" s="1"/>
    </row>
    <row r="394" spans="5:14" x14ac:dyDescent="0.35">
      <c r="E394" s="3"/>
      <c r="H394" s="1"/>
      <c r="I394" s="1"/>
      <c r="N394" s="1"/>
    </row>
    <row r="395" spans="5:14" x14ac:dyDescent="0.35">
      <c r="H395" s="1"/>
      <c r="I395" s="1"/>
      <c r="J395" s="1"/>
    </row>
    <row r="396" spans="5:14" x14ac:dyDescent="0.35">
      <c r="H396" s="1"/>
      <c r="I396" s="1"/>
      <c r="J396" s="1"/>
    </row>
    <row r="397" spans="5:14" x14ac:dyDescent="0.35">
      <c r="H397" s="1"/>
      <c r="I397" s="1"/>
    </row>
    <row r="398" spans="5:14" x14ac:dyDescent="0.35">
      <c r="E398" s="3"/>
      <c r="H398" s="1"/>
      <c r="I398" s="1"/>
      <c r="N398" s="1"/>
    </row>
    <row r="399" spans="5:14" x14ac:dyDescent="0.35">
      <c r="H399" s="1"/>
      <c r="I399" s="1"/>
      <c r="J399" s="1"/>
    </row>
    <row r="400" spans="5:14" x14ac:dyDescent="0.35">
      <c r="E400" s="3"/>
      <c r="H400" s="1"/>
      <c r="I400" s="1"/>
      <c r="N400" s="1"/>
    </row>
    <row r="401" spans="5:14" x14ac:dyDescent="0.35">
      <c r="E401" s="3"/>
      <c r="H401" s="1"/>
      <c r="I401" s="1"/>
      <c r="N401" s="1"/>
    </row>
    <row r="402" spans="5:14" x14ac:dyDescent="0.35">
      <c r="E402" s="3"/>
      <c r="H402" s="1"/>
      <c r="I402" s="1"/>
      <c r="N402" s="1"/>
    </row>
    <row r="403" spans="5:14" x14ac:dyDescent="0.35">
      <c r="E403" s="3"/>
      <c r="H403" s="1"/>
      <c r="I403" s="1"/>
      <c r="N403" s="1"/>
    </row>
    <row r="404" spans="5:14" x14ac:dyDescent="0.35">
      <c r="H404" s="1"/>
      <c r="I404" s="1"/>
      <c r="J404" s="1"/>
    </row>
    <row r="405" spans="5:14" x14ac:dyDescent="0.35">
      <c r="H405" s="1"/>
      <c r="I405" s="1"/>
      <c r="J405" s="1"/>
    </row>
    <row r="406" spans="5:14" x14ac:dyDescent="0.35">
      <c r="E406" s="3"/>
      <c r="H406" s="1"/>
      <c r="I406" s="1"/>
      <c r="N406" s="1"/>
    </row>
    <row r="407" spans="5:14" x14ac:dyDescent="0.35">
      <c r="H407" s="1"/>
      <c r="I407" s="1"/>
    </row>
    <row r="408" spans="5:14" x14ac:dyDescent="0.35">
      <c r="H408" s="1"/>
      <c r="I408" s="1"/>
      <c r="J408" s="1"/>
    </row>
    <row r="409" spans="5:14" x14ac:dyDescent="0.35">
      <c r="H409" s="1"/>
      <c r="I409" s="1"/>
    </row>
    <row r="410" spans="5:14" x14ac:dyDescent="0.35">
      <c r="H410" s="1"/>
      <c r="I410" s="1"/>
      <c r="J410" s="1"/>
    </row>
    <row r="411" spans="5:14" x14ac:dyDescent="0.35">
      <c r="E411" s="3"/>
      <c r="H411" s="1"/>
      <c r="I411" s="1"/>
      <c r="N411" s="1"/>
    </row>
    <row r="412" spans="5:14" x14ac:dyDescent="0.35">
      <c r="H412" s="1"/>
      <c r="I412" s="1"/>
      <c r="J412" s="1"/>
    </row>
    <row r="413" spans="5:14" x14ac:dyDescent="0.35">
      <c r="H413" s="1"/>
      <c r="I413" s="1"/>
      <c r="J413" s="1"/>
    </row>
    <row r="414" spans="5:14" x14ac:dyDescent="0.35">
      <c r="H414" s="1"/>
      <c r="I414" s="1"/>
      <c r="J414" s="1"/>
    </row>
    <row r="415" spans="5:14" x14ac:dyDescent="0.35">
      <c r="H415" s="1"/>
      <c r="I415" s="1"/>
      <c r="J415" s="1"/>
    </row>
    <row r="416" spans="5:14" x14ac:dyDescent="0.35">
      <c r="E416" s="3"/>
      <c r="H416" s="1"/>
      <c r="I416" s="1"/>
      <c r="N416" s="1"/>
    </row>
    <row r="417" spans="5:14" x14ac:dyDescent="0.35">
      <c r="H417" s="1"/>
      <c r="I417" s="1"/>
      <c r="J417" s="1"/>
    </row>
    <row r="418" spans="5:14" x14ac:dyDescent="0.35">
      <c r="H418" s="1"/>
      <c r="I418" s="1"/>
      <c r="J418" s="1"/>
    </row>
    <row r="419" spans="5:14" x14ac:dyDescent="0.35">
      <c r="H419" s="1"/>
      <c r="I419" s="1"/>
      <c r="J419" s="1"/>
    </row>
    <row r="420" spans="5:14" x14ac:dyDescent="0.35">
      <c r="H420" s="1"/>
      <c r="I420" s="1"/>
      <c r="J420" s="1"/>
    </row>
    <row r="421" spans="5:14" x14ac:dyDescent="0.35">
      <c r="E421" s="3"/>
      <c r="H421" s="1"/>
      <c r="I421" s="1"/>
      <c r="N421" s="1"/>
    </row>
    <row r="422" spans="5:14" x14ac:dyDescent="0.35">
      <c r="H422" s="1"/>
      <c r="I422" s="1"/>
      <c r="J422" s="1"/>
    </row>
    <row r="423" spans="5:14" x14ac:dyDescent="0.35">
      <c r="E423" s="3"/>
      <c r="H423" s="1"/>
      <c r="I423" s="1"/>
      <c r="N423" s="1"/>
    </row>
    <row r="424" spans="5:14" x14ac:dyDescent="0.35">
      <c r="H424" s="1"/>
      <c r="I424" s="1"/>
      <c r="J424" s="1"/>
    </row>
    <row r="425" spans="5:14" x14ac:dyDescent="0.35">
      <c r="H425" s="1"/>
      <c r="I425" s="1"/>
      <c r="J425" s="1"/>
    </row>
    <row r="426" spans="5:14" x14ac:dyDescent="0.35">
      <c r="H426" s="1"/>
      <c r="I426" s="1"/>
      <c r="J426" s="1"/>
    </row>
    <row r="427" spans="5:14" x14ac:dyDescent="0.35">
      <c r="H427" s="1"/>
      <c r="I427" s="1"/>
      <c r="J427" s="1"/>
    </row>
    <row r="428" spans="5:14" x14ac:dyDescent="0.35">
      <c r="H428" s="1"/>
      <c r="I428" s="1"/>
      <c r="J428" s="1"/>
    </row>
    <row r="429" spans="5:14" x14ac:dyDescent="0.35">
      <c r="H429" s="1"/>
      <c r="I429" s="1"/>
      <c r="J429" s="1"/>
    </row>
    <row r="430" spans="5:14" x14ac:dyDescent="0.35">
      <c r="H430" s="1"/>
      <c r="I430" s="1"/>
    </row>
    <row r="431" spans="5:14" x14ac:dyDescent="0.35">
      <c r="H431" s="1"/>
      <c r="I431" s="1"/>
      <c r="J431" s="1"/>
    </row>
    <row r="432" spans="5:14" x14ac:dyDescent="0.35">
      <c r="H432" s="1"/>
      <c r="I432" s="1"/>
      <c r="J432" s="1"/>
    </row>
    <row r="433" spans="5:14" x14ac:dyDescent="0.35">
      <c r="H433" s="1"/>
      <c r="I433" s="1"/>
      <c r="J433" s="1"/>
    </row>
    <row r="434" spans="5:14" x14ac:dyDescent="0.35">
      <c r="H434" s="1"/>
      <c r="I434" s="1"/>
      <c r="J434" s="1"/>
    </row>
    <row r="435" spans="5:14" x14ac:dyDescent="0.35">
      <c r="H435" s="1"/>
      <c r="I435" s="1"/>
      <c r="N435" s="1"/>
    </row>
    <row r="436" spans="5:14" x14ac:dyDescent="0.35">
      <c r="H436" s="1"/>
      <c r="I436" s="1"/>
      <c r="J436" s="1"/>
    </row>
    <row r="437" spans="5:14" x14ac:dyDescent="0.35">
      <c r="H437" s="1"/>
      <c r="I437" s="1"/>
      <c r="J437" s="1"/>
    </row>
    <row r="438" spans="5:14" x14ac:dyDescent="0.35">
      <c r="E438" s="3"/>
      <c r="H438" s="1"/>
      <c r="I438" s="1"/>
      <c r="N438" s="1"/>
    </row>
    <row r="439" spans="5:14" x14ac:dyDescent="0.35">
      <c r="H439" s="1"/>
      <c r="I439" s="1"/>
    </row>
    <row r="440" spans="5:14" x14ac:dyDescent="0.35">
      <c r="H440" s="1"/>
      <c r="I440" s="1"/>
      <c r="J440" s="1"/>
    </row>
    <row r="441" spans="5:14" x14ac:dyDescent="0.35">
      <c r="H441" s="1"/>
      <c r="I441" s="1"/>
      <c r="J441" s="1"/>
    </row>
    <row r="442" spans="5:14" x14ac:dyDescent="0.35">
      <c r="H442" s="1"/>
      <c r="I442" s="1"/>
      <c r="N442" s="1"/>
    </row>
    <row r="443" spans="5:14" x14ac:dyDescent="0.35">
      <c r="H443" s="1"/>
      <c r="I443" s="1"/>
      <c r="J443" s="1"/>
      <c r="N443" s="1"/>
    </row>
    <row r="444" spans="5:14" x14ac:dyDescent="0.35">
      <c r="H444" s="1"/>
      <c r="I444" s="1"/>
      <c r="J444" s="1"/>
    </row>
    <row r="445" spans="5:14" x14ac:dyDescent="0.35">
      <c r="H445" s="1"/>
      <c r="I445" s="1"/>
      <c r="J445" s="1"/>
    </row>
    <row r="446" spans="5:14" x14ac:dyDescent="0.35">
      <c r="H446" s="1"/>
      <c r="I446" s="1"/>
      <c r="J446" s="1"/>
    </row>
    <row r="447" spans="5:14" x14ac:dyDescent="0.35">
      <c r="H447" s="1"/>
      <c r="I447" s="1"/>
      <c r="J447" s="1"/>
    </row>
    <row r="448" spans="5:14" x14ac:dyDescent="0.35">
      <c r="H448" s="1"/>
      <c r="I448" s="1"/>
      <c r="N448" s="1"/>
    </row>
    <row r="449" spans="5:14" x14ac:dyDescent="0.35">
      <c r="H449" s="1"/>
      <c r="I449" s="1"/>
      <c r="N449" s="1"/>
    </row>
    <row r="450" spans="5:14" x14ac:dyDescent="0.35">
      <c r="H450" s="1"/>
      <c r="I450" s="1"/>
      <c r="N450" s="1"/>
    </row>
    <row r="451" spans="5:14" x14ac:dyDescent="0.35">
      <c r="H451" s="1"/>
      <c r="I451" s="1"/>
    </row>
    <row r="452" spans="5:14" x14ac:dyDescent="0.35">
      <c r="H452" s="1"/>
      <c r="I452" s="1"/>
      <c r="J452" s="1"/>
    </row>
    <row r="453" spans="5:14" x14ac:dyDescent="0.35">
      <c r="H453" s="1"/>
      <c r="I453" s="1"/>
      <c r="J453" s="1"/>
    </row>
    <row r="454" spans="5:14" x14ac:dyDescent="0.35">
      <c r="H454" s="1"/>
      <c r="I454" s="1"/>
    </row>
    <row r="455" spans="5:14" x14ac:dyDescent="0.35">
      <c r="H455" s="1"/>
      <c r="I455" s="1"/>
      <c r="N455" s="1"/>
    </row>
    <row r="456" spans="5:14" x14ac:dyDescent="0.35">
      <c r="H456" s="1"/>
      <c r="I456" s="1"/>
      <c r="J456" s="1"/>
    </row>
    <row r="457" spans="5:14" x14ac:dyDescent="0.35">
      <c r="H457" s="1"/>
      <c r="I457" s="1"/>
    </row>
    <row r="458" spans="5:14" x14ac:dyDescent="0.35">
      <c r="H458" s="1"/>
      <c r="I458" s="1"/>
      <c r="J458" s="1"/>
      <c r="N458" s="1"/>
    </row>
    <row r="459" spans="5:14" x14ac:dyDescent="0.35">
      <c r="E459" s="3"/>
      <c r="H459" s="1"/>
      <c r="I459" s="1"/>
      <c r="N459" s="1"/>
    </row>
    <row r="460" spans="5:14" x14ac:dyDescent="0.35">
      <c r="H460" s="1"/>
      <c r="I460" s="1"/>
      <c r="N460" s="1"/>
    </row>
    <row r="461" spans="5:14" x14ac:dyDescent="0.35">
      <c r="E461" s="3"/>
      <c r="H461" s="1"/>
      <c r="I461" s="1"/>
      <c r="N461" s="1"/>
    </row>
    <row r="462" spans="5:14" x14ac:dyDescent="0.35">
      <c r="E462" s="3"/>
      <c r="H462" s="1"/>
      <c r="I462" s="1"/>
      <c r="N462" s="1"/>
    </row>
    <row r="463" spans="5:14" x14ac:dyDescent="0.35">
      <c r="H463" s="1"/>
      <c r="I463" s="1"/>
    </row>
    <row r="464" spans="5:14" x14ac:dyDescent="0.35">
      <c r="H464" s="1"/>
      <c r="I464" s="1"/>
      <c r="J464" s="1"/>
    </row>
    <row r="465" spans="5:14" x14ac:dyDescent="0.35">
      <c r="H465" s="1"/>
      <c r="I465" s="1"/>
      <c r="J465" s="1"/>
    </row>
    <row r="466" spans="5:14" x14ac:dyDescent="0.35">
      <c r="H466" s="1"/>
      <c r="I466" s="1"/>
      <c r="J466" s="1"/>
    </row>
    <row r="467" spans="5:14" x14ac:dyDescent="0.35">
      <c r="E467" s="3"/>
      <c r="H467" s="1"/>
      <c r="I467" s="1"/>
      <c r="N467" s="1"/>
    </row>
    <row r="468" spans="5:14" x14ac:dyDescent="0.35">
      <c r="H468" s="1"/>
      <c r="I468" s="1"/>
    </row>
    <row r="469" spans="5:14" x14ac:dyDescent="0.35">
      <c r="H469" s="1"/>
      <c r="I469" s="1"/>
      <c r="J469" s="1"/>
    </row>
    <row r="470" spans="5:14" x14ac:dyDescent="0.35">
      <c r="H470" s="1"/>
      <c r="I470" s="1"/>
      <c r="J470" s="1"/>
    </row>
    <row r="471" spans="5:14" x14ac:dyDescent="0.35">
      <c r="E471" s="3"/>
      <c r="H471" s="1"/>
      <c r="I471" s="1"/>
      <c r="N471" s="1"/>
    </row>
    <row r="472" spans="5:14" x14ac:dyDescent="0.35">
      <c r="E472" s="3"/>
      <c r="H472" s="1"/>
      <c r="I472" s="1"/>
      <c r="N472" s="1"/>
    </row>
    <row r="473" spans="5:14" x14ac:dyDescent="0.35">
      <c r="H473" s="1"/>
      <c r="I473" s="1"/>
      <c r="J473" s="1"/>
    </row>
    <row r="474" spans="5:14" x14ac:dyDescent="0.35">
      <c r="H474" s="1"/>
      <c r="I474" s="1"/>
      <c r="J474" s="1"/>
    </row>
    <row r="475" spans="5:14" x14ac:dyDescent="0.35">
      <c r="H475" s="1"/>
      <c r="I475" s="1"/>
      <c r="J475" s="1"/>
    </row>
    <row r="476" spans="5:14" x14ac:dyDescent="0.35">
      <c r="E476" s="3"/>
      <c r="H476" s="1"/>
      <c r="I476" s="1"/>
      <c r="N476" s="1"/>
    </row>
    <row r="477" spans="5:14" x14ac:dyDescent="0.35">
      <c r="H477" s="1"/>
      <c r="I477" s="1"/>
      <c r="J477" s="1"/>
    </row>
    <row r="478" spans="5:14" x14ac:dyDescent="0.35">
      <c r="H478" s="1"/>
      <c r="I478" s="1"/>
      <c r="J478" s="1"/>
    </row>
    <row r="479" spans="5:14" x14ac:dyDescent="0.35">
      <c r="H479" s="1"/>
      <c r="I479" s="1"/>
      <c r="J479" s="1"/>
    </row>
    <row r="480" spans="5:14" x14ac:dyDescent="0.35">
      <c r="E480" s="3"/>
      <c r="H480" s="1"/>
      <c r="I480" s="1"/>
      <c r="J480" s="1"/>
      <c r="N480" s="1"/>
    </row>
    <row r="481" spans="5:14" x14ac:dyDescent="0.35">
      <c r="H481" s="1"/>
      <c r="I481" s="1"/>
      <c r="J481" s="1"/>
    </row>
    <row r="482" spans="5:14" x14ac:dyDescent="0.35">
      <c r="E482" s="3"/>
      <c r="H482" s="1"/>
      <c r="I482" s="1"/>
      <c r="N482" s="1"/>
    </row>
    <row r="483" spans="5:14" x14ac:dyDescent="0.35">
      <c r="E483" s="3"/>
      <c r="H483" s="1"/>
      <c r="I483" s="1"/>
      <c r="N483" s="1"/>
    </row>
    <row r="484" spans="5:14" x14ac:dyDescent="0.35">
      <c r="H484" s="1"/>
      <c r="I484" s="1"/>
      <c r="J484" s="1"/>
    </row>
    <row r="485" spans="5:14" x14ac:dyDescent="0.35">
      <c r="H485" s="1"/>
      <c r="I485" s="1"/>
      <c r="J485" s="1"/>
    </row>
    <row r="486" spans="5:14" x14ac:dyDescent="0.35">
      <c r="H486" s="1"/>
      <c r="I486" s="1"/>
      <c r="J486" s="1"/>
    </row>
    <row r="487" spans="5:14" x14ac:dyDescent="0.35">
      <c r="E487" s="3"/>
      <c r="H487" s="1"/>
      <c r="I487" s="1"/>
      <c r="J487" s="1"/>
      <c r="N487" s="1"/>
    </row>
    <row r="488" spans="5:14" x14ac:dyDescent="0.35">
      <c r="E488" s="3"/>
      <c r="H488" s="1"/>
      <c r="I488" s="1"/>
      <c r="N488" s="1"/>
    </row>
    <row r="489" spans="5:14" x14ac:dyDescent="0.35">
      <c r="H489" s="1"/>
      <c r="I489" s="1"/>
      <c r="J489" s="1"/>
    </row>
    <row r="490" spans="5:14" x14ac:dyDescent="0.35">
      <c r="H490" s="1"/>
      <c r="I490" s="1"/>
      <c r="J490" s="1"/>
    </row>
    <row r="491" spans="5:14" x14ac:dyDescent="0.35">
      <c r="H491" s="1"/>
      <c r="I491" s="1"/>
      <c r="J491" s="1"/>
    </row>
    <row r="492" spans="5:14" x14ac:dyDescent="0.35">
      <c r="H492" s="1"/>
      <c r="I492" s="1"/>
      <c r="N492" s="1"/>
    </row>
    <row r="493" spans="5:14" x14ac:dyDescent="0.35">
      <c r="E493" s="3"/>
      <c r="H493" s="1"/>
      <c r="I493" s="1"/>
      <c r="N493" s="1"/>
    </row>
    <row r="494" spans="5:14" x14ac:dyDescent="0.35">
      <c r="E494" s="3"/>
      <c r="H494" s="1"/>
      <c r="I494" s="1"/>
      <c r="N494" s="1"/>
    </row>
    <row r="495" spans="5:14" x14ac:dyDescent="0.35">
      <c r="H495" s="1"/>
      <c r="I495" s="1"/>
      <c r="J495" s="1"/>
    </row>
    <row r="496" spans="5:14" x14ac:dyDescent="0.35">
      <c r="H496" s="1"/>
      <c r="I496" s="1"/>
      <c r="J496" s="1"/>
    </row>
    <row r="497" spans="5:14" x14ac:dyDescent="0.35">
      <c r="E497" s="3"/>
      <c r="H497" s="1"/>
      <c r="I497" s="1"/>
      <c r="N497" s="1"/>
    </row>
    <row r="498" spans="5:14" x14ac:dyDescent="0.35">
      <c r="E498" s="3"/>
      <c r="H498" s="1"/>
      <c r="I498" s="1"/>
      <c r="N498" s="1"/>
    </row>
    <row r="499" spans="5:14" x14ac:dyDescent="0.35">
      <c r="E499" s="3"/>
      <c r="H499" s="1"/>
      <c r="I499" s="1"/>
      <c r="N499" s="1"/>
    </row>
    <row r="500" spans="5:14" x14ac:dyDescent="0.35">
      <c r="H500" s="1"/>
      <c r="I500" s="1"/>
      <c r="J500" s="1"/>
    </row>
    <row r="501" spans="5:14" x14ac:dyDescent="0.35">
      <c r="H501" s="1"/>
      <c r="I501" s="1"/>
      <c r="J501" s="1"/>
    </row>
    <row r="502" spans="5:14" x14ac:dyDescent="0.35">
      <c r="H502" s="1"/>
      <c r="I502" s="1"/>
      <c r="J502" s="1"/>
    </row>
    <row r="503" spans="5:14" x14ac:dyDescent="0.35">
      <c r="E503" s="3"/>
      <c r="H503" s="1"/>
      <c r="I503" s="1"/>
      <c r="N503" s="1"/>
    </row>
    <row r="504" spans="5:14" x14ac:dyDescent="0.35">
      <c r="H504" s="1"/>
      <c r="I504" s="1"/>
      <c r="J504" s="1"/>
    </row>
    <row r="505" spans="5:14" x14ac:dyDescent="0.35">
      <c r="E505" s="3"/>
      <c r="H505" s="1"/>
      <c r="I505" s="1"/>
      <c r="N505" s="1"/>
    </row>
    <row r="506" spans="5:14" x14ac:dyDescent="0.35">
      <c r="E506" s="3"/>
      <c r="H506" s="1"/>
      <c r="I506" s="1"/>
      <c r="N506" s="1"/>
    </row>
    <row r="507" spans="5:14" x14ac:dyDescent="0.35">
      <c r="H507" s="1"/>
      <c r="I507" s="1"/>
      <c r="J507" s="1"/>
    </row>
    <row r="508" spans="5:14" x14ac:dyDescent="0.35">
      <c r="H508" s="1"/>
      <c r="I508" s="1"/>
      <c r="J508" s="1"/>
    </row>
    <row r="509" spans="5:14" x14ac:dyDescent="0.35">
      <c r="H509" s="1"/>
      <c r="I509" s="1"/>
    </row>
    <row r="510" spans="5:14" x14ac:dyDescent="0.35">
      <c r="H510" s="1"/>
      <c r="I510" s="1"/>
      <c r="J510" s="1"/>
    </row>
    <row r="511" spans="5:14" x14ac:dyDescent="0.35">
      <c r="H511" s="1"/>
      <c r="I511" s="1"/>
      <c r="J511" s="1"/>
    </row>
    <row r="512" spans="5:14" x14ac:dyDescent="0.35">
      <c r="E512" s="3"/>
      <c r="H512" s="1"/>
      <c r="I512" s="1"/>
      <c r="N512" s="1"/>
    </row>
    <row r="513" spans="5:14" x14ac:dyDescent="0.35">
      <c r="H513" s="1"/>
      <c r="I513" s="1"/>
      <c r="J513" s="1"/>
    </row>
    <row r="514" spans="5:14" x14ac:dyDescent="0.35">
      <c r="H514" s="1"/>
      <c r="I514" s="1"/>
    </row>
    <row r="515" spans="5:14" x14ac:dyDescent="0.35">
      <c r="H515" s="1"/>
      <c r="I515" s="1"/>
    </row>
    <row r="516" spans="5:14" x14ac:dyDescent="0.35">
      <c r="E516" s="3"/>
      <c r="H516" s="1"/>
      <c r="I516" s="1"/>
      <c r="N516" s="1"/>
    </row>
    <row r="517" spans="5:14" x14ac:dyDescent="0.35">
      <c r="H517" s="1"/>
      <c r="I517" s="1"/>
      <c r="J517" s="1"/>
    </row>
    <row r="518" spans="5:14" x14ac:dyDescent="0.35">
      <c r="E518" s="3"/>
      <c r="H518" s="1"/>
      <c r="I518" s="1"/>
      <c r="N518" s="1"/>
    </row>
    <row r="519" spans="5:14" x14ac:dyDescent="0.35">
      <c r="E519" s="3"/>
      <c r="H519" s="1"/>
      <c r="I519" s="1"/>
      <c r="N519" s="1"/>
    </row>
    <row r="520" spans="5:14" x14ac:dyDescent="0.35">
      <c r="E520" s="3"/>
      <c r="H520" s="1"/>
      <c r="I520" s="1"/>
      <c r="N520" s="1"/>
    </row>
    <row r="521" spans="5:14" x14ac:dyDescent="0.35">
      <c r="E521" s="3"/>
      <c r="H521" s="1"/>
      <c r="I521" s="1"/>
      <c r="N521" s="1"/>
    </row>
    <row r="522" spans="5:14" x14ac:dyDescent="0.35">
      <c r="H522" s="1"/>
      <c r="I522" s="1"/>
      <c r="J522" s="1"/>
    </row>
    <row r="523" spans="5:14" x14ac:dyDescent="0.35">
      <c r="E523" s="3"/>
      <c r="H523" s="1"/>
      <c r="I523" s="1"/>
      <c r="N523" s="1"/>
    </row>
    <row r="524" spans="5:14" x14ac:dyDescent="0.35">
      <c r="E524" s="3"/>
      <c r="H524" s="1"/>
      <c r="I524" s="1"/>
      <c r="N524" s="1"/>
    </row>
    <row r="525" spans="5:14" x14ac:dyDescent="0.35">
      <c r="E525" s="3"/>
      <c r="H525" s="1"/>
      <c r="I525" s="1"/>
      <c r="N525" s="1"/>
    </row>
    <row r="526" spans="5:14" x14ac:dyDescent="0.35">
      <c r="E526" s="3"/>
      <c r="H526" s="1"/>
      <c r="I526" s="1"/>
      <c r="N526" s="1"/>
    </row>
    <row r="527" spans="5:14" x14ac:dyDescent="0.35">
      <c r="H527" s="1"/>
      <c r="I527" s="1"/>
    </row>
    <row r="528" spans="5:14" x14ac:dyDescent="0.35">
      <c r="H528" s="1"/>
      <c r="I528" s="1"/>
      <c r="J528" s="1"/>
    </row>
    <row r="529" spans="8:14" x14ac:dyDescent="0.35">
      <c r="H529" s="1"/>
      <c r="I529" s="1"/>
      <c r="N529" s="1"/>
    </row>
    <row r="530" spans="8:14" x14ac:dyDescent="0.35">
      <c r="H530" s="1"/>
      <c r="I530" s="1"/>
      <c r="J530" s="1"/>
    </row>
    <row r="531" spans="8:14" x14ac:dyDescent="0.35">
      <c r="H531" s="1"/>
      <c r="I531" s="1"/>
      <c r="J531" s="1"/>
    </row>
    <row r="532" spans="8:14" x14ac:dyDescent="0.35">
      <c r="H532" s="1"/>
      <c r="I532" s="1"/>
      <c r="N532" s="1"/>
    </row>
    <row r="533" spans="8:14" x14ac:dyDescent="0.35">
      <c r="H533" s="1"/>
      <c r="I533" s="1"/>
      <c r="N533" s="1"/>
    </row>
    <row r="534" spans="8:14" x14ac:dyDescent="0.35">
      <c r="H534" s="1"/>
      <c r="I534" s="1"/>
      <c r="N534" s="1"/>
    </row>
    <row r="535" spans="8:14" x14ac:dyDescent="0.35">
      <c r="H535" s="1"/>
      <c r="I535" s="1"/>
      <c r="N535" s="1"/>
    </row>
    <row r="536" spans="8:14" x14ac:dyDescent="0.35">
      <c r="H536" s="1"/>
      <c r="I536" s="1"/>
      <c r="J536" s="1"/>
      <c r="N536" s="1"/>
    </row>
    <row r="537" spans="8:14" x14ac:dyDescent="0.35">
      <c r="H537" s="1"/>
      <c r="I537" s="1"/>
      <c r="N537" s="1"/>
    </row>
    <row r="538" spans="8:14" x14ac:dyDescent="0.35">
      <c r="H538" s="1"/>
      <c r="I538" s="1"/>
    </row>
    <row r="539" spans="8:14" x14ac:dyDescent="0.35">
      <c r="H539" s="1"/>
      <c r="I539" s="1"/>
      <c r="J539" s="1"/>
    </row>
    <row r="540" spans="8:14" x14ac:dyDescent="0.35">
      <c r="H540" s="1"/>
      <c r="I540" s="1"/>
      <c r="J540" s="1"/>
    </row>
    <row r="541" spans="8:14" x14ac:dyDescent="0.35">
      <c r="H541" s="1"/>
      <c r="I541" s="1"/>
    </row>
    <row r="542" spans="8:14" x14ac:dyDescent="0.35">
      <c r="H542" s="1"/>
      <c r="I542" s="1"/>
      <c r="J542" s="1"/>
    </row>
    <row r="543" spans="8:14" x14ac:dyDescent="0.35">
      <c r="H543" s="1"/>
      <c r="I543" s="1"/>
      <c r="J543" s="1"/>
    </row>
    <row r="544" spans="8:14" x14ac:dyDescent="0.35">
      <c r="H544" s="1"/>
      <c r="I544" s="1"/>
      <c r="N544" s="1"/>
    </row>
    <row r="545" spans="5:14" x14ac:dyDescent="0.35">
      <c r="H545" s="1"/>
      <c r="I545" s="1"/>
      <c r="J545" s="1"/>
    </row>
    <row r="546" spans="5:14" x14ac:dyDescent="0.35">
      <c r="H546" s="1"/>
      <c r="I546" s="1"/>
      <c r="N546" s="1"/>
    </row>
    <row r="547" spans="5:14" x14ac:dyDescent="0.35">
      <c r="H547" s="1"/>
      <c r="I547" s="1"/>
      <c r="N547" s="1"/>
    </row>
    <row r="548" spans="5:14" x14ac:dyDescent="0.35">
      <c r="E548" s="3"/>
      <c r="H548" s="1"/>
      <c r="I548" s="1"/>
      <c r="N548" s="1"/>
    </row>
    <row r="549" spans="5:14" x14ac:dyDescent="0.35">
      <c r="E549" s="3"/>
      <c r="H549" s="1"/>
      <c r="I549" s="1"/>
      <c r="N549" s="1"/>
    </row>
    <row r="550" spans="5:14" x14ac:dyDescent="0.35">
      <c r="E550" s="3"/>
      <c r="H550" s="1"/>
      <c r="I550" s="1"/>
      <c r="N550" s="1"/>
    </row>
    <row r="551" spans="5:14" x14ac:dyDescent="0.35">
      <c r="E551" s="3"/>
      <c r="H551" s="1"/>
      <c r="I551" s="1"/>
      <c r="N551" s="1"/>
    </row>
    <row r="552" spans="5:14" x14ac:dyDescent="0.35">
      <c r="E552" s="3"/>
      <c r="H552" s="1"/>
      <c r="I552" s="1"/>
      <c r="N552" s="1"/>
    </row>
    <row r="553" spans="5:14" x14ac:dyDescent="0.35">
      <c r="E553" s="3"/>
      <c r="H553" s="1"/>
      <c r="I553" s="1"/>
      <c r="N553" s="1"/>
    </row>
    <row r="554" spans="5:14" x14ac:dyDescent="0.35">
      <c r="H554" s="1"/>
      <c r="I554" s="1"/>
      <c r="J554" s="1"/>
    </row>
    <row r="555" spans="5:14" x14ac:dyDescent="0.35">
      <c r="E555" s="3"/>
      <c r="H555" s="1"/>
      <c r="I555" s="1"/>
      <c r="N555" s="1"/>
    </row>
    <row r="556" spans="5:14" x14ac:dyDescent="0.35">
      <c r="H556" s="1"/>
      <c r="I556" s="1"/>
      <c r="J556" s="1"/>
    </row>
    <row r="557" spans="5:14" x14ac:dyDescent="0.35">
      <c r="E557" s="3"/>
      <c r="H557" s="1"/>
      <c r="I557" s="1"/>
      <c r="N557" s="1"/>
    </row>
    <row r="558" spans="5:14" x14ac:dyDescent="0.35">
      <c r="E558" s="3"/>
      <c r="H558" s="1"/>
      <c r="I558" s="1"/>
      <c r="N558" s="1"/>
    </row>
    <row r="559" spans="5:14" x14ac:dyDescent="0.35">
      <c r="E559" s="3"/>
      <c r="H559" s="1"/>
      <c r="I559" s="1"/>
      <c r="N559" s="1"/>
    </row>
    <row r="560" spans="5:14" x14ac:dyDescent="0.35">
      <c r="H560" s="1"/>
      <c r="I560" s="1"/>
    </row>
    <row r="561" spans="5:14" x14ac:dyDescent="0.35">
      <c r="E561" s="3"/>
      <c r="H561" s="1"/>
      <c r="I561" s="1"/>
      <c r="N561" s="1"/>
    </row>
    <row r="562" spans="5:14" x14ac:dyDescent="0.35">
      <c r="H562" s="1"/>
      <c r="I562" s="1"/>
      <c r="N562" s="1"/>
    </row>
    <row r="563" spans="5:14" x14ac:dyDescent="0.35">
      <c r="E563" s="3"/>
      <c r="H563" s="1"/>
      <c r="I563" s="1"/>
      <c r="N563" s="1"/>
    </row>
    <row r="564" spans="5:14" x14ac:dyDescent="0.35">
      <c r="H564" s="1"/>
      <c r="I564" s="1"/>
      <c r="N564" s="1"/>
    </row>
    <row r="565" spans="5:14" x14ac:dyDescent="0.35">
      <c r="H565" s="1"/>
      <c r="I565" s="1"/>
      <c r="N565" s="1"/>
    </row>
    <row r="566" spans="5:14" x14ac:dyDescent="0.35">
      <c r="H566" s="1"/>
      <c r="I566" s="1"/>
      <c r="J566" s="1"/>
      <c r="N566" s="1"/>
    </row>
    <row r="567" spans="5:14" x14ac:dyDescent="0.35">
      <c r="H567" s="1"/>
      <c r="I567" s="1"/>
      <c r="J567" s="1"/>
      <c r="N567" s="1"/>
    </row>
    <row r="568" spans="5:14" x14ac:dyDescent="0.35">
      <c r="H568" s="1"/>
      <c r="I568" s="1"/>
      <c r="J568" s="1"/>
    </row>
    <row r="569" spans="5:14" x14ac:dyDescent="0.35">
      <c r="H569" s="1"/>
      <c r="I569" s="1"/>
      <c r="J569" s="1"/>
    </row>
    <row r="570" spans="5:14" x14ac:dyDescent="0.35">
      <c r="H570" s="1"/>
      <c r="I570" s="1"/>
      <c r="N570" s="1"/>
    </row>
    <row r="571" spans="5:14" x14ac:dyDescent="0.35">
      <c r="H571" s="1"/>
      <c r="I571" s="1"/>
      <c r="N571" s="1"/>
    </row>
    <row r="572" spans="5:14" x14ac:dyDescent="0.35">
      <c r="H572" s="1"/>
      <c r="I572" s="1"/>
      <c r="N572" s="1"/>
    </row>
    <row r="573" spans="5:14" x14ac:dyDescent="0.35">
      <c r="H573" s="1"/>
      <c r="I573" s="1"/>
      <c r="J573" s="1"/>
    </row>
    <row r="574" spans="5:14" x14ac:dyDescent="0.35">
      <c r="H574" s="1"/>
      <c r="I574" s="1"/>
    </row>
    <row r="575" spans="5:14" x14ac:dyDescent="0.35">
      <c r="H575" s="1"/>
      <c r="I575" s="1"/>
      <c r="N575" s="1"/>
    </row>
    <row r="576" spans="5:14" x14ac:dyDescent="0.35">
      <c r="H576" s="1"/>
      <c r="I576" s="1"/>
    </row>
    <row r="577" spans="5:14" x14ac:dyDescent="0.35">
      <c r="H577" s="1"/>
      <c r="I577" s="1"/>
      <c r="J577" s="1"/>
    </row>
    <row r="578" spans="5:14" x14ac:dyDescent="0.35">
      <c r="H578" s="1"/>
      <c r="I578" s="1"/>
      <c r="N578" s="1"/>
    </row>
    <row r="579" spans="5:14" x14ac:dyDescent="0.35">
      <c r="H579" s="1"/>
      <c r="I579" s="1"/>
      <c r="N579" s="1"/>
    </row>
    <row r="580" spans="5:14" x14ac:dyDescent="0.35">
      <c r="H580" s="1"/>
      <c r="I580" s="1"/>
      <c r="J580" s="1"/>
    </row>
    <row r="581" spans="5:14" x14ac:dyDescent="0.35">
      <c r="H581" s="1"/>
      <c r="I581" s="1"/>
    </row>
    <row r="582" spans="5:14" x14ac:dyDescent="0.35">
      <c r="H582" s="1"/>
      <c r="I582" s="1"/>
    </row>
    <row r="583" spans="5:14" x14ac:dyDescent="0.35">
      <c r="H583" s="1"/>
      <c r="I583" s="1"/>
      <c r="N583" s="1"/>
    </row>
    <row r="584" spans="5:14" x14ac:dyDescent="0.35">
      <c r="H584" s="1"/>
      <c r="I584" s="1"/>
      <c r="J584" s="1"/>
    </row>
    <row r="585" spans="5:14" x14ac:dyDescent="0.35">
      <c r="H585" s="1"/>
      <c r="I585" s="1"/>
      <c r="N585" s="1"/>
    </row>
    <row r="586" spans="5:14" x14ac:dyDescent="0.35">
      <c r="H586" s="1"/>
      <c r="I586" s="1"/>
      <c r="N586" s="1"/>
    </row>
    <row r="587" spans="5:14" x14ac:dyDescent="0.35">
      <c r="H587" s="1"/>
      <c r="I587" s="1"/>
      <c r="J587" s="1"/>
    </row>
    <row r="588" spans="5:14" x14ac:dyDescent="0.35">
      <c r="H588" s="1"/>
      <c r="I588" s="1"/>
      <c r="N588" s="1"/>
    </row>
    <row r="589" spans="5:14" x14ac:dyDescent="0.35">
      <c r="E589" s="3"/>
      <c r="H589" s="1"/>
      <c r="I589" s="1"/>
    </row>
    <row r="590" spans="5:14" x14ac:dyDescent="0.35">
      <c r="E590" s="3"/>
      <c r="H590" s="1"/>
      <c r="I590" s="1"/>
      <c r="N590" s="1"/>
    </row>
    <row r="591" spans="5:14" x14ac:dyDescent="0.35">
      <c r="H591" s="1"/>
      <c r="I591" s="1"/>
      <c r="J591" s="1"/>
    </row>
    <row r="592" spans="5:14" x14ac:dyDescent="0.35">
      <c r="H592" s="1"/>
      <c r="I592" s="1"/>
      <c r="J592" s="1"/>
    </row>
    <row r="593" spans="5:14" x14ac:dyDescent="0.35">
      <c r="H593" s="1"/>
      <c r="I593" s="1"/>
      <c r="J593" s="1"/>
    </row>
    <row r="594" spans="5:14" x14ac:dyDescent="0.35">
      <c r="H594" s="1"/>
      <c r="I594" s="1"/>
      <c r="J594" s="1"/>
    </row>
    <row r="595" spans="5:14" x14ac:dyDescent="0.35">
      <c r="H595" s="1"/>
      <c r="I595" s="1"/>
      <c r="J595" s="1"/>
    </row>
    <row r="596" spans="5:14" x14ac:dyDescent="0.35">
      <c r="H596" s="1"/>
      <c r="I596" s="1"/>
      <c r="J596" s="1"/>
    </row>
    <row r="597" spans="5:14" x14ac:dyDescent="0.35">
      <c r="E597" s="3"/>
      <c r="H597" s="1"/>
      <c r="I597" s="1"/>
      <c r="N597" s="1"/>
    </row>
    <row r="598" spans="5:14" x14ac:dyDescent="0.35">
      <c r="H598" s="1"/>
      <c r="I598" s="1"/>
      <c r="J598" s="1"/>
    </row>
    <row r="599" spans="5:14" x14ac:dyDescent="0.35">
      <c r="H599" s="1"/>
      <c r="I599" s="1"/>
      <c r="J599" s="1"/>
    </row>
    <row r="600" spans="5:14" x14ac:dyDescent="0.35">
      <c r="E600" s="3"/>
      <c r="H600" s="1"/>
      <c r="I600" s="1"/>
      <c r="N600" s="1"/>
    </row>
    <row r="601" spans="5:14" x14ac:dyDescent="0.35">
      <c r="E601" s="3"/>
      <c r="H601" s="1"/>
      <c r="I601" s="1"/>
      <c r="N601" s="1"/>
    </row>
    <row r="602" spans="5:14" x14ac:dyDescent="0.35">
      <c r="H602" s="1"/>
      <c r="I602" s="1"/>
      <c r="J602" s="1"/>
    </row>
    <row r="603" spans="5:14" x14ac:dyDescent="0.35">
      <c r="H603" s="1"/>
      <c r="I603" s="1"/>
      <c r="J603" s="1"/>
    </row>
    <row r="604" spans="5:14" x14ac:dyDescent="0.35">
      <c r="E604" s="3"/>
      <c r="H604" s="1"/>
      <c r="I604" s="1"/>
      <c r="N604" s="1"/>
    </row>
    <row r="605" spans="5:14" x14ac:dyDescent="0.35">
      <c r="E605" s="3"/>
      <c r="H605" s="1"/>
      <c r="I605" s="1"/>
      <c r="N605" s="1"/>
    </row>
    <row r="606" spans="5:14" x14ac:dyDescent="0.35">
      <c r="E606" s="3"/>
      <c r="H606" s="1"/>
      <c r="I606" s="1"/>
      <c r="N606" s="1"/>
    </row>
    <row r="607" spans="5:14" x14ac:dyDescent="0.35">
      <c r="E607" s="3"/>
      <c r="H607" s="1"/>
      <c r="I607" s="1"/>
      <c r="N607" s="1"/>
    </row>
    <row r="608" spans="5:14" x14ac:dyDescent="0.35">
      <c r="H608" s="1"/>
      <c r="I608" s="1"/>
    </row>
    <row r="609" spans="5:14" x14ac:dyDescent="0.35">
      <c r="E609" s="3"/>
      <c r="H609" s="1"/>
      <c r="I609" s="1"/>
      <c r="N609" s="1"/>
    </row>
    <row r="610" spans="5:14" x14ac:dyDescent="0.35">
      <c r="H610" s="1"/>
      <c r="I610" s="1"/>
    </row>
    <row r="611" spans="5:14" x14ac:dyDescent="0.35">
      <c r="E611" s="3"/>
      <c r="H611" s="1"/>
      <c r="I611" s="1"/>
      <c r="N611" s="1"/>
    </row>
    <row r="612" spans="5:14" x14ac:dyDescent="0.35">
      <c r="E612" s="3"/>
      <c r="H612" s="1"/>
      <c r="I612" s="1"/>
      <c r="N612" s="1"/>
    </row>
    <row r="613" spans="5:14" x14ac:dyDescent="0.35">
      <c r="H613" s="1"/>
      <c r="I613" s="1"/>
      <c r="J613" s="1"/>
    </row>
    <row r="614" spans="5:14" x14ac:dyDescent="0.35">
      <c r="E614" s="3"/>
      <c r="H614" s="1"/>
      <c r="I614" s="1"/>
      <c r="N614" s="1"/>
    </row>
    <row r="615" spans="5:14" x14ac:dyDescent="0.35">
      <c r="H615" s="1"/>
      <c r="I615" s="1"/>
      <c r="N615" s="1"/>
    </row>
    <row r="616" spans="5:14" x14ac:dyDescent="0.35">
      <c r="H616" s="1"/>
      <c r="I616" s="1"/>
      <c r="N616" s="1"/>
    </row>
    <row r="617" spans="5:14" x14ac:dyDescent="0.35">
      <c r="H617" s="1"/>
      <c r="I617" s="1"/>
      <c r="J617" s="1"/>
    </row>
    <row r="618" spans="5:14" x14ac:dyDescent="0.35">
      <c r="H618" s="1"/>
      <c r="I618" s="1"/>
      <c r="N618" s="1"/>
    </row>
    <row r="619" spans="5:14" x14ac:dyDescent="0.35">
      <c r="H619" s="1"/>
      <c r="I619" s="1"/>
      <c r="N619" s="1"/>
    </row>
    <row r="620" spans="5:14" x14ac:dyDescent="0.35">
      <c r="H620" s="1"/>
      <c r="I620" s="1"/>
      <c r="J620" s="1"/>
      <c r="N620" s="1"/>
    </row>
    <row r="621" spans="5:14" x14ac:dyDescent="0.35">
      <c r="H621" s="1"/>
      <c r="I621" s="1"/>
      <c r="N621" s="1"/>
    </row>
    <row r="622" spans="5:14" x14ac:dyDescent="0.35">
      <c r="H622" s="1"/>
      <c r="I622" s="1"/>
      <c r="N622" s="1"/>
    </row>
    <row r="623" spans="5:14" x14ac:dyDescent="0.35">
      <c r="H623" s="1"/>
      <c r="I623" s="1"/>
      <c r="J623" s="1"/>
    </row>
    <row r="624" spans="5:14" x14ac:dyDescent="0.35">
      <c r="E624" s="3"/>
      <c r="H624" s="1"/>
      <c r="I624" s="1"/>
      <c r="N624" s="1"/>
    </row>
    <row r="625" spans="5:14" x14ac:dyDescent="0.35">
      <c r="E625" s="3"/>
      <c r="H625" s="1"/>
      <c r="I625" s="1"/>
      <c r="N625" s="1"/>
    </row>
    <row r="626" spans="5:14" x14ac:dyDescent="0.35">
      <c r="E626" s="3"/>
      <c r="H626" s="1"/>
      <c r="I626" s="1"/>
      <c r="N626" s="1"/>
    </row>
    <row r="627" spans="5:14" x14ac:dyDescent="0.35">
      <c r="H627" s="1"/>
      <c r="I627" s="1"/>
    </row>
    <row r="628" spans="5:14" x14ac:dyDescent="0.35">
      <c r="E628" s="3"/>
      <c r="H628" s="1"/>
      <c r="I628" s="1"/>
      <c r="N628" s="1"/>
    </row>
    <row r="629" spans="5:14" x14ac:dyDescent="0.35">
      <c r="E629" s="3"/>
      <c r="H629" s="1"/>
      <c r="I629" s="1"/>
      <c r="N629" s="1"/>
    </row>
    <row r="630" spans="5:14" x14ac:dyDescent="0.35">
      <c r="E630" s="3"/>
      <c r="H630" s="1"/>
      <c r="I630" s="1"/>
      <c r="N630" s="1"/>
    </row>
    <row r="631" spans="5:14" x14ac:dyDescent="0.35">
      <c r="E631" s="3"/>
      <c r="H631" s="1"/>
      <c r="I631" s="1"/>
      <c r="N631" s="1"/>
    </row>
    <row r="632" spans="5:14" x14ac:dyDescent="0.35">
      <c r="E632" s="3"/>
      <c r="H632" s="1"/>
      <c r="I632" s="1"/>
      <c r="N632" s="1"/>
    </row>
    <row r="633" spans="5:14" x14ac:dyDescent="0.35">
      <c r="H633" s="1"/>
      <c r="I633" s="1"/>
      <c r="J633" s="1"/>
    </row>
    <row r="634" spans="5:14" x14ac:dyDescent="0.35">
      <c r="E634" s="3"/>
      <c r="H634" s="1"/>
      <c r="I634" s="1"/>
      <c r="N634" s="1"/>
    </row>
    <row r="635" spans="5:14" x14ac:dyDescent="0.35">
      <c r="H635" s="1"/>
      <c r="I635" s="1"/>
      <c r="J635" s="1"/>
    </row>
    <row r="636" spans="5:14" x14ac:dyDescent="0.35">
      <c r="E636" s="3"/>
      <c r="H636" s="1"/>
      <c r="I636" s="1"/>
      <c r="N636" s="1"/>
    </row>
    <row r="637" spans="5:14" x14ac:dyDescent="0.35">
      <c r="E637" s="3"/>
      <c r="H637" s="1"/>
      <c r="I637" s="1"/>
      <c r="N637" s="1"/>
    </row>
    <row r="638" spans="5:14" x14ac:dyDescent="0.35">
      <c r="H638" s="1"/>
      <c r="I638" s="1"/>
    </row>
    <row r="639" spans="5:14" x14ac:dyDescent="0.35">
      <c r="E639" s="3"/>
      <c r="H639" s="1"/>
      <c r="I639" s="1"/>
      <c r="N639" s="1"/>
    </row>
    <row r="640" spans="5:14" x14ac:dyDescent="0.35">
      <c r="E640" s="3"/>
      <c r="H640" s="1"/>
      <c r="I640" s="1"/>
      <c r="N640" s="1"/>
    </row>
    <row r="641" spans="5:14" x14ac:dyDescent="0.35">
      <c r="E641" s="3"/>
      <c r="H641" s="1"/>
      <c r="I641" s="1"/>
      <c r="N641" s="1"/>
    </row>
    <row r="642" spans="5:14" x14ac:dyDescent="0.35">
      <c r="E642" s="3"/>
      <c r="H642" s="1"/>
      <c r="I642" s="1"/>
      <c r="N642" s="1"/>
    </row>
    <row r="643" spans="5:14" x14ac:dyDescent="0.35">
      <c r="E643" s="3"/>
      <c r="H643" s="1"/>
      <c r="I643" s="1"/>
      <c r="N643" s="1"/>
    </row>
    <row r="644" spans="5:14" x14ac:dyDescent="0.35">
      <c r="E644" s="3"/>
      <c r="H644" s="1"/>
      <c r="I644" s="1"/>
      <c r="N644" s="1"/>
    </row>
    <row r="645" spans="5:14" x14ac:dyDescent="0.35">
      <c r="H645" s="1"/>
      <c r="I645" s="1"/>
      <c r="J645" s="1"/>
    </row>
    <row r="646" spans="5:14" x14ac:dyDescent="0.35">
      <c r="E646" s="3"/>
      <c r="H646" s="1"/>
      <c r="I646" s="1"/>
      <c r="N646" s="1"/>
    </row>
    <row r="647" spans="5:14" x14ac:dyDescent="0.35">
      <c r="H647" s="1"/>
      <c r="I647" s="1"/>
    </row>
    <row r="648" spans="5:14" x14ac:dyDescent="0.35">
      <c r="H648" s="1"/>
      <c r="I648" s="1"/>
    </row>
    <row r="649" spans="5:14" x14ac:dyDescent="0.35">
      <c r="H649" s="1"/>
      <c r="I649" s="1"/>
    </row>
    <row r="650" spans="5:14" x14ac:dyDescent="0.35">
      <c r="H650" s="1"/>
      <c r="I650" s="1"/>
    </row>
    <row r="651" spans="5:14" x14ac:dyDescent="0.35">
      <c r="H651" s="1"/>
      <c r="I651" s="1"/>
    </row>
    <row r="652" spans="5:14" x14ac:dyDescent="0.35">
      <c r="H652" s="1"/>
      <c r="I652" s="1"/>
    </row>
    <row r="653" spans="5:14" x14ac:dyDescent="0.35">
      <c r="H653" s="1"/>
      <c r="I653" s="1"/>
    </row>
    <row r="654" spans="5:14" x14ac:dyDescent="0.35">
      <c r="H654" s="1"/>
      <c r="I654" s="1"/>
    </row>
    <row r="655" spans="5:14" x14ac:dyDescent="0.35">
      <c r="E655" s="3"/>
      <c r="H655" s="1"/>
      <c r="I655" s="1"/>
    </row>
    <row r="656" spans="5:14" x14ac:dyDescent="0.35">
      <c r="E656" s="3"/>
      <c r="H656" s="1"/>
      <c r="I656" s="1"/>
    </row>
    <row r="657" spans="5:9" x14ac:dyDescent="0.35">
      <c r="E657" s="3"/>
      <c r="H657" s="1"/>
      <c r="I657" s="1"/>
    </row>
    <row r="658" spans="5:9" x14ac:dyDescent="0.35">
      <c r="E658" s="3"/>
      <c r="H658" s="1"/>
      <c r="I658" s="1"/>
    </row>
    <row r="659" spans="5:9" x14ac:dyDescent="0.35">
      <c r="E659" s="3"/>
      <c r="H659" s="1"/>
      <c r="I659" s="1"/>
    </row>
    <row r="660" spans="5:9" x14ac:dyDescent="0.35">
      <c r="E660" s="3"/>
      <c r="H660" s="1"/>
      <c r="I660" s="1"/>
    </row>
    <row r="661" spans="5:9" x14ac:dyDescent="0.35">
      <c r="E661" s="3"/>
      <c r="H661" s="1"/>
      <c r="I6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DA0B-190E-43C9-A7B7-64E874344310}">
  <dimension ref="A1:G383"/>
  <sheetViews>
    <sheetView workbookViewId="0">
      <selection activeCell="B14" activeCellId="1" sqref="B46 B14:D15"/>
    </sheetView>
  </sheetViews>
  <sheetFormatPr defaultRowHeight="14.5" x14ac:dyDescent="0.35"/>
  <sheetData>
    <row r="1" spans="1:7" x14ac:dyDescent="0.35">
      <c r="A1" t="s">
        <v>1067</v>
      </c>
      <c r="B1" t="s">
        <v>1066</v>
      </c>
      <c r="C1" t="s">
        <v>9</v>
      </c>
      <c r="D1" t="s">
        <v>1065</v>
      </c>
      <c r="E1" t="s">
        <v>1064</v>
      </c>
      <c r="F1" t="s">
        <v>1063</v>
      </c>
      <c r="G1" t="s">
        <v>1062</v>
      </c>
    </row>
    <row r="2" spans="1:7" x14ac:dyDescent="0.35">
      <c r="A2" t="s">
        <v>1061</v>
      </c>
      <c r="B2" t="s">
        <v>1060</v>
      </c>
      <c r="C2" t="s">
        <v>438</v>
      </c>
      <c r="D2" s="2">
        <v>44208.78402777778</v>
      </c>
      <c r="E2" s="2">
        <v>44239.78402777778</v>
      </c>
    </row>
    <row r="3" spans="1:7" x14ac:dyDescent="0.35">
      <c r="A3" t="s">
        <v>1059</v>
      </c>
      <c r="B3" t="s">
        <v>1058</v>
      </c>
      <c r="C3" t="s">
        <v>438</v>
      </c>
      <c r="D3" s="2">
        <v>44208.770138888889</v>
      </c>
      <c r="E3" s="2">
        <v>44239.770138888889</v>
      </c>
    </row>
    <row r="4" spans="1:7" x14ac:dyDescent="0.35">
      <c r="A4" t="s">
        <v>1057</v>
      </c>
      <c r="B4" t="s">
        <v>1056</v>
      </c>
      <c r="C4" t="s">
        <v>438</v>
      </c>
      <c r="D4" s="2">
        <v>44208.765972222223</v>
      </c>
      <c r="E4" s="2">
        <v>44239.765972222223</v>
      </c>
    </row>
    <row r="5" spans="1:7" x14ac:dyDescent="0.35">
      <c r="A5" t="s">
        <v>1055</v>
      </c>
      <c r="B5" t="s">
        <v>1054</v>
      </c>
      <c r="C5" t="s">
        <v>438</v>
      </c>
      <c r="D5" s="2">
        <v>44208.74722222222</v>
      </c>
      <c r="E5" s="2">
        <v>44239.74722222222</v>
      </c>
    </row>
    <row r="6" spans="1:7" x14ac:dyDescent="0.35">
      <c r="A6" t="s">
        <v>1053</v>
      </c>
      <c r="B6" t="s">
        <v>1052</v>
      </c>
      <c r="C6" t="s">
        <v>438</v>
      </c>
      <c r="D6" s="2">
        <v>44208.744444444441</v>
      </c>
      <c r="E6" s="2">
        <v>44239.744444444441</v>
      </c>
    </row>
    <row r="7" spans="1:7" x14ac:dyDescent="0.35">
      <c r="A7" t="s">
        <v>1051</v>
      </c>
      <c r="B7" t="s">
        <v>1050</v>
      </c>
      <c r="C7" t="s">
        <v>438</v>
      </c>
      <c r="D7" s="2">
        <v>44208.726388888892</v>
      </c>
      <c r="E7" s="2">
        <v>44239.726388888892</v>
      </c>
    </row>
    <row r="8" spans="1:7" x14ac:dyDescent="0.35">
      <c r="A8" t="s">
        <v>1049</v>
      </c>
      <c r="B8" t="s">
        <v>1048</v>
      </c>
      <c r="C8" t="s">
        <v>438</v>
      </c>
      <c r="D8" s="2">
        <v>44208.61041666667</v>
      </c>
      <c r="E8" s="2">
        <v>44239.61041666667</v>
      </c>
    </row>
    <row r="9" spans="1:7" x14ac:dyDescent="0.35">
      <c r="A9" t="s">
        <v>1047</v>
      </c>
      <c r="B9" t="s">
        <v>1046</v>
      </c>
      <c r="C9" t="s">
        <v>438</v>
      </c>
      <c r="D9" s="2">
        <v>44207.975694444445</v>
      </c>
      <c r="E9" s="2">
        <v>44238.975694444445</v>
      </c>
    </row>
    <row r="10" spans="1:7" x14ac:dyDescent="0.35">
      <c r="A10" t="s">
        <v>1045</v>
      </c>
      <c r="B10" t="s">
        <v>1044</v>
      </c>
      <c r="C10" t="s">
        <v>438</v>
      </c>
      <c r="D10" s="2">
        <v>44207.879166666666</v>
      </c>
      <c r="E10" s="2">
        <v>44238.879166666666</v>
      </c>
    </row>
    <row r="11" spans="1:7" x14ac:dyDescent="0.35">
      <c r="A11" t="s">
        <v>1043</v>
      </c>
      <c r="B11" t="s">
        <v>1042</v>
      </c>
      <c r="C11" t="s">
        <v>438</v>
      </c>
      <c r="D11" s="2">
        <v>44207.875694444447</v>
      </c>
      <c r="E11" s="2">
        <v>44238.875694444447</v>
      </c>
    </row>
    <row r="12" spans="1:7" x14ac:dyDescent="0.35">
      <c r="A12" t="s">
        <v>1041</v>
      </c>
      <c r="B12" t="s">
        <v>1040</v>
      </c>
      <c r="C12" t="s">
        <v>438</v>
      </c>
      <c r="D12" s="2">
        <v>44207.823611111111</v>
      </c>
      <c r="E12" s="2">
        <v>44238.823611111111</v>
      </c>
    </row>
    <row r="13" spans="1:7" x14ac:dyDescent="0.35">
      <c r="A13" t="s">
        <v>1039</v>
      </c>
      <c r="B13" t="s">
        <v>1038</v>
      </c>
      <c r="C13" t="s">
        <v>438</v>
      </c>
      <c r="D13" s="2">
        <v>44207.756944444445</v>
      </c>
      <c r="E13" s="2">
        <v>44238.756944444445</v>
      </c>
    </row>
    <row r="14" spans="1:7" x14ac:dyDescent="0.35">
      <c r="A14" t="s">
        <v>1037</v>
      </c>
      <c r="B14" t="s">
        <v>1036</v>
      </c>
      <c r="C14" t="s">
        <v>438</v>
      </c>
      <c r="D14" s="2">
        <v>44207.662499999999</v>
      </c>
      <c r="E14" s="2">
        <v>44238.662499999999</v>
      </c>
    </row>
    <row r="15" spans="1:7" x14ac:dyDescent="0.35">
      <c r="A15" t="s">
        <v>357</v>
      </c>
      <c r="B15" t="s">
        <v>356</v>
      </c>
      <c r="C15" t="s">
        <v>438</v>
      </c>
      <c r="D15" s="2">
        <v>44207.629861111112</v>
      </c>
      <c r="E15" s="2">
        <v>44238.629861111112</v>
      </c>
    </row>
    <row r="16" spans="1:7" x14ac:dyDescent="0.35">
      <c r="A16" t="s">
        <v>359</v>
      </c>
      <c r="B16" t="s">
        <v>358</v>
      </c>
      <c r="C16" t="s">
        <v>755</v>
      </c>
      <c r="D16" s="2">
        <v>44205.208333333336</v>
      </c>
      <c r="E16" s="2">
        <v>44236.208333333336</v>
      </c>
    </row>
    <row r="17" spans="1:5" x14ac:dyDescent="0.35">
      <c r="A17" t="s">
        <v>1035</v>
      </c>
      <c r="B17" t="s">
        <v>1034</v>
      </c>
      <c r="C17" t="s">
        <v>438</v>
      </c>
      <c r="D17" s="2">
        <v>44204.927777777775</v>
      </c>
      <c r="E17" s="2">
        <v>44235.927777777775</v>
      </c>
    </row>
    <row r="18" spans="1:5" x14ac:dyDescent="0.35">
      <c r="A18" t="s">
        <v>1033</v>
      </c>
      <c r="B18" t="s">
        <v>1032</v>
      </c>
      <c r="C18" t="s">
        <v>438</v>
      </c>
      <c r="D18" s="2">
        <v>44204.92083333333</v>
      </c>
      <c r="E18" s="2">
        <v>44235.92083333333</v>
      </c>
    </row>
    <row r="19" spans="1:5" x14ac:dyDescent="0.35">
      <c r="A19" t="s">
        <v>1031</v>
      </c>
      <c r="B19" t="s">
        <v>1030</v>
      </c>
      <c r="C19" t="s">
        <v>438</v>
      </c>
      <c r="D19" s="2">
        <v>44204.904861111114</v>
      </c>
      <c r="E19" s="2">
        <v>44235.904861111114</v>
      </c>
    </row>
    <row r="20" spans="1:5" x14ac:dyDescent="0.35">
      <c r="A20" t="s">
        <v>1029</v>
      </c>
      <c r="B20" t="s">
        <v>1028</v>
      </c>
      <c r="C20" t="s">
        <v>438</v>
      </c>
      <c r="D20" s="2">
        <v>44204.838194444441</v>
      </c>
      <c r="E20" s="2">
        <v>44235.838194444441</v>
      </c>
    </row>
    <row r="21" spans="1:5" x14ac:dyDescent="0.35">
      <c r="A21" t="s">
        <v>1027</v>
      </c>
      <c r="B21" t="s">
        <v>1026</v>
      </c>
      <c r="C21" t="s">
        <v>438</v>
      </c>
      <c r="D21" s="2">
        <v>44204.821527777778</v>
      </c>
      <c r="E21" s="2">
        <v>44235.821527777778</v>
      </c>
    </row>
    <row r="22" spans="1:5" x14ac:dyDescent="0.35">
      <c r="A22" t="s">
        <v>1025</v>
      </c>
      <c r="B22" t="s">
        <v>1024</v>
      </c>
      <c r="C22" t="s">
        <v>438</v>
      </c>
      <c r="D22" s="2">
        <v>44204.813888888886</v>
      </c>
      <c r="E22" s="2">
        <v>44235.813888888886</v>
      </c>
    </row>
    <row r="23" spans="1:5" x14ac:dyDescent="0.35">
      <c r="A23" t="s">
        <v>1023</v>
      </c>
      <c r="B23" t="s">
        <v>1022</v>
      </c>
      <c r="C23" t="s">
        <v>438</v>
      </c>
      <c r="D23" s="2">
        <v>44204.802777777775</v>
      </c>
      <c r="E23" s="2">
        <v>44235.802777777775</v>
      </c>
    </row>
    <row r="24" spans="1:5" x14ac:dyDescent="0.35">
      <c r="A24" t="s">
        <v>1021</v>
      </c>
      <c r="B24" t="s">
        <v>1020</v>
      </c>
      <c r="C24" t="s">
        <v>438</v>
      </c>
      <c r="D24" s="2">
        <v>44204.782638888886</v>
      </c>
      <c r="E24" s="2">
        <v>44235.782638888886</v>
      </c>
    </row>
    <row r="25" spans="1:5" x14ac:dyDescent="0.35">
      <c r="A25" t="s">
        <v>1019</v>
      </c>
      <c r="B25" t="s">
        <v>1018</v>
      </c>
      <c r="C25" t="s">
        <v>438</v>
      </c>
      <c r="D25" s="2">
        <v>44204.729861111111</v>
      </c>
      <c r="E25" s="2">
        <v>44235.729861111111</v>
      </c>
    </row>
    <row r="26" spans="1:5" x14ac:dyDescent="0.35">
      <c r="A26" t="s">
        <v>1017</v>
      </c>
      <c r="B26" t="s">
        <v>1016</v>
      </c>
      <c r="C26" t="s">
        <v>438</v>
      </c>
      <c r="D26" s="2">
        <v>44204.70416666667</v>
      </c>
      <c r="E26" s="2">
        <v>44235.70416666667</v>
      </c>
    </row>
    <row r="27" spans="1:5" x14ac:dyDescent="0.35">
      <c r="A27" t="s">
        <v>1015</v>
      </c>
      <c r="B27" t="s">
        <v>1014</v>
      </c>
      <c r="C27" t="s">
        <v>438</v>
      </c>
      <c r="D27" s="2">
        <v>44204.67291666667</v>
      </c>
      <c r="E27" s="2">
        <v>44235.67291666667</v>
      </c>
    </row>
    <row r="28" spans="1:5" x14ac:dyDescent="0.35">
      <c r="A28" t="s">
        <v>1013</v>
      </c>
      <c r="B28" t="s">
        <v>1012</v>
      </c>
      <c r="C28" t="s">
        <v>438</v>
      </c>
      <c r="D28" s="2">
        <v>44204.048611111109</v>
      </c>
      <c r="E28" s="2">
        <v>44235.048611111109</v>
      </c>
    </row>
    <row r="29" spans="1:5" x14ac:dyDescent="0.35">
      <c r="A29" t="s">
        <v>1011</v>
      </c>
      <c r="B29" t="s">
        <v>1010</v>
      </c>
      <c r="C29" t="s">
        <v>438</v>
      </c>
      <c r="D29" s="2">
        <v>44204.000694444447</v>
      </c>
      <c r="E29" s="2">
        <v>44235.000694444447</v>
      </c>
    </row>
    <row r="30" spans="1:5" x14ac:dyDescent="0.35">
      <c r="A30" t="s">
        <v>1009</v>
      </c>
      <c r="B30" t="s">
        <v>1008</v>
      </c>
      <c r="C30" t="s">
        <v>485</v>
      </c>
      <c r="D30" s="2">
        <v>44203.915972222225</v>
      </c>
      <c r="E30" s="2">
        <v>44234.915972222225</v>
      </c>
    </row>
    <row r="31" spans="1:5" x14ac:dyDescent="0.35">
      <c r="A31" t="s">
        <v>1007</v>
      </c>
      <c r="B31" t="s">
        <v>1006</v>
      </c>
      <c r="C31" t="s">
        <v>438</v>
      </c>
      <c r="D31" s="2">
        <v>44203.90625</v>
      </c>
      <c r="E31" s="2">
        <v>44234.90625</v>
      </c>
    </row>
    <row r="32" spans="1:5" x14ac:dyDescent="0.35">
      <c r="A32" t="s">
        <v>1005</v>
      </c>
      <c r="B32" t="s">
        <v>1004</v>
      </c>
      <c r="C32" t="s">
        <v>438</v>
      </c>
      <c r="D32" s="2">
        <v>44203.820138888892</v>
      </c>
      <c r="E32" s="2">
        <v>44234.820138888892</v>
      </c>
    </row>
    <row r="33" spans="1:5" x14ac:dyDescent="0.35">
      <c r="A33" t="s">
        <v>1003</v>
      </c>
      <c r="B33" t="s">
        <v>1002</v>
      </c>
      <c r="C33" t="s">
        <v>485</v>
      </c>
      <c r="D33" s="2">
        <v>44203.69027777778</v>
      </c>
      <c r="E33" s="2">
        <v>44234.69027777778</v>
      </c>
    </row>
    <row r="34" spans="1:5" x14ac:dyDescent="0.35">
      <c r="A34" t="s">
        <v>1001</v>
      </c>
      <c r="B34" t="s">
        <v>1000</v>
      </c>
      <c r="C34" t="s">
        <v>438</v>
      </c>
      <c r="D34" s="2">
        <v>44203.636111111111</v>
      </c>
      <c r="E34" s="2">
        <v>44234.636111111111</v>
      </c>
    </row>
    <row r="35" spans="1:5" x14ac:dyDescent="0.35">
      <c r="A35" t="s">
        <v>999</v>
      </c>
      <c r="B35" t="s">
        <v>998</v>
      </c>
      <c r="C35" t="s">
        <v>438</v>
      </c>
      <c r="D35" s="2">
        <v>44203.626388888886</v>
      </c>
      <c r="E35" s="2">
        <v>44234.626388888886</v>
      </c>
    </row>
    <row r="36" spans="1:5" x14ac:dyDescent="0.35">
      <c r="A36" t="s">
        <v>997</v>
      </c>
      <c r="B36" t="s">
        <v>996</v>
      </c>
      <c r="C36" t="s">
        <v>438</v>
      </c>
      <c r="D36" s="2">
        <v>44203.004166666666</v>
      </c>
      <c r="E36" s="2">
        <v>44234.004166666666</v>
      </c>
    </row>
    <row r="37" spans="1:5" x14ac:dyDescent="0.35">
      <c r="A37" t="s">
        <v>995</v>
      </c>
      <c r="B37" t="s">
        <v>994</v>
      </c>
      <c r="C37" t="s">
        <v>438</v>
      </c>
      <c r="D37" s="2">
        <v>44202.856249999997</v>
      </c>
      <c r="E37" s="2">
        <v>44233.856249999997</v>
      </c>
    </row>
    <row r="38" spans="1:5" x14ac:dyDescent="0.35">
      <c r="A38" t="s">
        <v>993</v>
      </c>
      <c r="B38" t="s">
        <v>992</v>
      </c>
      <c r="C38" t="s">
        <v>438</v>
      </c>
      <c r="D38" s="2">
        <v>44202.740277777775</v>
      </c>
      <c r="E38" s="2">
        <v>44233.740277777775</v>
      </c>
    </row>
    <row r="39" spans="1:5" x14ac:dyDescent="0.35">
      <c r="A39" t="s">
        <v>991</v>
      </c>
      <c r="B39" t="s">
        <v>990</v>
      </c>
      <c r="C39" t="s">
        <v>438</v>
      </c>
      <c r="D39" s="2">
        <v>44202.674305555556</v>
      </c>
      <c r="E39" s="2">
        <v>44233.674305555556</v>
      </c>
    </row>
    <row r="40" spans="1:5" x14ac:dyDescent="0.35">
      <c r="A40" t="s">
        <v>989</v>
      </c>
      <c r="B40" t="s">
        <v>988</v>
      </c>
      <c r="C40" t="s">
        <v>438</v>
      </c>
      <c r="D40" s="2">
        <v>44202.65902777778</v>
      </c>
      <c r="E40" s="2">
        <v>44233.65902777778</v>
      </c>
    </row>
    <row r="41" spans="1:5" x14ac:dyDescent="0.35">
      <c r="A41" t="s">
        <v>987</v>
      </c>
      <c r="B41" t="s">
        <v>986</v>
      </c>
      <c r="C41" t="s">
        <v>438</v>
      </c>
      <c r="D41" s="2">
        <v>44202.640277777777</v>
      </c>
      <c r="E41" s="2">
        <v>44233.640277777777</v>
      </c>
    </row>
    <row r="42" spans="1:5" x14ac:dyDescent="0.35">
      <c r="A42" t="s">
        <v>401</v>
      </c>
      <c r="B42" t="s">
        <v>400</v>
      </c>
      <c r="C42" t="s">
        <v>755</v>
      </c>
      <c r="D42" s="2">
        <v>44202.208333333336</v>
      </c>
      <c r="E42" s="2">
        <v>44233.208333333336</v>
      </c>
    </row>
    <row r="43" spans="1:5" x14ac:dyDescent="0.35">
      <c r="A43" t="s">
        <v>985</v>
      </c>
      <c r="B43" t="s">
        <v>984</v>
      </c>
      <c r="C43" t="s">
        <v>438</v>
      </c>
      <c r="D43" s="2">
        <v>44201.986111111109</v>
      </c>
      <c r="E43" s="2">
        <v>44232.986111111109</v>
      </c>
    </row>
    <row r="44" spans="1:5" x14ac:dyDescent="0.35">
      <c r="A44" t="s">
        <v>983</v>
      </c>
      <c r="B44" t="s">
        <v>982</v>
      </c>
      <c r="C44" t="s">
        <v>438</v>
      </c>
      <c r="D44" s="2">
        <v>44201.956250000003</v>
      </c>
      <c r="E44" s="2">
        <v>44232.956250000003</v>
      </c>
    </row>
    <row r="45" spans="1:5" x14ac:dyDescent="0.35">
      <c r="A45" t="s">
        <v>981</v>
      </c>
      <c r="B45" t="s">
        <v>980</v>
      </c>
      <c r="C45" t="s">
        <v>438</v>
      </c>
      <c r="D45" s="2">
        <v>44201.955555555556</v>
      </c>
      <c r="E45" s="2">
        <v>44232.955555555556</v>
      </c>
    </row>
    <row r="46" spans="1:5" x14ac:dyDescent="0.35">
      <c r="A46" t="s">
        <v>979</v>
      </c>
      <c r="B46" t="s">
        <v>978</v>
      </c>
      <c r="C46" t="s">
        <v>438</v>
      </c>
      <c r="D46" s="2">
        <v>44201.931250000001</v>
      </c>
      <c r="E46" s="2">
        <v>44232.931250000001</v>
      </c>
    </row>
    <row r="47" spans="1:5" x14ac:dyDescent="0.35">
      <c r="A47" t="s">
        <v>977</v>
      </c>
      <c r="B47" t="s">
        <v>976</v>
      </c>
      <c r="C47" t="s">
        <v>438</v>
      </c>
      <c r="D47" s="2">
        <v>44201.874305555553</v>
      </c>
      <c r="E47" s="2">
        <v>44232.874305555553</v>
      </c>
    </row>
    <row r="48" spans="1:5" x14ac:dyDescent="0.35">
      <c r="A48" t="s">
        <v>975</v>
      </c>
      <c r="B48" t="s">
        <v>974</v>
      </c>
      <c r="C48" t="s">
        <v>438</v>
      </c>
      <c r="D48" s="2">
        <v>44201.867361111108</v>
      </c>
      <c r="E48" s="2">
        <v>44232.867361111108</v>
      </c>
    </row>
    <row r="49" spans="1:7" x14ac:dyDescent="0.35">
      <c r="A49" t="s">
        <v>973</v>
      </c>
      <c r="B49" t="s">
        <v>972</v>
      </c>
      <c r="C49" t="s">
        <v>438</v>
      </c>
      <c r="D49" s="2">
        <v>44201.854166666664</v>
      </c>
      <c r="E49" s="2">
        <v>44232.854166666664</v>
      </c>
    </row>
    <row r="50" spans="1:7" x14ac:dyDescent="0.35">
      <c r="A50" t="s">
        <v>971</v>
      </c>
      <c r="B50" t="s">
        <v>970</v>
      </c>
      <c r="C50" t="s">
        <v>438</v>
      </c>
      <c r="D50" s="2">
        <v>44201.838194444441</v>
      </c>
      <c r="E50" s="2">
        <v>44232.838194444441</v>
      </c>
    </row>
    <row r="51" spans="1:7" x14ac:dyDescent="0.35">
      <c r="A51" t="s">
        <v>969</v>
      </c>
      <c r="B51" t="s">
        <v>968</v>
      </c>
      <c r="C51" t="s">
        <v>438</v>
      </c>
      <c r="D51" s="2">
        <v>44201.80972222222</v>
      </c>
      <c r="E51" s="2">
        <v>44232.80972222222</v>
      </c>
      <c r="F51" s="2">
        <v>44204.59652777778</v>
      </c>
      <c r="G51" s="2">
        <v>44204.59652777778</v>
      </c>
    </row>
    <row r="52" spans="1:7" x14ac:dyDescent="0.35">
      <c r="A52" t="s">
        <v>967</v>
      </c>
      <c r="B52" t="s">
        <v>966</v>
      </c>
      <c r="C52" t="s">
        <v>438</v>
      </c>
      <c r="D52" s="2">
        <v>44201.693749999999</v>
      </c>
      <c r="E52" s="2">
        <v>44232.693749999999</v>
      </c>
    </row>
    <row r="53" spans="1:7" x14ac:dyDescent="0.35">
      <c r="A53" t="s">
        <v>965</v>
      </c>
      <c r="B53" t="s">
        <v>964</v>
      </c>
      <c r="C53" t="s">
        <v>438</v>
      </c>
      <c r="D53" s="2">
        <v>44200.789583333331</v>
      </c>
      <c r="E53" s="2">
        <v>44231.789583333331</v>
      </c>
    </row>
    <row r="54" spans="1:7" x14ac:dyDescent="0.35">
      <c r="A54" t="s">
        <v>963</v>
      </c>
      <c r="B54" t="s">
        <v>962</v>
      </c>
      <c r="C54" t="s">
        <v>438</v>
      </c>
      <c r="D54" s="2">
        <v>44200.78402777778</v>
      </c>
      <c r="E54" s="2">
        <v>44231.78402777778</v>
      </c>
    </row>
    <row r="55" spans="1:7" x14ac:dyDescent="0.35">
      <c r="A55" t="s">
        <v>961</v>
      </c>
      <c r="B55" t="s">
        <v>960</v>
      </c>
      <c r="C55" t="s">
        <v>438</v>
      </c>
      <c r="D55" s="2">
        <v>44200.712500000001</v>
      </c>
      <c r="E55" s="2">
        <v>44231.712500000001</v>
      </c>
    </row>
    <row r="56" spans="1:7" x14ac:dyDescent="0.35">
      <c r="A56" t="s">
        <v>959</v>
      </c>
      <c r="B56" t="s">
        <v>958</v>
      </c>
      <c r="C56" t="s">
        <v>438</v>
      </c>
      <c r="D56" s="2">
        <v>44200.679861111108</v>
      </c>
      <c r="E56" s="2">
        <v>44231.679861111108</v>
      </c>
    </row>
    <row r="57" spans="1:7" x14ac:dyDescent="0.35">
      <c r="A57" t="s">
        <v>957</v>
      </c>
      <c r="B57" t="s">
        <v>955</v>
      </c>
      <c r="C57" t="s">
        <v>438</v>
      </c>
      <c r="D57" s="2">
        <v>44200.654861111114</v>
      </c>
      <c r="E57" s="2">
        <v>44231.654861111114</v>
      </c>
    </row>
    <row r="58" spans="1:7" x14ac:dyDescent="0.35">
      <c r="A58" t="s">
        <v>956</v>
      </c>
      <c r="B58" t="s">
        <v>955</v>
      </c>
      <c r="C58" t="s">
        <v>438</v>
      </c>
      <c r="D58" s="2">
        <v>44200.654166666667</v>
      </c>
      <c r="E58" s="2">
        <v>44231.654166666667</v>
      </c>
      <c r="F58" s="2">
        <v>44201.612500000003</v>
      </c>
      <c r="G58" s="2">
        <v>44201.612500000003</v>
      </c>
    </row>
    <row r="59" spans="1:7" x14ac:dyDescent="0.35">
      <c r="A59" t="s">
        <v>954</v>
      </c>
      <c r="B59" t="s">
        <v>953</v>
      </c>
      <c r="C59" t="s">
        <v>438</v>
      </c>
      <c r="D59" s="2">
        <v>44196.720138888886</v>
      </c>
      <c r="E59" s="2">
        <v>44227.720138888886</v>
      </c>
    </row>
    <row r="60" spans="1:7" x14ac:dyDescent="0.35">
      <c r="A60" t="s">
        <v>952</v>
      </c>
      <c r="B60" t="s">
        <v>951</v>
      </c>
      <c r="C60" t="s">
        <v>438</v>
      </c>
      <c r="D60" s="2">
        <v>44196.704861111109</v>
      </c>
      <c r="E60" s="2">
        <v>44227.704861111109</v>
      </c>
    </row>
    <row r="61" spans="1:7" x14ac:dyDescent="0.35">
      <c r="A61" t="s">
        <v>950</v>
      </c>
      <c r="B61" t="s">
        <v>949</v>
      </c>
      <c r="C61" t="s">
        <v>438</v>
      </c>
      <c r="D61" s="2">
        <v>44196.012499999997</v>
      </c>
      <c r="E61" s="2">
        <v>44227.012499999997</v>
      </c>
    </row>
    <row r="62" spans="1:7" x14ac:dyDescent="0.35">
      <c r="A62" t="s">
        <v>948</v>
      </c>
      <c r="B62" t="s">
        <v>947</v>
      </c>
      <c r="C62" t="s">
        <v>438</v>
      </c>
      <c r="D62" s="2">
        <v>44195.95416666667</v>
      </c>
      <c r="E62" s="2">
        <v>44226.95416666667</v>
      </c>
    </row>
    <row r="63" spans="1:7" x14ac:dyDescent="0.35">
      <c r="A63" t="s">
        <v>946</v>
      </c>
      <c r="B63" t="s">
        <v>945</v>
      </c>
      <c r="C63" t="s">
        <v>438</v>
      </c>
      <c r="D63" s="2">
        <v>44195.816666666666</v>
      </c>
      <c r="E63" s="2">
        <v>44226.816666666666</v>
      </c>
    </row>
    <row r="64" spans="1:7" x14ac:dyDescent="0.35">
      <c r="A64" t="s">
        <v>944</v>
      </c>
      <c r="B64" t="s">
        <v>943</v>
      </c>
      <c r="C64" t="s">
        <v>438</v>
      </c>
      <c r="D64" s="2">
        <v>44195.777083333334</v>
      </c>
      <c r="E64" s="2">
        <v>44226.777083333334</v>
      </c>
      <c r="F64" s="2">
        <v>44196.817361111112</v>
      </c>
      <c r="G64" s="2">
        <v>44196.817361111112</v>
      </c>
    </row>
    <row r="65" spans="1:7" x14ac:dyDescent="0.35">
      <c r="A65" t="s">
        <v>942</v>
      </c>
      <c r="B65" t="s">
        <v>941</v>
      </c>
      <c r="C65" t="s">
        <v>438</v>
      </c>
      <c r="D65" s="2">
        <v>44195.746527777781</v>
      </c>
      <c r="E65" s="2">
        <v>44226.746527777781</v>
      </c>
    </row>
    <row r="66" spans="1:7" x14ac:dyDescent="0.35">
      <c r="A66" t="s">
        <v>940</v>
      </c>
      <c r="B66" t="s">
        <v>939</v>
      </c>
      <c r="C66" t="s">
        <v>438</v>
      </c>
      <c r="D66" s="2">
        <v>44195.636805555558</v>
      </c>
      <c r="E66" s="2">
        <v>44226.636805555558</v>
      </c>
    </row>
    <row r="67" spans="1:7" x14ac:dyDescent="0.35">
      <c r="A67" t="s">
        <v>938</v>
      </c>
      <c r="B67" t="s">
        <v>937</v>
      </c>
      <c r="C67" t="s">
        <v>438</v>
      </c>
      <c r="D67" s="2">
        <v>44194.872916666667</v>
      </c>
      <c r="E67" s="2">
        <v>44225.872916666667</v>
      </c>
    </row>
    <row r="68" spans="1:7" x14ac:dyDescent="0.35">
      <c r="A68" t="s">
        <v>936</v>
      </c>
      <c r="B68" t="s">
        <v>935</v>
      </c>
      <c r="C68" t="s">
        <v>438</v>
      </c>
      <c r="D68" s="2">
        <v>44194.832638888889</v>
      </c>
      <c r="E68" s="2">
        <v>44225.832638888889</v>
      </c>
    </row>
    <row r="69" spans="1:7" x14ac:dyDescent="0.35">
      <c r="A69" t="s">
        <v>934</v>
      </c>
      <c r="B69" t="s">
        <v>933</v>
      </c>
      <c r="C69" t="s">
        <v>438</v>
      </c>
      <c r="D69" s="2">
        <v>44194.808333333334</v>
      </c>
      <c r="E69" s="2">
        <v>44225.808333333334</v>
      </c>
    </row>
    <row r="70" spans="1:7" x14ac:dyDescent="0.35">
      <c r="A70" t="s">
        <v>932</v>
      </c>
      <c r="B70" t="s">
        <v>931</v>
      </c>
      <c r="C70" t="s">
        <v>438</v>
      </c>
      <c r="D70" s="2">
        <v>44194.781944444447</v>
      </c>
      <c r="E70" s="2">
        <v>44225.781944444447</v>
      </c>
      <c r="F70" s="2">
        <v>44200.661805555559</v>
      </c>
      <c r="G70" s="2">
        <v>44200.661805555559</v>
      </c>
    </row>
    <row r="71" spans="1:7" x14ac:dyDescent="0.35">
      <c r="A71" t="s">
        <v>930</v>
      </c>
      <c r="B71" t="s">
        <v>929</v>
      </c>
      <c r="C71" t="s">
        <v>438</v>
      </c>
      <c r="D71" s="2">
        <v>44194.76458333333</v>
      </c>
      <c r="E71" s="2">
        <v>44225.76458333333</v>
      </c>
    </row>
    <row r="72" spans="1:7" x14ac:dyDescent="0.35">
      <c r="A72" t="s">
        <v>928</v>
      </c>
      <c r="B72" t="s">
        <v>927</v>
      </c>
      <c r="C72" t="s">
        <v>485</v>
      </c>
      <c r="D72" s="2">
        <v>44194.720833333333</v>
      </c>
      <c r="E72" s="2">
        <v>44225.720833333333</v>
      </c>
    </row>
    <row r="73" spans="1:7" x14ac:dyDescent="0.35">
      <c r="A73" t="s">
        <v>926</v>
      </c>
      <c r="B73" t="s">
        <v>925</v>
      </c>
      <c r="C73" t="s">
        <v>438</v>
      </c>
      <c r="D73" s="2">
        <v>44194.63958333333</v>
      </c>
      <c r="E73" s="2">
        <v>44225.63958333333</v>
      </c>
    </row>
    <row r="74" spans="1:7" x14ac:dyDescent="0.35">
      <c r="A74" t="s">
        <v>924</v>
      </c>
      <c r="B74" t="s">
        <v>923</v>
      </c>
      <c r="C74" t="s">
        <v>438</v>
      </c>
      <c r="D74" s="2">
        <v>44194.609722222223</v>
      </c>
      <c r="E74" s="2">
        <v>44225.609722222223</v>
      </c>
    </row>
    <row r="75" spans="1:7" x14ac:dyDescent="0.35">
      <c r="A75" t="s">
        <v>922</v>
      </c>
      <c r="B75" t="s">
        <v>921</v>
      </c>
      <c r="C75" t="s">
        <v>438</v>
      </c>
      <c r="D75" s="2">
        <v>44194.275000000001</v>
      </c>
      <c r="E75" s="2">
        <v>44225.275000000001</v>
      </c>
    </row>
    <row r="76" spans="1:7" x14ac:dyDescent="0.35">
      <c r="A76" t="s">
        <v>920</v>
      </c>
      <c r="B76" t="s">
        <v>919</v>
      </c>
      <c r="C76" t="s">
        <v>438</v>
      </c>
      <c r="D76" s="2">
        <v>44193.899305555555</v>
      </c>
      <c r="E76" s="2">
        <v>44224.899305555555</v>
      </c>
    </row>
    <row r="77" spans="1:7" x14ac:dyDescent="0.35">
      <c r="A77" t="s">
        <v>918</v>
      </c>
      <c r="B77" t="s">
        <v>917</v>
      </c>
      <c r="C77" t="s">
        <v>438</v>
      </c>
      <c r="D77" s="2">
        <v>44193.854861111111</v>
      </c>
      <c r="E77" s="2">
        <v>44224.854861111111</v>
      </c>
    </row>
    <row r="78" spans="1:7" x14ac:dyDescent="0.35">
      <c r="A78" t="s">
        <v>916</v>
      </c>
      <c r="B78" t="s">
        <v>915</v>
      </c>
      <c r="C78" t="s">
        <v>438</v>
      </c>
      <c r="D78" s="2">
        <v>44193.697222222225</v>
      </c>
      <c r="E78" s="2">
        <v>44224.697222222225</v>
      </c>
    </row>
    <row r="79" spans="1:7" x14ac:dyDescent="0.35">
      <c r="A79" t="s">
        <v>914</v>
      </c>
      <c r="B79" t="s">
        <v>913</v>
      </c>
      <c r="C79" t="s">
        <v>438</v>
      </c>
      <c r="D79" s="2">
        <v>44191.09652777778</v>
      </c>
      <c r="E79" s="2">
        <v>44222.09652777778</v>
      </c>
    </row>
    <row r="80" spans="1:7" x14ac:dyDescent="0.35">
      <c r="A80" t="s">
        <v>523</v>
      </c>
      <c r="B80" t="s">
        <v>522</v>
      </c>
      <c r="C80" t="s">
        <v>554</v>
      </c>
      <c r="D80" s="2">
        <v>44190.208333333336</v>
      </c>
      <c r="E80" s="2">
        <v>44221.208333333336</v>
      </c>
    </row>
    <row r="81" spans="1:6" x14ac:dyDescent="0.35">
      <c r="A81" t="s">
        <v>912</v>
      </c>
      <c r="B81" t="s">
        <v>911</v>
      </c>
      <c r="C81" t="s">
        <v>438</v>
      </c>
      <c r="D81" s="2">
        <v>44189.794444444444</v>
      </c>
      <c r="E81" s="2">
        <v>44220.794444444444</v>
      </c>
    </row>
    <row r="82" spans="1:6" x14ac:dyDescent="0.35">
      <c r="A82" t="s">
        <v>910</v>
      </c>
      <c r="B82" t="s">
        <v>909</v>
      </c>
      <c r="C82" t="s">
        <v>438</v>
      </c>
      <c r="D82" s="2">
        <v>44189.757638888892</v>
      </c>
      <c r="E82" s="2">
        <v>44220.757638888892</v>
      </c>
    </row>
    <row r="83" spans="1:6" x14ac:dyDescent="0.35">
      <c r="A83" t="s">
        <v>908</v>
      </c>
      <c r="B83" t="s">
        <v>907</v>
      </c>
      <c r="C83" t="s">
        <v>438</v>
      </c>
      <c r="D83" s="2">
        <v>44189.084722222222</v>
      </c>
      <c r="E83" s="2">
        <v>44220.084722222222</v>
      </c>
    </row>
    <row r="84" spans="1:6" x14ac:dyDescent="0.35">
      <c r="A84" t="s">
        <v>906</v>
      </c>
      <c r="B84" t="s">
        <v>905</v>
      </c>
      <c r="C84" t="s">
        <v>438</v>
      </c>
      <c r="D84" s="2">
        <v>44188.904861111114</v>
      </c>
      <c r="E84" s="2">
        <v>44219.904861111114</v>
      </c>
    </row>
    <row r="85" spans="1:6" x14ac:dyDescent="0.35">
      <c r="A85" t="s">
        <v>904</v>
      </c>
      <c r="B85" t="s">
        <v>903</v>
      </c>
      <c r="C85" t="s">
        <v>438</v>
      </c>
      <c r="D85" s="2">
        <v>44188.882638888892</v>
      </c>
      <c r="E85" s="2">
        <v>44219.882638888892</v>
      </c>
    </row>
    <row r="86" spans="1:6" x14ac:dyDescent="0.35">
      <c r="A86" t="s">
        <v>902</v>
      </c>
      <c r="B86" t="s">
        <v>901</v>
      </c>
      <c r="C86" t="s">
        <v>438</v>
      </c>
      <c r="D86" s="2">
        <v>44188.856249999997</v>
      </c>
      <c r="E86" s="2">
        <v>44219.856249999997</v>
      </c>
    </row>
    <row r="87" spans="1:6" x14ac:dyDescent="0.35">
      <c r="A87" t="s">
        <v>900</v>
      </c>
      <c r="B87" t="s">
        <v>899</v>
      </c>
      <c r="C87" t="s">
        <v>438</v>
      </c>
      <c r="D87" s="2">
        <v>44188.822222222225</v>
      </c>
      <c r="E87" s="2">
        <v>44219.822222222225</v>
      </c>
    </row>
    <row r="88" spans="1:6" x14ac:dyDescent="0.35">
      <c r="A88" t="s">
        <v>898</v>
      </c>
      <c r="B88" t="s">
        <v>897</v>
      </c>
      <c r="C88" t="s">
        <v>554</v>
      </c>
      <c r="D88" s="2">
        <v>44188.703472222223</v>
      </c>
      <c r="E88" s="2">
        <v>44219.703472222223</v>
      </c>
    </row>
    <row r="89" spans="1:6" x14ac:dyDescent="0.35">
      <c r="A89" t="s">
        <v>896</v>
      </c>
      <c r="B89" t="s">
        <v>895</v>
      </c>
      <c r="C89" t="s">
        <v>438</v>
      </c>
      <c r="D89" s="2">
        <v>44188.606944444444</v>
      </c>
      <c r="E89" s="2">
        <v>44219.606944444444</v>
      </c>
    </row>
    <row r="90" spans="1:6" x14ac:dyDescent="0.35">
      <c r="A90" t="s">
        <v>894</v>
      </c>
      <c r="B90" t="s">
        <v>893</v>
      </c>
      <c r="C90" t="s">
        <v>438</v>
      </c>
      <c r="D90" s="2">
        <v>44187.949305555558</v>
      </c>
      <c r="E90" s="2">
        <v>44218.949305555558</v>
      </c>
    </row>
    <row r="91" spans="1:6" x14ac:dyDescent="0.35">
      <c r="A91" t="s">
        <v>892</v>
      </c>
      <c r="B91" t="s">
        <v>891</v>
      </c>
      <c r="C91" t="s">
        <v>438</v>
      </c>
      <c r="D91" s="2">
        <v>44187.945833333331</v>
      </c>
      <c r="E91" s="2">
        <v>44218.945833333331</v>
      </c>
    </row>
    <row r="92" spans="1:6" x14ac:dyDescent="0.35">
      <c r="A92" t="s">
        <v>890</v>
      </c>
      <c r="B92" t="s">
        <v>889</v>
      </c>
      <c r="C92" t="s">
        <v>438</v>
      </c>
      <c r="D92" s="2">
        <v>44187.943055555559</v>
      </c>
      <c r="E92" s="2">
        <v>44218.943055555559</v>
      </c>
    </row>
    <row r="93" spans="1:6" x14ac:dyDescent="0.35">
      <c r="A93" t="s">
        <v>888</v>
      </c>
      <c r="B93" t="s">
        <v>887</v>
      </c>
      <c r="C93" t="s">
        <v>438</v>
      </c>
      <c r="D93" s="2">
        <v>44187.934027777781</v>
      </c>
      <c r="E93" s="2">
        <v>44218.934027777781</v>
      </c>
      <c r="F93" s="2">
        <v>44202.611111111109</v>
      </c>
    </row>
    <row r="94" spans="1:6" x14ac:dyDescent="0.35">
      <c r="A94" t="s">
        <v>886</v>
      </c>
      <c r="B94" t="s">
        <v>885</v>
      </c>
      <c r="C94" t="s">
        <v>438</v>
      </c>
      <c r="D94" s="2">
        <v>44187.844444444447</v>
      </c>
      <c r="E94" s="2">
        <v>44218.844444444447</v>
      </c>
    </row>
    <row r="95" spans="1:6" x14ac:dyDescent="0.35">
      <c r="A95" t="s">
        <v>884</v>
      </c>
      <c r="B95" t="s">
        <v>883</v>
      </c>
      <c r="C95" t="s">
        <v>438</v>
      </c>
      <c r="D95" s="2">
        <v>44187.825694444444</v>
      </c>
      <c r="E95" s="2">
        <v>44218.825694444444</v>
      </c>
    </row>
    <row r="96" spans="1:6" x14ac:dyDescent="0.35">
      <c r="A96" t="s">
        <v>882</v>
      </c>
      <c r="B96" t="s">
        <v>881</v>
      </c>
      <c r="C96" t="s">
        <v>438</v>
      </c>
      <c r="D96" s="2">
        <v>44187.807638888888</v>
      </c>
      <c r="E96" s="2">
        <v>44218.807638888888</v>
      </c>
    </row>
    <row r="97" spans="1:5" x14ac:dyDescent="0.35">
      <c r="A97" t="s">
        <v>880</v>
      </c>
      <c r="B97" t="s">
        <v>879</v>
      </c>
      <c r="C97" t="s">
        <v>438</v>
      </c>
      <c r="D97" s="2">
        <v>44187.762499999997</v>
      </c>
      <c r="E97" s="2">
        <v>44218.762499999997</v>
      </c>
    </row>
    <row r="98" spans="1:5" x14ac:dyDescent="0.35">
      <c r="A98" t="s">
        <v>878</v>
      </c>
      <c r="B98" t="s">
        <v>877</v>
      </c>
      <c r="C98" t="s">
        <v>438</v>
      </c>
      <c r="D98" s="2">
        <v>44187.675694444442</v>
      </c>
      <c r="E98" s="2">
        <v>44218.675694444442</v>
      </c>
    </row>
    <row r="99" spans="1:5" x14ac:dyDescent="0.35">
      <c r="A99" t="s">
        <v>876</v>
      </c>
      <c r="B99" t="s">
        <v>875</v>
      </c>
      <c r="C99" t="s">
        <v>438</v>
      </c>
      <c r="D99" s="2">
        <v>44187.111805555556</v>
      </c>
      <c r="E99" s="2">
        <v>44218.111805555556</v>
      </c>
    </row>
    <row r="100" spans="1:5" x14ac:dyDescent="0.35">
      <c r="A100" t="s">
        <v>874</v>
      </c>
      <c r="B100" t="s">
        <v>873</v>
      </c>
      <c r="C100" t="s">
        <v>485</v>
      </c>
      <c r="D100" s="2">
        <v>44187.054166666669</v>
      </c>
      <c r="E100" s="2">
        <v>44218.054166666669</v>
      </c>
    </row>
    <row r="101" spans="1:5" x14ac:dyDescent="0.35">
      <c r="A101" t="s">
        <v>872</v>
      </c>
      <c r="B101" t="s">
        <v>871</v>
      </c>
      <c r="C101" t="s">
        <v>438</v>
      </c>
      <c r="D101" s="2">
        <v>44186.913194444445</v>
      </c>
      <c r="E101" s="2">
        <v>44217.913194444445</v>
      </c>
    </row>
    <row r="102" spans="1:5" x14ac:dyDescent="0.35">
      <c r="A102" t="s">
        <v>870</v>
      </c>
      <c r="B102" t="s">
        <v>869</v>
      </c>
      <c r="C102" t="s">
        <v>438</v>
      </c>
      <c r="D102" s="2">
        <v>44186.908333333333</v>
      </c>
      <c r="E102" s="2">
        <v>44217.908333333333</v>
      </c>
    </row>
    <row r="103" spans="1:5" x14ac:dyDescent="0.35">
      <c r="A103" t="s">
        <v>868</v>
      </c>
      <c r="B103" t="s">
        <v>867</v>
      </c>
      <c r="C103" t="s">
        <v>438</v>
      </c>
      <c r="D103" s="2">
        <v>44186.851388888892</v>
      </c>
      <c r="E103" s="2">
        <v>44217.851388888892</v>
      </c>
    </row>
    <row r="104" spans="1:5" x14ac:dyDescent="0.35">
      <c r="A104" t="s">
        <v>866</v>
      </c>
      <c r="B104" t="s">
        <v>865</v>
      </c>
      <c r="C104" t="s">
        <v>438</v>
      </c>
      <c r="D104" s="2">
        <v>44186.84375</v>
      </c>
      <c r="E104" s="2">
        <v>44217.84375</v>
      </c>
    </row>
    <row r="105" spans="1:5" x14ac:dyDescent="0.35">
      <c r="A105" t="s">
        <v>509</v>
      </c>
      <c r="B105" t="s">
        <v>508</v>
      </c>
      <c r="C105" t="s">
        <v>485</v>
      </c>
      <c r="D105" s="2">
        <v>44186.820833333331</v>
      </c>
      <c r="E105" s="2">
        <v>44217.820833333331</v>
      </c>
    </row>
    <row r="106" spans="1:5" x14ac:dyDescent="0.35">
      <c r="A106" t="s">
        <v>864</v>
      </c>
      <c r="B106" t="s">
        <v>863</v>
      </c>
      <c r="C106" t="s">
        <v>438</v>
      </c>
      <c r="D106" s="2">
        <v>44186.798611111109</v>
      </c>
      <c r="E106" s="2">
        <v>44217.798611111109</v>
      </c>
    </row>
    <row r="107" spans="1:5" x14ac:dyDescent="0.35">
      <c r="A107" t="s">
        <v>862</v>
      </c>
      <c r="B107" t="s">
        <v>861</v>
      </c>
      <c r="C107" t="s">
        <v>438</v>
      </c>
      <c r="D107" s="2">
        <v>44186.692361111112</v>
      </c>
      <c r="E107" s="2">
        <v>44217.692361111112</v>
      </c>
    </row>
    <row r="108" spans="1:5" x14ac:dyDescent="0.35">
      <c r="A108" t="s">
        <v>860</v>
      </c>
      <c r="B108" t="s">
        <v>859</v>
      </c>
      <c r="C108" t="s">
        <v>438</v>
      </c>
      <c r="D108" s="2">
        <v>44186.69027777778</v>
      </c>
      <c r="E108" s="2">
        <v>44217.69027777778</v>
      </c>
    </row>
    <row r="109" spans="1:5" x14ac:dyDescent="0.35">
      <c r="A109" t="s">
        <v>858</v>
      </c>
      <c r="B109" t="s">
        <v>857</v>
      </c>
      <c r="C109" t="s">
        <v>438</v>
      </c>
      <c r="D109" s="2">
        <v>44186.679861111108</v>
      </c>
      <c r="E109" s="2">
        <v>44217.679861111108</v>
      </c>
    </row>
    <row r="110" spans="1:5" x14ac:dyDescent="0.35">
      <c r="A110" t="s">
        <v>856</v>
      </c>
      <c r="B110" t="s">
        <v>855</v>
      </c>
      <c r="C110" t="s">
        <v>438</v>
      </c>
      <c r="D110" s="2">
        <v>44186.676388888889</v>
      </c>
      <c r="E110" s="2">
        <v>44217.676388888889</v>
      </c>
    </row>
    <row r="111" spans="1:5" x14ac:dyDescent="0.35">
      <c r="A111" t="s">
        <v>854</v>
      </c>
      <c r="B111" t="s">
        <v>853</v>
      </c>
      <c r="C111" t="s">
        <v>438</v>
      </c>
      <c r="D111" s="2">
        <v>44186.674305555556</v>
      </c>
      <c r="E111" s="2">
        <v>44217.674305555556</v>
      </c>
    </row>
    <row r="112" spans="1:5" x14ac:dyDescent="0.35">
      <c r="A112" t="s">
        <v>852</v>
      </c>
      <c r="B112" t="s">
        <v>851</v>
      </c>
      <c r="C112" t="s">
        <v>438</v>
      </c>
      <c r="D112" s="2">
        <v>44183.920138888891</v>
      </c>
      <c r="E112" s="2">
        <v>44214.920138888891</v>
      </c>
    </row>
    <row r="113" spans="1:7" x14ac:dyDescent="0.35">
      <c r="A113" t="s">
        <v>850</v>
      </c>
      <c r="B113" t="s">
        <v>849</v>
      </c>
      <c r="C113" t="s">
        <v>438</v>
      </c>
      <c r="D113" s="2">
        <v>44183.917361111111</v>
      </c>
      <c r="E113" s="2">
        <v>44214.917361111111</v>
      </c>
    </row>
    <row r="114" spans="1:7" x14ac:dyDescent="0.35">
      <c r="A114" t="s">
        <v>848</v>
      </c>
      <c r="B114" t="s">
        <v>847</v>
      </c>
      <c r="C114" t="s">
        <v>438</v>
      </c>
      <c r="D114" s="2">
        <v>44183.910416666666</v>
      </c>
      <c r="E114" s="2">
        <v>44214.910416666666</v>
      </c>
    </row>
    <row r="115" spans="1:7" x14ac:dyDescent="0.35">
      <c r="A115" t="s">
        <v>846</v>
      </c>
      <c r="B115" t="s">
        <v>845</v>
      </c>
      <c r="C115" t="s">
        <v>438</v>
      </c>
      <c r="D115" s="2">
        <v>44183.908333333333</v>
      </c>
      <c r="E115" s="2">
        <v>44214.908333333333</v>
      </c>
      <c r="F115" s="2">
        <v>44204.959027777775</v>
      </c>
      <c r="G115" s="2">
        <v>44204.959027777775</v>
      </c>
    </row>
    <row r="116" spans="1:7" x14ac:dyDescent="0.35">
      <c r="A116" t="s">
        <v>844</v>
      </c>
      <c r="B116" t="s">
        <v>843</v>
      </c>
      <c r="C116" t="s">
        <v>438</v>
      </c>
      <c r="D116" s="2">
        <v>44183.859722222223</v>
      </c>
      <c r="E116" s="2">
        <v>44214.859722222223</v>
      </c>
    </row>
    <row r="117" spans="1:7" x14ac:dyDescent="0.35">
      <c r="A117" t="s">
        <v>842</v>
      </c>
      <c r="B117" t="s">
        <v>841</v>
      </c>
      <c r="C117" t="s">
        <v>438</v>
      </c>
      <c r="D117" s="2">
        <v>44183.841666666667</v>
      </c>
      <c r="E117" s="2">
        <v>44214.841666666667</v>
      </c>
    </row>
    <row r="118" spans="1:7" x14ac:dyDescent="0.35">
      <c r="A118" t="s">
        <v>840</v>
      </c>
      <c r="B118" t="s">
        <v>839</v>
      </c>
      <c r="C118" t="s">
        <v>438</v>
      </c>
      <c r="D118" s="2">
        <v>44183.786111111112</v>
      </c>
      <c r="E118" s="2">
        <v>44214.786111111112</v>
      </c>
    </row>
    <row r="119" spans="1:7" x14ac:dyDescent="0.35">
      <c r="A119" t="s">
        <v>838</v>
      </c>
      <c r="B119" t="s">
        <v>837</v>
      </c>
      <c r="C119" t="s">
        <v>438</v>
      </c>
      <c r="D119" s="2">
        <v>44183.783333333333</v>
      </c>
      <c r="E119" s="2">
        <v>44214.783333333333</v>
      </c>
    </row>
    <row r="120" spans="1:7" x14ac:dyDescent="0.35">
      <c r="A120" t="s">
        <v>836</v>
      </c>
      <c r="B120" t="s">
        <v>835</v>
      </c>
      <c r="C120" t="s">
        <v>485</v>
      </c>
      <c r="D120" s="2">
        <v>44183.761111111111</v>
      </c>
      <c r="E120" s="2">
        <v>44214.761111111111</v>
      </c>
    </row>
    <row r="121" spans="1:7" x14ac:dyDescent="0.35">
      <c r="A121" t="s">
        <v>834</v>
      </c>
      <c r="B121" t="s">
        <v>833</v>
      </c>
      <c r="C121" t="s">
        <v>438</v>
      </c>
      <c r="D121" s="2">
        <v>44183.754166666666</v>
      </c>
      <c r="E121" s="2">
        <v>44214.754166666666</v>
      </c>
    </row>
    <row r="122" spans="1:7" x14ac:dyDescent="0.35">
      <c r="A122" t="s">
        <v>832</v>
      </c>
      <c r="B122" t="s">
        <v>831</v>
      </c>
      <c r="C122" t="s">
        <v>438</v>
      </c>
      <c r="D122" s="2">
        <v>44183.734722222223</v>
      </c>
      <c r="E122" s="2">
        <v>44214.734722222223</v>
      </c>
    </row>
    <row r="123" spans="1:7" x14ac:dyDescent="0.35">
      <c r="A123" t="s">
        <v>830</v>
      </c>
      <c r="B123" t="s">
        <v>829</v>
      </c>
      <c r="C123" t="s">
        <v>438</v>
      </c>
      <c r="D123" s="2">
        <v>44183.68472222222</v>
      </c>
      <c r="E123" s="2">
        <v>44214.68472222222</v>
      </c>
    </row>
    <row r="124" spans="1:7" x14ac:dyDescent="0.35">
      <c r="A124" t="s">
        <v>828</v>
      </c>
      <c r="B124" t="s">
        <v>827</v>
      </c>
      <c r="C124" t="s">
        <v>438</v>
      </c>
      <c r="D124" s="2">
        <v>44183.256249999999</v>
      </c>
      <c r="E124" s="2">
        <v>44214.256249999999</v>
      </c>
    </row>
    <row r="125" spans="1:7" x14ac:dyDescent="0.35">
      <c r="A125" t="s">
        <v>826</v>
      </c>
      <c r="B125" t="s">
        <v>825</v>
      </c>
      <c r="C125" t="s">
        <v>438</v>
      </c>
      <c r="D125" s="2">
        <v>44182.93472222222</v>
      </c>
      <c r="E125" s="2">
        <v>44213.93472222222</v>
      </c>
    </row>
    <row r="126" spans="1:7" x14ac:dyDescent="0.35">
      <c r="A126" t="s">
        <v>824</v>
      </c>
      <c r="B126" t="s">
        <v>823</v>
      </c>
      <c r="C126" t="s">
        <v>438</v>
      </c>
      <c r="D126" s="2">
        <v>44182.811805555553</v>
      </c>
      <c r="E126" s="2">
        <v>44213.811805555553</v>
      </c>
    </row>
    <row r="127" spans="1:7" x14ac:dyDescent="0.35">
      <c r="A127" t="s">
        <v>822</v>
      </c>
      <c r="B127" t="s">
        <v>821</v>
      </c>
      <c r="C127" t="s">
        <v>438</v>
      </c>
      <c r="D127" s="2">
        <v>44182.789583333331</v>
      </c>
      <c r="E127" s="2">
        <v>44213.789583333331</v>
      </c>
    </row>
    <row r="128" spans="1:7" x14ac:dyDescent="0.35">
      <c r="A128" t="s">
        <v>820</v>
      </c>
      <c r="B128" t="s">
        <v>819</v>
      </c>
      <c r="C128" t="s">
        <v>438</v>
      </c>
      <c r="D128" s="2">
        <v>44182.783333333333</v>
      </c>
      <c r="E128" s="2">
        <v>44213.783333333333</v>
      </c>
    </row>
    <row r="129" spans="1:7" x14ac:dyDescent="0.35">
      <c r="A129" t="s">
        <v>818</v>
      </c>
      <c r="B129" t="s">
        <v>817</v>
      </c>
      <c r="C129" t="s">
        <v>438</v>
      </c>
      <c r="D129" s="2">
        <v>44182.763888888891</v>
      </c>
      <c r="E129" s="2">
        <v>44213.763888888891</v>
      </c>
    </row>
    <row r="130" spans="1:7" x14ac:dyDescent="0.35">
      <c r="A130" t="s">
        <v>816</v>
      </c>
      <c r="B130" t="s">
        <v>815</v>
      </c>
      <c r="C130" t="s">
        <v>438</v>
      </c>
      <c r="D130" s="2">
        <v>44182.761111111111</v>
      </c>
      <c r="E130" s="2">
        <v>44213.761111111111</v>
      </c>
    </row>
    <row r="131" spans="1:7" x14ac:dyDescent="0.35">
      <c r="A131" t="s">
        <v>814</v>
      </c>
      <c r="B131" t="s">
        <v>813</v>
      </c>
      <c r="C131" t="s">
        <v>438</v>
      </c>
      <c r="D131" s="2">
        <v>44182.722222222219</v>
      </c>
      <c r="E131" s="2">
        <v>44213.722222222219</v>
      </c>
    </row>
    <row r="132" spans="1:7" x14ac:dyDescent="0.35">
      <c r="A132" t="s">
        <v>812</v>
      </c>
      <c r="B132" t="s">
        <v>811</v>
      </c>
      <c r="C132" t="s">
        <v>438</v>
      </c>
      <c r="D132" s="2">
        <v>44182.709027777775</v>
      </c>
      <c r="E132" s="2">
        <v>44213.709027777775</v>
      </c>
    </row>
    <row r="133" spans="1:7" x14ac:dyDescent="0.35">
      <c r="A133" t="s">
        <v>765</v>
      </c>
      <c r="B133" t="s">
        <v>764</v>
      </c>
      <c r="C133" t="s">
        <v>810</v>
      </c>
      <c r="D133" s="2">
        <v>44182.659722222219</v>
      </c>
      <c r="E133" s="2">
        <v>44425.659722222219</v>
      </c>
      <c r="F133" s="2">
        <v>44182.659722222219</v>
      </c>
    </row>
    <row r="134" spans="1:7" x14ac:dyDescent="0.35">
      <c r="A134" t="s">
        <v>809</v>
      </c>
      <c r="B134" t="s">
        <v>808</v>
      </c>
      <c r="C134" t="s">
        <v>438</v>
      </c>
      <c r="D134" s="2">
        <v>44182.080555555556</v>
      </c>
      <c r="E134" s="2">
        <v>44213.080555555556</v>
      </c>
      <c r="F134" s="2">
        <v>44186.636805555558</v>
      </c>
      <c r="G134" s="2">
        <v>44186.636805555558</v>
      </c>
    </row>
    <row r="135" spans="1:7" x14ac:dyDescent="0.35">
      <c r="A135" t="s">
        <v>807</v>
      </c>
      <c r="B135" t="s">
        <v>806</v>
      </c>
      <c r="C135" t="s">
        <v>438</v>
      </c>
      <c r="D135" s="2">
        <v>44181.966666666667</v>
      </c>
      <c r="E135" s="2">
        <v>44212.966666666667</v>
      </c>
    </row>
    <row r="136" spans="1:7" x14ac:dyDescent="0.35">
      <c r="A136" t="s">
        <v>805</v>
      </c>
      <c r="B136" t="s">
        <v>804</v>
      </c>
      <c r="C136" t="s">
        <v>438</v>
      </c>
      <c r="D136" s="2">
        <v>44181.898611111108</v>
      </c>
      <c r="E136" s="2">
        <v>44212.898611111108</v>
      </c>
    </row>
    <row r="137" spans="1:7" x14ac:dyDescent="0.35">
      <c r="A137" t="s">
        <v>803</v>
      </c>
      <c r="B137" t="s">
        <v>802</v>
      </c>
      <c r="C137" t="s">
        <v>438</v>
      </c>
      <c r="D137" s="2">
        <v>44181.89166666667</v>
      </c>
      <c r="E137" s="2">
        <v>44212.89166666667</v>
      </c>
    </row>
    <row r="138" spans="1:7" x14ac:dyDescent="0.35">
      <c r="A138" t="s">
        <v>801</v>
      </c>
      <c r="B138" t="s">
        <v>800</v>
      </c>
      <c r="C138" t="s">
        <v>438</v>
      </c>
      <c r="D138" s="2">
        <v>44181.88958333333</v>
      </c>
      <c r="E138" s="2">
        <v>44212.88958333333</v>
      </c>
    </row>
    <row r="139" spans="1:7" x14ac:dyDescent="0.35">
      <c r="A139" t="s">
        <v>799</v>
      </c>
      <c r="B139" t="s">
        <v>798</v>
      </c>
      <c r="C139" t="s">
        <v>438</v>
      </c>
      <c r="D139" s="2">
        <v>44181.886805555558</v>
      </c>
      <c r="E139" s="2">
        <v>44212.886805555558</v>
      </c>
    </row>
    <row r="140" spans="1:7" x14ac:dyDescent="0.35">
      <c r="A140" t="s">
        <v>797</v>
      </c>
      <c r="B140" t="s">
        <v>796</v>
      </c>
      <c r="C140" t="s">
        <v>438</v>
      </c>
      <c r="D140" s="2">
        <v>44181.607638888891</v>
      </c>
      <c r="E140" s="2">
        <v>44212.607638888891</v>
      </c>
    </row>
    <row r="141" spans="1:7" x14ac:dyDescent="0.35">
      <c r="A141" t="s">
        <v>795</v>
      </c>
      <c r="B141" t="s">
        <v>794</v>
      </c>
      <c r="C141" t="s">
        <v>438</v>
      </c>
      <c r="D141" s="2">
        <v>44180.957638888889</v>
      </c>
      <c r="E141" s="2">
        <v>44211.957638888889</v>
      </c>
    </row>
    <row r="142" spans="1:7" x14ac:dyDescent="0.35">
      <c r="A142" t="s">
        <v>793</v>
      </c>
      <c r="B142" t="s">
        <v>792</v>
      </c>
      <c r="C142" t="s">
        <v>438</v>
      </c>
      <c r="D142" s="2">
        <v>44180.936805555553</v>
      </c>
      <c r="E142" s="2">
        <v>44211.936805555553</v>
      </c>
    </row>
    <row r="143" spans="1:7" x14ac:dyDescent="0.35">
      <c r="A143" t="s">
        <v>791</v>
      </c>
      <c r="B143" t="s">
        <v>790</v>
      </c>
      <c r="C143" t="s">
        <v>438</v>
      </c>
      <c r="D143" s="2">
        <v>44180.905555555553</v>
      </c>
      <c r="E143" s="2">
        <v>44211.905555555553</v>
      </c>
    </row>
    <row r="144" spans="1:7" x14ac:dyDescent="0.35">
      <c r="A144" t="s">
        <v>789</v>
      </c>
      <c r="B144" t="s">
        <v>788</v>
      </c>
      <c r="C144" t="s">
        <v>438</v>
      </c>
      <c r="D144" s="2">
        <v>44180.881249999999</v>
      </c>
      <c r="E144" s="2">
        <v>44211.881249999999</v>
      </c>
    </row>
    <row r="145" spans="1:7" x14ac:dyDescent="0.35">
      <c r="A145" t="s">
        <v>787</v>
      </c>
      <c r="B145" t="s">
        <v>786</v>
      </c>
      <c r="C145" t="s">
        <v>438</v>
      </c>
      <c r="D145" s="2">
        <v>44180.816666666666</v>
      </c>
      <c r="E145" s="2">
        <v>44211.816666666666</v>
      </c>
    </row>
    <row r="146" spans="1:7" x14ac:dyDescent="0.35">
      <c r="A146" t="s">
        <v>785</v>
      </c>
      <c r="B146" t="s">
        <v>784</v>
      </c>
      <c r="C146" t="s">
        <v>438</v>
      </c>
      <c r="D146" s="2">
        <v>44180.79583333333</v>
      </c>
      <c r="E146" s="2">
        <v>44211.79583333333</v>
      </c>
    </row>
    <row r="147" spans="1:7" x14ac:dyDescent="0.35">
      <c r="A147" t="s">
        <v>783</v>
      </c>
      <c r="B147" t="s">
        <v>782</v>
      </c>
      <c r="C147" t="s">
        <v>438</v>
      </c>
      <c r="D147" s="2">
        <v>44180.758333333331</v>
      </c>
      <c r="E147" s="2">
        <v>44211.758333333331</v>
      </c>
    </row>
    <row r="148" spans="1:7" x14ac:dyDescent="0.35">
      <c r="A148" t="s">
        <v>781</v>
      </c>
      <c r="B148" t="s">
        <v>780</v>
      </c>
      <c r="C148" t="s">
        <v>438</v>
      </c>
      <c r="D148" s="2">
        <v>44180.727777777778</v>
      </c>
      <c r="E148" s="2">
        <v>44211.727777777778</v>
      </c>
    </row>
    <row r="149" spans="1:7" x14ac:dyDescent="0.35">
      <c r="A149" t="s">
        <v>779</v>
      </c>
      <c r="B149" t="s">
        <v>778</v>
      </c>
      <c r="C149" t="s">
        <v>438</v>
      </c>
      <c r="D149" s="2">
        <v>44180.713888888888</v>
      </c>
      <c r="E149" s="2">
        <v>44211.713888888888</v>
      </c>
    </row>
    <row r="150" spans="1:7" x14ac:dyDescent="0.35">
      <c r="A150" t="s">
        <v>777</v>
      </c>
      <c r="B150" t="s">
        <v>776</v>
      </c>
      <c r="C150" t="s">
        <v>438</v>
      </c>
      <c r="D150" s="2">
        <v>44180.682638888888</v>
      </c>
      <c r="E150" s="2">
        <v>44211.682638888888</v>
      </c>
    </row>
    <row r="151" spans="1:7" x14ac:dyDescent="0.35">
      <c r="A151" t="s">
        <v>775</v>
      </c>
      <c r="B151" t="s">
        <v>774</v>
      </c>
      <c r="C151" t="s">
        <v>438</v>
      </c>
      <c r="D151" s="2">
        <v>44180.642361111109</v>
      </c>
      <c r="E151" s="2">
        <v>44211.642361111109</v>
      </c>
    </row>
    <row r="152" spans="1:7" x14ac:dyDescent="0.35">
      <c r="A152" t="s">
        <v>773</v>
      </c>
      <c r="B152" t="s">
        <v>772</v>
      </c>
      <c r="C152" t="s">
        <v>438</v>
      </c>
      <c r="D152" s="2">
        <v>44180.143750000003</v>
      </c>
      <c r="E152" s="2">
        <v>44211.143750000003</v>
      </c>
    </row>
    <row r="153" spans="1:7" x14ac:dyDescent="0.35">
      <c r="A153" t="s">
        <v>771</v>
      </c>
      <c r="B153" t="s">
        <v>770</v>
      </c>
      <c r="C153" t="s">
        <v>438</v>
      </c>
      <c r="D153" s="2">
        <v>44180.114583333336</v>
      </c>
      <c r="E153" s="2">
        <v>44211.114583333336</v>
      </c>
    </row>
    <row r="154" spans="1:7" x14ac:dyDescent="0.35">
      <c r="A154" t="s">
        <v>769</v>
      </c>
      <c r="B154" t="s">
        <v>768</v>
      </c>
      <c r="C154" t="s">
        <v>438</v>
      </c>
      <c r="D154" s="2">
        <v>44179.956944444442</v>
      </c>
      <c r="E154" s="2">
        <v>44210.956944444442</v>
      </c>
      <c r="F154" s="2">
        <v>44194.76666666667</v>
      </c>
    </row>
    <row r="155" spans="1:7" x14ac:dyDescent="0.35">
      <c r="A155" t="s">
        <v>767</v>
      </c>
      <c r="B155" t="s">
        <v>766</v>
      </c>
      <c r="C155" t="s">
        <v>485</v>
      </c>
      <c r="D155" s="2">
        <v>44179.907638888886</v>
      </c>
      <c r="E155" s="2">
        <v>44210.907638888886</v>
      </c>
    </row>
    <row r="156" spans="1:7" x14ac:dyDescent="0.35">
      <c r="A156" t="s">
        <v>765</v>
      </c>
      <c r="B156" t="s">
        <v>764</v>
      </c>
      <c r="C156" t="s">
        <v>438</v>
      </c>
      <c r="D156" s="2">
        <v>44179.902777777781</v>
      </c>
      <c r="E156" s="2">
        <v>44210.902777777781</v>
      </c>
      <c r="F156" s="2">
        <v>44182.660416666666</v>
      </c>
      <c r="G156" s="2">
        <v>44182.660416666666</v>
      </c>
    </row>
    <row r="157" spans="1:7" x14ac:dyDescent="0.35">
      <c r="A157" t="s">
        <v>763</v>
      </c>
      <c r="B157" t="s">
        <v>762</v>
      </c>
      <c r="C157" t="s">
        <v>438</v>
      </c>
      <c r="D157" s="2">
        <v>44179.894444444442</v>
      </c>
      <c r="E157" s="2">
        <v>44210.894444444442</v>
      </c>
    </row>
    <row r="158" spans="1:7" x14ac:dyDescent="0.35">
      <c r="A158" t="s">
        <v>761</v>
      </c>
      <c r="B158" t="s">
        <v>760</v>
      </c>
      <c r="C158" t="s">
        <v>438</v>
      </c>
      <c r="D158" s="2">
        <v>44179.78125</v>
      </c>
      <c r="E158" s="2">
        <v>44210.78125</v>
      </c>
    </row>
    <row r="159" spans="1:7" x14ac:dyDescent="0.35">
      <c r="A159" t="s">
        <v>759</v>
      </c>
      <c r="B159" t="s">
        <v>758</v>
      </c>
      <c r="C159" t="s">
        <v>438</v>
      </c>
      <c r="D159" s="2">
        <v>44179.763888888891</v>
      </c>
      <c r="E159" s="2">
        <v>44210.763888888891</v>
      </c>
    </row>
    <row r="160" spans="1:7" x14ac:dyDescent="0.35">
      <c r="A160" t="s">
        <v>757</v>
      </c>
      <c r="B160" t="s">
        <v>756</v>
      </c>
      <c r="C160" t="s">
        <v>438</v>
      </c>
      <c r="D160" s="2">
        <v>44179.745833333334</v>
      </c>
      <c r="E160" s="2">
        <v>44210.745833333334</v>
      </c>
    </row>
    <row r="161" spans="1:5" x14ac:dyDescent="0.35">
      <c r="A161" t="s">
        <v>425</v>
      </c>
      <c r="B161" t="s">
        <v>424</v>
      </c>
      <c r="C161" t="s">
        <v>755</v>
      </c>
      <c r="D161" s="2">
        <v>44208.208333333336</v>
      </c>
      <c r="E161" s="2">
        <v>44239.208333333336</v>
      </c>
    </row>
    <row r="162" spans="1:5" x14ac:dyDescent="0.35">
      <c r="A162" t="s">
        <v>754</v>
      </c>
      <c r="B162" t="s">
        <v>753</v>
      </c>
      <c r="C162" t="s">
        <v>438</v>
      </c>
      <c r="D162" s="2">
        <v>44208.10833333333</v>
      </c>
      <c r="E162" s="2">
        <v>44239.10833333333</v>
      </c>
    </row>
    <row r="163" spans="1:5" x14ac:dyDescent="0.35">
      <c r="A163" t="s">
        <v>752</v>
      </c>
      <c r="B163" t="s">
        <v>751</v>
      </c>
      <c r="C163" t="s">
        <v>438</v>
      </c>
      <c r="D163" s="2">
        <v>44208.071527777778</v>
      </c>
      <c r="E163" s="2">
        <v>44239.071527777778</v>
      </c>
    </row>
    <row r="164" spans="1:5" x14ac:dyDescent="0.35">
      <c r="A164" t="s">
        <v>750</v>
      </c>
      <c r="B164" t="s">
        <v>749</v>
      </c>
      <c r="C164" t="s">
        <v>438</v>
      </c>
      <c r="D164" s="2">
        <v>44207.99722222222</v>
      </c>
      <c r="E164" s="2">
        <v>44238.99722222222</v>
      </c>
    </row>
    <row r="165" spans="1:5" x14ac:dyDescent="0.35">
      <c r="A165" t="s">
        <v>748</v>
      </c>
      <c r="B165" t="s">
        <v>747</v>
      </c>
      <c r="C165" t="s">
        <v>438</v>
      </c>
      <c r="D165" s="2">
        <v>44207.970138888886</v>
      </c>
      <c r="E165" s="2">
        <v>44238.970138888886</v>
      </c>
    </row>
    <row r="166" spans="1:5" x14ac:dyDescent="0.35">
      <c r="A166" t="s">
        <v>746</v>
      </c>
      <c r="B166" t="s">
        <v>745</v>
      </c>
      <c r="C166" t="s">
        <v>438</v>
      </c>
      <c r="D166" s="2">
        <v>44207.916666666664</v>
      </c>
      <c r="E166" s="2">
        <v>44238.916666666664</v>
      </c>
    </row>
    <row r="167" spans="1:5" x14ac:dyDescent="0.35">
      <c r="A167" t="s">
        <v>744</v>
      </c>
      <c r="B167" t="s">
        <v>743</v>
      </c>
      <c r="C167" t="s">
        <v>438</v>
      </c>
      <c r="D167" s="2">
        <v>44207.910416666666</v>
      </c>
      <c r="E167" s="2">
        <v>44238.910416666666</v>
      </c>
    </row>
    <row r="168" spans="1:5" x14ac:dyDescent="0.35">
      <c r="A168" t="s">
        <v>742</v>
      </c>
      <c r="B168" t="s">
        <v>741</v>
      </c>
      <c r="C168" t="s">
        <v>438</v>
      </c>
      <c r="D168" s="2">
        <v>44207.906944444447</v>
      </c>
      <c r="E168" s="2">
        <v>44238.906944444447</v>
      </c>
    </row>
    <row r="169" spans="1:5" x14ac:dyDescent="0.35">
      <c r="A169" t="s">
        <v>740</v>
      </c>
      <c r="B169" t="s">
        <v>739</v>
      </c>
      <c r="C169" t="s">
        <v>438</v>
      </c>
      <c r="D169" s="2">
        <v>44207.863194444442</v>
      </c>
      <c r="E169" s="2">
        <v>44238.863194444442</v>
      </c>
    </row>
    <row r="170" spans="1:5" x14ac:dyDescent="0.35">
      <c r="A170" t="s">
        <v>738</v>
      </c>
      <c r="B170" t="s">
        <v>737</v>
      </c>
      <c r="C170" t="s">
        <v>438</v>
      </c>
      <c r="D170" s="2">
        <v>44207.841666666667</v>
      </c>
      <c r="E170" s="2">
        <v>44238.841666666667</v>
      </c>
    </row>
    <row r="171" spans="1:5" x14ac:dyDescent="0.35">
      <c r="A171" t="s">
        <v>736</v>
      </c>
      <c r="B171" t="s">
        <v>735</v>
      </c>
      <c r="C171" t="s">
        <v>438</v>
      </c>
      <c r="D171" s="2">
        <v>44207.785416666666</v>
      </c>
      <c r="E171" s="2">
        <v>44238.785416666666</v>
      </c>
    </row>
    <row r="172" spans="1:5" x14ac:dyDescent="0.35">
      <c r="A172" t="s">
        <v>734</v>
      </c>
      <c r="B172" t="s">
        <v>733</v>
      </c>
      <c r="C172" t="s">
        <v>438</v>
      </c>
      <c r="D172" s="2">
        <v>44207.770833333336</v>
      </c>
      <c r="E172" s="2">
        <v>44238.770833333336</v>
      </c>
    </row>
    <row r="173" spans="1:5" x14ac:dyDescent="0.35">
      <c r="A173" t="s">
        <v>732</v>
      </c>
      <c r="B173" t="s">
        <v>731</v>
      </c>
      <c r="C173" t="s">
        <v>554</v>
      </c>
      <c r="D173" s="2">
        <v>44207.686805555553</v>
      </c>
      <c r="E173" s="2">
        <v>44238.686805555553</v>
      </c>
    </row>
    <row r="174" spans="1:5" x14ac:dyDescent="0.35">
      <c r="A174" t="s">
        <v>730</v>
      </c>
      <c r="B174" t="s">
        <v>729</v>
      </c>
      <c r="C174" t="s">
        <v>438</v>
      </c>
      <c r="D174" s="2">
        <v>44207.659722222219</v>
      </c>
      <c r="E174" s="2">
        <v>44238.659722222219</v>
      </c>
    </row>
    <row r="175" spans="1:5" x14ac:dyDescent="0.35">
      <c r="A175" t="s">
        <v>728</v>
      </c>
      <c r="B175" t="s">
        <v>727</v>
      </c>
      <c r="C175" t="s">
        <v>438</v>
      </c>
      <c r="D175" s="2">
        <v>44207.650694444441</v>
      </c>
      <c r="E175" s="2">
        <v>44238.650694444441</v>
      </c>
    </row>
    <row r="176" spans="1:5" x14ac:dyDescent="0.35">
      <c r="A176" t="s">
        <v>726</v>
      </c>
      <c r="B176" t="s">
        <v>725</v>
      </c>
      <c r="C176" t="s">
        <v>438</v>
      </c>
      <c r="D176" s="2">
        <v>44207.614583333336</v>
      </c>
      <c r="E176" s="2">
        <v>44238.614583333336</v>
      </c>
    </row>
    <row r="177" spans="1:7" x14ac:dyDescent="0.35">
      <c r="A177" t="s">
        <v>724</v>
      </c>
      <c r="B177" t="s">
        <v>723</v>
      </c>
      <c r="C177" t="s">
        <v>438</v>
      </c>
      <c r="D177" s="2">
        <v>44207.606249999997</v>
      </c>
      <c r="E177" s="2">
        <v>44238.606249999997</v>
      </c>
    </row>
    <row r="178" spans="1:7" x14ac:dyDescent="0.35">
      <c r="A178" t="s">
        <v>722</v>
      </c>
      <c r="B178" t="s">
        <v>721</v>
      </c>
      <c r="C178" t="s">
        <v>438</v>
      </c>
      <c r="D178" s="2">
        <v>44207.601388888892</v>
      </c>
      <c r="E178" s="2">
        <v>44238.601388888892</v>
      </c>
    </row>
    <row r="179" spans="1:7" x14ac:dyDescent="0.35">
      <c r="A179" t="s">
        <v>720</v>
      </c>
      <c r="B179" t="s">
        <v>719</v>
      </c>
      <c r="C179" t="s">
        <v>438</v>
      </c>
      <c r="D179" s="2">
        <v>44207.140277777777</v>
      </c>
      <c r="E179" s="2">
        <v>44238.140277777777</v>
      </c>
    </row>
    <row r="180" spans="1:7" x14ac:dyDescent="0.35">
      <c r="A180" t="s">
        <v>718</v>
      </c>
      <c r="B180" t="s">
        <v>717</v>
      </c>
      <c r="C180" t="s">
        <v>438</v>
      </c>
      <c r="D180" s="2">
        <v>44207.109722222223</v>
      </c>
      <c r="E180" s="2">
        <v>44238.109722222223</v>
      </c>
    </row>
    <row r="181" spans="1:7" x14ac:dyDescent="0.35">
      <c r="A181" t="s">
        <v>716</v>
      </c>
      <c r="B181" t="s">
        <v>715</v>
      </c>
      <c r="C181" t="s">
        <v>438</v>
      </c>
      <c r="D181" s="2">
        <v>44207.056944444441</v>
      </c>
      <c r="E181" s="2">
        <v>44238.056944444441</v>
      </c>
    </row>
    <row r="182" spans="1:7" x14ac:dyDescent="0.35">
      <c r="A182" t="s">
        <v>714</v>
      </c>
      <c r="B182" t="s">
        <v>713</v>
      </c>
      <c r="C182" t="s">
        <v>438</v>
      </c>
      <c r="D182" s="2">
        <v>44207.038194444445</v>
      </c>
      <c r="E182" s="2">
        <v>44238.038194444445</v>
      </c>
    </row>
    <row r="183" spans="1:7" x14ac:dyDescent="0.35">
      <c r="A183" t="s">
        <v>712</v>
      </c>
      <c r="B183" t="s">
        <v>711</v>
      </c>
      <c r="C183" t="s">
        <v>438</v>
      </c>
      <c r="D183" s="2">
        <v>44175.981249999997</v>
      </c>
      <c r="E183" s="2">
        <v>44206.981249999997</v>
      </c>
      <c r="F183" s="2">
        <v>44204.943055555559</v>
      </c>
      <c r="G183" s="2">
        <v>44206.981249999997</v>
      </c>
    </row>
    <row r="184" spans="1:7" x14ac:dyDescent="0.35">
      <c r="A184" t="s">
        <v>710</v>
      </c>
      <c r="B184" t="s">
        <v>709</v>
      </c>
      <c r="C184" t="s">
        <v>438</v>
      </c>
      <c r="D184" s="2">
        <v>44175.948611111111</v>
      </c>
      <c r="E184" s="2">
        <v>44206.948611111111</v>
      </c>
      <c r="F184" s="2">
        <v>44182.88958333333</v>
      </c>
      <c r="G184" s="2">
        <v>44182.88958333333</v>
      </c>
    </row>
    <row r="185" spans="1:7" x14ac:dyDescent="0.35">
      <c r="A185" t="s">
        <v>708</v>
      </c>
      <c r="B185" t="s">
        <v>707</v>
      </c>
      <c r="C185" t="s">
        <v>438</v>
      </c>
      <c r="D185" s="2">
        <v>44206.875</v>
      </c>
      <c r="E185" s="2">
        <v>44237.875</v>
      </c>
    </row>
    <row r="186" spans="1:7" x14ac:dyDescent="0.35">
      <c r="A186" t="s">
        <v>706</v>
      </c>
      <c r="B186" t="s">
        <v>705</v>
      </c>
      <c r="C186" t="s">
        <v>438</v>
      </c>
      <c r="D186" s="2">
        <v>44206.843055555553</v>
      </c>
      <c r="E186" s="2">
        <v>44237.843055555553</v>
      </c>
    </row>
    <row r="187" spans="1:7" x14ac:dyDescent="0.35">
      <c r="A187" t="s">
        <v>704</v>
      </c>
      <c r="B187" t="s">
        <v>703</v>
      </c>
      <c r="C187" t="s">
        <v>438</v>
      </c>
      <c r="D187" s="2">
        <v>44206.825694444444</v>
      </c>
      <c r="E187" s="2">
        <v>44237.825694444444</v>
      </c>
    </row>
    <row r="188" spans="1:7" x14ac:dyDescent="0.35">
      <c r="A188" t="s">
        <v>702</v>
      </c>
      <c r="B188" t="s">
        <v>701</v>
      </c>
      <c r="C188" t="s">
        <v>438</v>
      </c>
      <c r="D188" s="2">
        <v>44206.824305555558</v>
      </c>
      <c r="E188" s="2">
        <v>44237.824305555558</v>
      </c>
    </row>
    <row r="189" spans="1:7" x14ac:dyDescent="0.35">
      <c r="A189" t="s">
        <v>700</v>
      </c>
      <c r="B189" t="s">
        <v>699</v>
      </c>
      <c r="C189" t="s">
        <v>438</v>
      </c>
      <c r="D189" s="2">
        <v>44175.793749999997</v>
      </c>
      <c r="E189" s="2">
        <v>44206.793749999997</v>
      </c>
      <c r="F189" s="2">
        <v>44194.895138888889</v>
      </c>
      <c r="G189" s="2">
        <v>44194.895138888889</v>
      </c>
    </row>
    <row r="190" spans="1:7" x14ac:dyDescent="0.35">
      <c r="A190" t="s">
        <v>698</v>
      </c>
      <c r="B190" t="s">
        <v>697</v>
      </c>
      <c r="C190" t="s">
        <v>438</v>
      </c>
      <c r="D190" s="2">
        <v>44175.765277777777</v>
      </c>
      <c r="E190" s="2">
        <v>44206.765277777777</v>
      </c>
      <c r="F190" s="2">
        <v>44176.901388888888</v>
      </c>
      <c r="G190" s="2">
        <v>44176.901388888888</v>
      </c>
    </row>
    <row r="191" spans="1:7" x14ac:dyDescent="0.35">
      <c r="A191" t="s">
        <v>696</v>
      </c>
      <c r="B191" t="s">
        <v>695</v>
      </c>
      <c r="C191" t="s">
        <v>438</v>
      </c>
      <c r="D191" s="2">
        <v>44206.671527777777</v>
      </c>
      <c r="E191" s="2">
        <v>44237.671527777777</v>
      </c>
    </row>
    <row r="192" spans="1:7" x14ac:dyDescent="0.35">
      <c r="A192" t="s">
        <v>694</v>
      </c>
      <c r="B192" t="s">
        <v>693</v>
      </c>
      <c r="C192" t="s">
        <v>438</v>
      </c>
      <c r="D192" s="2">
        <v>44206.000694444447</v>
      </c>
      <c r="E192" s="2">
        <v>44237.000694444447</v>
      </c>
    </row>
    <row r="193" spans="1:7" x14ac:dyDescent="0.35">
      <c r="A193" t="s">
        <v>692</v>
      </c>
      <c r="B193" t="s">
        <v>691</v>
      </c>
      <c r="C193" t="s">
        <v>438</v>
      </c>
      <c r="D193" s="2">
        <v>44205.991666666669</v>
      </c>
      <c r="E193" s="2">
        <v>44236.991666666669</v>
      </c>
    </row>
    <row r="194" spans="1:7" x14ac:dyDescent="0.35">
      <c r="A194" t="s">
        <v>690</v>
      </c>
      <c r="B194" t="s">
        <v>689</v>
      </c>
      <c r="C194" t="s">
        <v>438</v>
      </c>
      <c r="D194" s="2">
        <v>44205.927083333336</v>
      </c>
      <c r="E194" s="2">
        <v>44236.927083333336</v>
      </c>
    </row>
    <row r="195" spans="1:7" x14ac:dyDescent="0.35">
      <c r="A195" t="s">
        <v>688</v>
      </c>
      <c r="B195" t="s">
        <v>687</v>
      </c>
      <c r="C195" t="s">
        <v>438</v>
      </c>
      <c r="D195" s="2">
        <v>44205.841666666667</v>
      </c>
      <c r="E195" s="2">
        <v>44236.841666666667</v>
      </c>
    </row>
    <row r="196" spans="1:7" x14ac:dyDescent="0.35">
      <c r="A196" t="s">
        <v>686</v>
      </c>
      <c r="B196" t="s">
        <v>685</v>
      </c>
      <c r="C196" t="s">
        <v>438</v>
      </c>
      <c r="D196" s="2">
        <v>44205.837500000001</v>
      </c>
      <c r="E196" s="2">
        <v>44236.837500000001</v>
      </c>
    </row>
    <row r="197" spans="1:7" x14ac:dyDescent="0.35">
      <c r="A197" t="s">
        <v>684</v>
      </c>
      <c r="B197" t="s">
        <v>683</v>
      </c>
      <c r="C197" t="s">
        <v>438</v>
      </c>
      <c r="D197" s="2">
        <v>44205.82916666667</v>
      </c>
      <c r="E197" s="2">
        <v>44236.82916666667</v>
      </c>
    </row>
    <row r="198" spans="1:7" x14ac:dyDescent="0.35">
      <c r="A198" t="s">
        <v>682</v>
      </c>
      <c r="B198" t="s">
        <v>681</v>
      </c>
      <c r="C198" t="s">
        <v>554</v>
      </c>
      <c r="D198" s="2">
        <v>44200.755555555559</v>
      </c>
      <c r="E198" s="2">
        <v>44236.5</v>
      </c>
    </row>
    <row r="199" spans="1:7" x14ac:dyDescent="0.35">
      <c r="A199" t="s">
        <v>680</v>
      </c>
      <c r="B199" t="s">
        <v>679</v>
      </c>
      <c r="C199" t="s">
        <v>438</v>
      </c>
      <c r="D199" s="2">
        <v>44174.79791666667</v>
      </c>
      <c r="E199" s="2">
        <v>44205.79791666667</v>
      </c>
      <c r="F199" s="2">
        <v>44187.713888888888</v>
      </c>
      <c r="G199" s="2">
        <v>44205.79791666667</v>
      </c>
    </row>
    <row r="200" spans="1:7" x14ac:dyDescent="0.35">
      <c r="A200" t="s">
        <v>678</v>
      </c>
      <c r="B200" t="s">
        <v>677</v>
      </c>
      <c r="C200" t="s">
        <v>438</v>
      </c>
      <c r="D200" s="2">
        <v>44205.73333333333</v>
      </c>
      <c r="E200" s="2">
        <v>44236.73333333333</v>
      </c>
    </row>
    <row r="201" spans="1:7" x14ac:dyDescent="0.35">
      <c r="A201" t="s">
        <v>676</v>
      </c>
      <c r="B201" t="s">
        <v>675</v>
      </c>
      <c r="C201" t="s">
        <v>438</v>
      </c>
      <c r="D201" s="2">
        <v>44205.719444444447</v>
      </c>
      <c r="E201" s="2">
        <v>44236.719444444447</v>
      </c>
    </row>
    <row r="202" spans="1:7" x14ac:dyDescent="0.35">
      <c r="A202" t="s">
        <v>674</v>
      </c>
      <c r="B202" t="s">
        <v>673</v>
      </c>
      <c r="C202" t="s">
        <v>438</v>
      </c>
      <c r="D202" s="2">
        <v>44174.711805555555</v>
      </c>
      <c r="E202" s="2">
        <v>44205.711805555555</v>
      </c>
      <c r="F202" s="2">
        <v>44186.740277777775</v>
      </c>
      <c r="G202" s="2">
        <v>44186.740277777775</v>
      </c>
    </row>
    <row r="203" spans="1:7" x14ac:dyDescent="0.35">
      <c r="A203" t="s">
        <v>672</v>
      </c>
      <c r="B203" t="s">
        <v>671</v>
      </c>
      <c r="C203" t="s">
        <v>438</v>
      </c>
      <c r="D203" s="2">
        <v>44205.661111111112</v>
      </c>
      <c r="E203" s="2">
        <v>44236.661111111112</v>
      </c>
    </row>
    <row r="204" spans="1:7" x14ac:dyDescent="0.35">
      <c r="A204" t="s">
        <v>670</v>
      </c>
      <c r="B204" t="s">
        <v>669</v>
      </c>
      <c r="C204" t="s">
        <v>438</v>
      </c>
      <c r="D204" s="2">
        <v>44205.631944444445</v>
      </c>
      <c r="E204" s="2">
        <v>44236.631944444445</v>
      </c>
    </row>
    <row r="205" spans="1:7" x14ac:dyDescent="0.35">
      <c r="A205" t="s">
        <v>668</v>
      </c>
      <c r="B205" t="s">
        <v>667</v>
      </c>
      <c r="C205" t="s">
        <v>438</v>
      </c>
      <c r="D205" s="2">
        <v>44205.598611111112</v>
      </c>
      <c r="E205" s="2">
        <v>44236.598611111112</v>
      </c>
    </row>
    <row r="206" spans="1:7" x14ac:dyDescent="0.35">
      <c r="A206" t="s">
        <v>666</v>
      </c>
      <c r="B206" t="s">
        <v>665</v>
      </c>
      <c r="C206" t="s">
        <v>438</v>
      </c>
      <c r="D206" s="2">
        <v>44205.055555555555</v>
      </c>
      <c r="E206" s="2">
        <v>44236.055555555555</v>
      </c>
    </row>
    <row r="207" spans="1:7" x14ac:dyDescent="0.35">
      <c r="A207" t="s">
        <v>664</v>
      </c>
      <c r="B207" t="s">
        <v>663</v>
      </c>
      <c r="C207" t="s">
        <v>438</v>
      </c>
      <c r="D207" s="2">
        <v>44205.023611111108</v>
      </c>
      <c r="E207" s="2">
        <v>44236.023611111108</v>
      </c>
    </row>
    <row r="208" spans="1:7" x14ac:dyDescent="0.35">
      <c r="A208" t="s">
        <v>662</v>
      </c>
      <c r="B208" t="s">
        <v>661</v>
      </c>
      <c r="C208" t="s">
        <v>438</v>
      </c>
      <c r="D208" s="2">
        <v>44204.944444444445</v>
      </c>
      <c r="E208" s="2">
        <v>44235.944444444445</v>
      </c>
    </row>
    <row r="209" spans="1:7" x14ac:dyDescent="0.35">
      <c r="A209" t="s">
        <v>660</v>
      </c>
      <c r="B209" t="s">
        <v>659</v>
      </c>
      <c r="C209" t="s">
        <v>438</v>
      </c>
      <c r="D209" s="2">
        <v>44204.902777777781</v>
      </c>
      <c r="E209" s="2">
        <v>44235.902777777781</v>
      </c>
    </row>
    <row r="210" spans="1:7" x14ac:dyDescent="0.35">
      <c r="A210" t="s">
        <v>658</v>
      </c>
      <c r="B210" t="s">
        <v>657</v>
      </c>
      <c r="C210" t="s">
        <v>438</v>
      </c>
      <c r="D210" s="2">
        <v>44204.877083333333</v>
      </c>
      <c r="E210" s="2">
        <v>44235.877083333333</v>
      </c>
    </row>
    <row r="211" spans="1:7" x14ac:dyDescent="0.35">
      <c r="A211" t="s">
        <v>656</v>
      </c>
      <c r="B211" t="s">
        <v>655</v>
      </c>
      <c r="C211" t="s">
        <v>485</v>
      </c>
      <c r="D211" s="2">
        <v>44204.868750000001</v>
      </c>
      <c r="E211" s="2">
        <v>44235.868750000001</v>
      </c>
    </row>
    <row r="212" spans="1:7" x14ac:dyDescent="0.35">
      <c r="A212" t="s">
        <v>654</v>
      </c>
      <c r="B212" t="s">
        <v>653</v>
      </c>
      <c r="C212" t="s">
        <v>438</v>
      </c>
      <c r="D212" s="2">
        <v>44204.838888888888</v>
      </c>
      <c r="E212" s="2">
        <v>44235.838888888888</v>
      </c>
    </row>
    <row r="213" spans="1:7" x14ac:dyDescent="0.35">
      <c r="A213" t="s">
        <v>652</v>
      </c>
      <c r="B213" t="s">
        <v>651</v>
      </c>
      <c r="C213" t="s">
        <v>438</v>
      </c>
      <c r="D213" s="2">
        <v>44204.793749999997</v>
      </c>
      <c r="E213" s="2">
        <v>44235.793749999997</v>
      </c>
    </row>
    <row r="214" spans="1:7" x14ac:dyDescent="0.35">
      <c r="A214" t="s">
        <v>650</v>
      </c>
      <c r="B214" t="s">
        <v>649</v>
      </c>
      <c r="C214" t="s">
        <v>438</v>
      </c>
      <c r="D214" s="2">
        <v>44204.739583333336</v>
      </c>
      <c r="E214" s="2">
        <v>44235.739583333336</v>
      </c>
    </row>
    <row r="215" spans="1:7" x14ac:dyDescent="0.35">
      <c r="A215" t="s">
        <v>648</v>
      </c>
      <c r="B215" t="s">
        <v>647</v>
      </c>
      <c r="C215" t="s">
        <v>438</v>
      </c>
      <c r="D215" s="2">
        <v>44204.736805555556</v>
      </c>
      <c r="E215" s="2">
        <v>44235.736805555556</v>
      </c>
    </row>
    <row r="216" spans="1:7" x14ac:dyDescent="0.35">
      <c r="A216" t="s">
        <v>624</v>
      </c>
      <c r="B216" t="s">
        <v>623</v>
      </c>
      <c r="C216" t="s">
        <v>327</v>
      </c>
      <c r="D216" s="2">
        <v>44204.642361111109</v>
      </c>
      <c r="E216" s="2">
        <v>44235.642361111109</v>
      </c>
    </row>
    <row r="217" spans="1:7" x14ac:dyDescent="0.35">
      <c r="A217" t="s">
        <v>628</v>
      </c>
      <c r="B217" t="s">
        <v>627</v>
      </c>
      <c r="C217" t="s">
        <v>327</v>
      </c>
      <c r="D217" s="2">
        <v>44204.640972222223</v>
      </c>
      <c r="E217" s="2">
        <v>44235.640972222223</v>
      </c>
    </row>
    <row r="218" spans="1:7" x14ac:dyDescent="0.35">
      <c r="A218" t="s">
        <v>622</v>
      </c>
      <c r="B218" t="s">
        <v>621</v>
      </c>
      <c r="C218" t="s">
        <v>327</v>
      </c>
      <c r="D218" s="2">
        <v>44204.63958333333</v>
      </c>
      <c r="E218" s="2">
        <v>44235.63958333333</v>
      </c>
    </row>
    <row r="219" spans="1:7" x14ac:dyDescent="0.35">
      <c r="A219" t="s">
        <v>632</v>
      </c>
      <c r="B219" t="s">
        <v>631</v>
      </c>
      <c r="C219" t="s">
        <v>327</v>
      </c>
      <c r="D219" s="2">
        <v>44173.638194444444</v>
      </c>
      <c r="E219" s="2">
        <v>44204.638194444444</v>
      </c>
      <c r="F219" s="2">
        <v>44189.675694444442</v>
      </c>
      <c r="G219" s="2">
        <v>44204.638194444444</v>
      </c>
    </row>
    <row r="220" spans="1:7" x14ac:dyDescent="0.35">
      <c r="A220" t="s">
        <v>620</v>
      </c>
      <c r="B220" t="s">
        <v>619</v>
      </c>
      <c r="C220" t="s">
        <v>327</v>
      </c>
      <c r="D220" s="2">
        <v>44204.636805555558</v>
      </c>
      <c r="E220" s="2">
        <v>44235.636805555558</v>
      </c>
    </row>
    <row r="221" spans="1:7" x14ac:dyDescent="0.35">
      <c r="A221" t="s">
        <v>626</v>
      </c>
      <c r="B221" t="s">
        <v>625</v>
      </c>
      <c r="C221" t="s">
        <v>327</v>
      </c>
      <c r="D221" s="2">
        <v>44204.634027777778</v>
      </c>
      <c r="E221" s="2">
        <v>44235.634027777778</v>
      </c>
    </row>
    <row r="222" spans="1:7" x14ac:dyDescent="0.35">
      <c r="A222" t="s">
        <v>630</v>
      </c>
      <c r="B222" t="s">
        <v>629</v>
      </c>
      <c r="C222" t="s">
        <v>327</v>
      </c>
      <c r="D222" s="2">
        <v>44204.631944444445</v>
      </c>
      <c r="E222" s="2">
        <v>44235.631944444445</v>
      </c>
    </row>
    <row r="223" spans="1:7" x14ac:dyDescent="0.35">
      <c r="A223" t="s">
        <v>646</v>
      </c>
      <c r="B223" t="s">
        <v>645</v>
      </c>
      <c r="C223" t="s">
        <v>438</v>
      </c>
      <c r="D223" s="2">
        <v>44204.122916666667</v>
      </c>
      <c r="E223" s="2">
        <v>44235.122916666667</v>
      </c>
    </row>
    <row r="224" spans="1:7" x14ac:dyDescent="0.35">
      <c r="A224" t="s">
        <v>644</v>
      </c>
      <c r="B224" t="s">
        <v>643</v>
      </c>
      <c r="C224" t="s">
        <v>438</v>
      </c>
      <c r="D224" s="2">
        <v>44173.084027777775</v>
      </c>
      <c r="E224" s="2">
        <v>44204.084027777775</v>
      </c>
      <c r="F224" s="2">
        <v>44183.938194444447</v>
      </c>
      <c r="G224" s="2">
        <v>44204.084027777775</v>
      </c>
    </row>
    <row r="225" spans="1:7" x14ac:dyDescent="0.35">
      <c r="A225" t="s">
        <v>642</v>
      </c>
      <c r="B225" t="s">
        <v>641</v>
      </c>
      <c r="C225" t="s">
        <v>438</v>
      </c>
      <c r="D225" s="2">
        <v>44203.987500000003</v>
      </c>
      <c r="E225" s="2">
        <v>44234.987500000003</v>
      </c>
    </row>
    <row r="226" spans="1:7" x14ac:dyDescent="0.35">
      <c r="A226" t="s">
        <v>640</v>
      </c>
      <c r="B226" t="s">
        <v>639</v>
      </c>
      <c r="C226" t="s">
        <v>438</v>
      </c>
      <c r="D226" s="2">
        <v>44203.961111111108</v>
      </c>
      <c r="E226" s="2">
        <v>44234.961111111108</v>
      </c>
    </row>
    <row r="227" spans="1:7" x14ac:dyDescent="0.35">
      <c r="A227" t="s">
        <v>638</v>
      </c>
      <c r="B227" t="s">
        <v>637</v>
      </c>
      <c r="C227" t="s">
        <v>438</v>
      </c>
      <c r="D227" s="2">
        <v>44203.945833333331</v>
      </c>
      <c r="E227" s="2">
        <v>44234.945833333331</v>
      </c>
    </row>
    <row r="228" spans="1:7" x14ac:dyDescent="0.35">
      <c r="A228" t="s">
        <v>636</v>
      </c>
      <c r="B228" t="s">
        <v>635</v>
      </c>
      <c r="C228" t="s">
        <v>438</v>
      </c>
      <c r="D228" s="2">
        <v>44172.918749999997</v>
      </c>
      <c r="E228" s="2">
        <v>44203.918749999997</v>
      </c>
      <c r="F228" s="2">
        <v>44174.769444444442</v>
      </c>
      <c r="G228" s="2">
        <v>44203.918749999997</v>
      </c>
    </row>
    <row r="229" spans="1:7" x14ac:dyDescent="0.35">
      <c r="A229" t="s">
        <v>634</v>
      </c>
      <c r="B229" t="s">
        <v>633</v>
      </c>
      <c r="C229" t="s">
        <v>438</v>
      </c>
      <c r="D229" s="2">
        <v>44172.594444444447</v>
      </c>
      <c r="E229" s="2">
        <v>44203.594444444447</v>
      </c>
      <c r="F229" s="2">
        <v>44201.886111111111</v>
      </c>
      <c r="G229" s="2">
        <v>44203.594444444447</v>
      </c>
    </row>
    <row r="230" spans="1:7" x14ac:dyDescent="0.35">
      <c r="A230" t="s">
        <v>632</v>
      </c>
      <c r="B230" t="s">
        <v>631</v>
      </c>
      <c r="C230" t="s">
        <v>327</v>
      </c>
      <c r="D230" s="2">
        <v>44171.208333333336</v>
      </c>
      <c r="E230" s="2">
        <v>44202.208333333336</v>
      </c>
      <c r="F230" s="2">
        <v>44173.638194444444</v>
      </c>
      <c r="G230" s="2">
        <v>44173.638194444444</v>
      </c>
    </row>
    <row r="231" spans="1:7" x14ac:dyDescent="0.35">
      <c r="A231" t="s">
        <v>630</v>
      </c>
      <c r="B231" t="s">
        <v>629</v>
      </c>
      <c r="C231" t="s">
        <v>327</v>
      </c>
      <c r="D231" s="2">
        <v>44171.208333333336</v>
      </c>
      <c r="E231" s="2">
        <v>44202.208333333336</v>
      </c>
      <c r="F231" s="2">
        <v>44173.630555555559</v>
      </c>
      <c r="G231" s="2">
        <v>44173.630555555559</v>
      </c>
    </row>
    <row r="232" spans="1:7" x14ac:dyDescent="0.35">
      <c r="A232" t="s">
        <v>628</v>
      </c>
      <c r="B232" t="s">
        <v>627</v>
      </c>
      <c r="C232" t="s">
        <v>327</v>
      </c>
      <c r="D232" s="2">
        <v>44171.208333333336</v>
      </c>
      <c r="E232" s="2">
        <v>44202.208333333336</v>
      </c>
      <c r="F232" s="2">
        <v>44173.640277777777</v>
      </c>
      <c r="G232" s="2">
        <v>44173.640277777777</v>
      </c>
    </row>
    <row r="233" spans="1:7" x14ac:dyDescent="0.35">
      <c r="A233" t="s">
        <v>626</v>
      </c>
      <c r="B233" t="s">
        <v>625</v>
      </c>
      <c r="C233" t="s">
        <v>327</v>
      </c>
      <c r="D233" s="2">
        <v>44171.208333333336</v>
      </c>
      <c r="E233" s="2">
        <v>44202.208333333336</v>
      </c>
      <c r="F233" s="2">
        <v>44173.633333333331</v>
      </c>
      <c r="G233" s="2">
        <v>44173.633333333331</v>
      </c>
    </row>
    <row r="234" spans="1:7" x14ac:dyDescent="0.35">
      <c r="A234" t="s">
        <v>624</v>
      </c>
      <c r="B234" t="s">
        <v>623</v>
      </c>
      <c r="C234" t="s">
        <v>327</v>
      </c>
      <c r="D234" s="2">
        <v>44171.208333333336</v>
      </c>
      <c r="E234" s="2">
        <v>44202.208333333336</v>
      </c>
      <c r="F234" s="2">
        <v>44173.64166666667</v>
      </c>
      <c r="G234" s="2">
        <v>44173.64166666667</v>
      </c>
    </row>
    <row r="235" spans="1:7" x14ac:dyDescent="0.35">
      <c r="A235" t="s">
        <v>622</v>
      </c>
      <c r="B235" t="s">
        <v>621</v>
      </c>
      <c r="C235" t="s">
        <v>327</v>
      </c>
      <c r="D235" s="2">
        <v>44171.208333333336</v>
      </c>
      <c r="E235" s="2">
        <v>44202.208333333336</v>
      </c>
      <c r="F235" s="2">
        <v>44173.638888888891</v>
      </c>
      <c r="G235" s="2">
        <v>44173.638888888891</v>
      </c>
    </row>
    <row r="236" spans="1:7" x14ac:dyDescent="0.35">
      <c r="A236" t="s">
        <v>620</v>
      </c>
      <c r="B236" t="s">
        <v>619</v>
      </c>
      <c r="C236" t="s">
        <v>327</v>
      </c>
      <c r="D236" s="2">
        <v>44171.208333333336</v>
      </c>
      <c r="E236" s="2">
        <v>44202.208333333336</v>
      </c>
      <c r="F236" s="2">
        <v>44173.635416666664</v>
      </c>
      <c r="G236" s="2">
        <v>44173.635416666664</v>
      </c>
    </row>
    <row r="237" spans="1:7" x14ac:dyDescent="0.35">
      <c r="A237" t="s">
        <v>618</v>
      </c>
      <c r="B237" t="s">
        <v>617</v>
      </c>
      <c r="C237" t="s">
        <v>438</v>
      </c>
      <c r="D237" s="2">
        <v>44201.799305555556</v>
      </c>
      <c r="E237" s="2">
        <v>44232.799305555556</v>
      </c>
    </row>
    <row r="238" spans="1:7" x14ac:dyDescent="0.35">
      <c r="A238" t="s">
        <v>616</v>
      </c>
      <c r="B238" t="s">
        <v>615</v>
      </c>
      <c r="C238" t="s">
        <v>438</v>
      </c>
      <c r="D238" s="2">
        <v>44201.02847222222</v>
      </c>
      <c r="E238" s="2">
        <v>44232.02847222222</v>
      </c>
    </row>
    <row r="239" spans="1:7" x14ac:dyDescent="0.35">
      <c r="A239" t="s">
        <v>614</v>
      </c>
      <c r="B239" t="s">
        <v>613</v>
      </c>
      <c r="C239" t="s">
        <v>438</v>
      </c>
      <c r="D239" s="2">
        <v>44170.018750000003</v>
      </c>
      <c r="E239" s="2">
        <v>44201.018750000003</v>
      </c>
      <c r="F239" s="2">
        <v>44172.620833333334</v>
      </c>
      <c r="G239" s="2">
        <v>44172.620833333334</v>
      </c>
    </row>
    <row r="240" spans="1:7" x14ac:dyDescent="0.35">
      <c r="A240" t="s">
        <v>612</v>
      </c>
      <c r="B240" t="s">
        <v>611</v>
      </c>
      <c r="C240" t="s">
        <v>438</v>
      </c>
      <c r="D240" s="2">
        <v>44201.01666666667</v>
      </c>
      <c r="E240" s="2">
        <v>44232.01666666667</v>
      </c>
    </row>
    <row r="241" spans="1:7" x14ac:dyDescent="0.35">
      <c r="A241" t="s">
        <v>610</v>
      </c>
      <c r="B241" t="s">
        <v>609</v>
      </c>
      <c r="C241" t="s">
        <v>438</v>
      </c>
      <c r="D241" s="2">
        <v>44207.840277777781</v>
      </c>
      <c r="E241" s="2">
        <v>44238.840277777781</v>
      </c>
    </row>
    <row r="242" spans="1:7" x14ac:dyDescent="0.35">
      <c r="A242" t="s">
        <v>403</v>
      </c>
      <c r="B242" t="s">
        <v>402</v>
      </c>
      <c r="C242" t="s">
        <v>608</v>
      </c>
      <c r="D242" s="2">
        <v>44169.927083333336</v>
      </c>
      <c r="E242" s="2">
        <v>44200.708333333336</v>
      </c>
      <c r="F242" s="2">
        <v>44186.665277777778</v>
      </c>
      <c r="G242" s="2">
        <v>44200.708333333336</v>
      </c>
    </row>
    <row r="243" spans="1:7" x14ac:dyDescent="0.35">
      <c r="A243" t="s">
        <v>607</v>
      </c>
      <c r="B243" t="s">
        <v>606</v>
      </c>
      <c r="C243" t="s">
        <v>438</v>
      </c>
      <c r="D243" s="2">
        <v>44200.918055555558</v>
      </c>
      <c r="E243" s="2">
        <v>44231.918055555558</v>
      </c>
    </row>
    <row r="244" spans="1:7" x14ac:dyDescent="0.35">
      <c r="A244" t="s">
        <v>605</v>
      </c>
      <c r="B244" t="s">
        <v>604</v>
      </c>
      <c r="C244" t="s">
        <v>438</v>
      </c>
      <c r="D244" s="2">
        <v>44200.913194444445</v>
      </c>
      <c r="E244" s="2">
        <v>44231.913194444445</v>
      </c>
    </row>
    <row r="245" spans="1:7" x14ac:dyDescent="0.35">
      <c r="A245" t="s">
        <v>603</v>
      </c>
      <c r="B245" t="s">
        <v>602</v>
      </c>
      <c r="C245" t="s">
        <v>438</v>
      </c>
      <c r="D245" s="2">
        <v>44200.882638888892</v>
      </c>
      <c r="E245" s="2">
        <v>44231.882638888892</v>
      </c>
    </row>
    <row r="246" spans="1:7" x14ac:dyDescent="0.35">
      <c r="A246" t="s">
        <v>601</v>
      </c>
      <c r="B246" t="s">
        <v>600</v>
      </c>
      <c r="C246" t="s">
        <v>438</v>
      </c>
      <c r="D246" s="2">
        <v>44200.808333333334</v>
      </c>
      <c r="E246" s="2">
        <v>44231.808333333334</v>
      </c>
    </row>
    <row r="247" spans="1:7" x14ac:dyDescent="0.35">
      <c r="A247" t="s">
        <v>599</v>
      </c>
      <c r="B247" t="s">
        <v>598</v>
      </c>
      <c r="C247" t="s">
        <v>438</v>
      </c>
      <c r="D247" s="2">
        <v>44200.780555555553</v>
      </c>
      <c r="E247" s="2">
        <v>44231.780555555553</v>
      </c>
    </row>
    <row r="248" spans="1:7" x14ac:dyDescent="0.35">
      <c r="A248" t="s">
        <v>597</v>
      </c>
      <c r="B248" t="s">
        <v>596</v>
      </c>
      <c r="C248" t="s">
        <v>438</v>
      </c>
      <c r="D248" s="2">
        <v>44200.709027777775</v>
      </c>
      <c r="E248" s="2">
        <v>44231.709027777775</v>
      </c>
    </row>
    <row r="249" spans="1:7" x14ac:dyDescent="0.35">
      <c r="A249" t="s">
        <v>595</v>
      </c>
      <c r="B249" t="s">
        <v>594</v>
      </c>
      <c r="C249" t="s">
        <v>438</v>
      </c>
      <c r="D249" s="2">
        <v>44200.706250000003</v>
      </c>
      <c r="E249" s="2">
        <v>44231.706250000003</v>
      </c>
    </row>
    <row r="250" spans="1:7" x14ac:dyDescent="0.35">
      <c r="A250" t="s">
        <v>593</v>
      </c>
      <c r="B250" t="s">
        <v>592</v>
      </c>
      <c r="C250" t="s">
        <v>438</v>
      </c>
      <c r="D250" s="2">
        <v>44200.67291666667</v>
      </c>
      <c r="E250" s="2">
        <v>44231.67291666667</v>
      </c>
    </row>
    <row r="251" spans="1:7" x14ac:dyDescent="0.35">
      <c r="A251" t="s">
        <v>591</v>
      </c>
      <c r="B251" t="s">
        <v>590</v>
      </c>
      <c r="C251" t="s">
        <v>438</v>
      </c>
      <c r="D251" s="2">
        <v>44200.65902777778</v>
      </c>
      <c r="E251" s="2">
        <v>44231.65902777778</v>
      </c>
    </row>
    <row r="252" spans="1:7" x14ac:dyDescent="0.35">
      <c r="A252" t="s">
        <v>589</v>
      </c>
      <c r="B252" t="s">
        <v>588</v>
      </c>
      <c r="C252" t="s">
        <v>438</v>
      </c>
      <c r="D252" s="2">
        <v>44200.175000000003</v>
      </c>
      <c r="E252" s="2">
        <v>44231.175000000003</v>
      </c>
    </row>
    <row r="253" spans="1:7" x14ac:dyDescent="0.35">
      <c r="A253" t="s">
        <v>587</v>
      </c>
      <c r="B253" t="s">
        <v>586</v>
      </c>
      <c r="C253" t="s">
        <v>438</v>
      </c>
      <c r="D253" s="2">
        <v>44199.940972222219</v>
      </c>
      <c r="E253" s="2">
        <v>44230.940972222219</v>
      </c>
    </row>
    <row r="254" spans="1:7" x14ac:dyDescent="0.35">
      <c r="A254" t="s">
        <v>585</v>
      </c>
      <c r="B254" t="s">
        <v>584</v>
      </c>
      <c r="C254" t="s">
        <v>438</v>
      </c>
      <c r="D254" s="2">
        <v>44199.911111111112</v>
      </c>
      <c r="E254" s="2">
        <v>44230.911111111112</v>
      </c>
    </row>
    <row r="255" spans="1:7" x14ac:dyDescent="0.35">
      <c r="A255" t="s">
        <v>583</v>
      </c>
      <c r="B255" t="s">
        <v>582</v>
      </c>
      <c r="C255" t="s">
        <v>438</v>
      </c>
      <c r="D255" s="2">
        <v>44199.859722222223</v>
      </c>
      <c r="E255" s="2">
        <v>44230.859722222223</v>
      </c>
    </row>
    <row r="256" spans="1:7" x14ac:dyDescent="0.35">
      <c r="A256" t="s">
        <v>581</v>
      </c>
      <c r="B256" t="s">
        <v>580</v>
      </c>
      <c r="C256" t="s">
        <v>438</v>
      </c>
      <c r="D256" s="2">
        <v>44199.788194444445</v>
      </c>
      <c r="E256" s="2">
        <v>44230.788194444445</v>
      </c>
    </row>
    <row r="257" spans="1:7" x14ac:dyDescent="0.35">
      <c r="A257" t="s">
        <v>579</v>
      </c>
      <c r="B257" t="s">
        <v>578</v>
      </c>
      <c r="C257" t="s">
        <v>438</v>
      </c>
      <c r="D257" s="2">
        <v>44199.788194444445</v>
      </c>
      <c r="E257" s="2">
        <v>44230.788194444445</v>
      </c>
    </row>
    <row r="258" spans="1:7" x14ac:dyDescent="0.35">
      <c r="A258" t="s">
        <v>577</v>
      </c>
      <c r="B258" t="s">
        <v>576</v>
      </c>
      <c r="C258" t="s">
        <v>438</v>
      </c>
      <c r="D258" s="2">
        <v>44199.753472222219</v>
      </c>
      <c r="E258" s="2">
        <v>44230.753472222219</v>
      </c>
    </row>
    <row r="259" spans="1:7" x14ac:dyDescent="0.35">
      <c r="A259" t="s">
        <v>575</v>
      </c>
      <c r="B259" t="s">
        <v>573</v>
      </c>
      <c r="C259" t="s">
        <v>438</v>
      </c>
      <c r="D259" s="2">
        <v>44199.704861111109</v>
      </c>
      <c r="E259" s="2">
        <v>44230.704861111109</v>
      </c>
    </row>
    <row r="260" spans="1:7" x14ac:dyDescent="0.35">
      <c r="A260" t="s">
        <v>574</v>
      </c>
      <c r="B260" t="s">
        <v>573</v>
      </c>
      <c r="C260" t="s">
        <v>438</v>
      </c>
      <c r="D260" s="2">
        <v>44168.681250000001</v>
      </c>
      <c r="E260" s="2">
        <v>44199.681250000001</v>
      </c>
      <c r="F260" s="2">
        <v>44169.63958333333</v>
      </c>
      <c r="G260" s="2">
        <v>44169.63958333333</v>
      </c>
    </row>
    <row r="261" spans="1:7" x14ac:dyDescent="0.35">
      <c r="A261" t="s">
        <v>572</v>
      </c>
      <c r="B261" t="s">
        <v>571</v>
      </c>
      <c r="C261" t="s">
        <v>438</v>
      </c>
      <c r="D261" s="2">
        <v>44199.680555555555</v>
      </c>
      <c r="E261" s="2">
        <v>44230.680555555555</v>
      </c>
    </row>
    <row r="262" spans="1:7" x14ac:dyDescent="0.35">
      <c r="A262" t="s">
        <v>570</v>
      </c>
      <c r="B262" t="s">
        <v>569</v>
      </c>
      <c r="C262" t="s">
        <v>438</v>
      </c>
      <c r="D262" s="2">
        <v>44199.67083333333</v>
      </c>
      <c r="E262" s="2">
        <v>44230.67083333333</v>
      </c>
    </row>
    <row r="263" spans="1:7" x14ac:dyDescent="0.35">
      <c r="A263" t="s">
        <v>568</v>
      </c>
      <c r="B263" t="s">
        <v>567</v>
      </c>
      <c r="C263" t="s">
        <v>438</v>
      </c>
      <c r="D263" s="2">
        <v>44199.638888888891</v>
      </c>
      <c r="E263" s="2">
        <v>44230.638888888891</v>
      </c>
    </row>
    <row r="264" spans="1:7" x14ac:dyDescent="0.35">
      <c r="A264" t="s">
        <v>566</v>
      </c>
      <c r="B264" t="s">
        <v>565</v>
      </c>
      <c r="C264" t="s">
        <v>438</v>
      </c>
      <c r="D264" s="2">
        <v>44198.965277777781</v>
      </c>
      <c r="E264" s="2">
        <v>44229.965277777781</v>
      </c>
    </row>
    <row r="265" spans="1:7" x14ac:dyDescent="0.35">
      <c r="A265" t="s">
        <v>564</v>
      </c>
      <c r="B265" t="s">
        <v>563</v>
      </c>
      <c r="C265" t="s">
        <v>438</v>
      </c>
      <c r="D265" s="2">
        <v>44198.782638888886</v>
      </c>
      <c r="E265" s="2">
        <v>44229.782638888886</v>
      </c>
    </row>
    <row r="266" spans="1:7" x14ac:dyDescent="0.35">
      <c r="A266" t="s">
        <v>562</v>
      </c>
      <c r="B266" t="s">
        <v>561</v>
      </c>
      <c r="C266" t="s">
        <v>438</v>
      </c>
      <c r="D266" s="2">
        <v>44167.748611111114</v>
      </c>
      <c r="E266" s="2">
        <v>44198.748611111114</v>
      </c>
      <c r="F266" s="2">
        <v>44182.923611111109</v>
      </c>
      <c r="G266" s="2">
        <v>44182.923611111109</v>
      </c>
    </row>
    <row r="267" spans="1:7" x14ac:dyDescent="0.35">
      <c r="A267" t="s">
        <v>560</v>
      </c>
      <c r="B267" t="s">
        <v>559</v>
      </c>
      <c r="C267" t="s">
        <v>438</v>
      </c>
      <c r="D267" s="2">
        <v>44198.673611111109</v>
      </c>
      <c r="E267" s="2">
        <v>44229.673611111109</v>
      </c>
    </row>
    <row r="268" spans="1:7" x14ac:dyDescent="0.35">
      <c r="A268" t="s">
        <v>558</v>
      </c>
      <c r="B268" t="s">
        <v>557</v>
      </c>
      <c r="C268" t="s">
        <v>438</v>
      </c>
      <c r="D268" s="2">
        <v>44197.938194444447</v>
      </c>
      <c r="E268" s="2">
        <v>44228.938194444447</v>
      </c>
    </row>
    <row r="269" spans="1:7" x14ac:dyDescent="0.35">
      <c r="A269" t="s">
        <v>556</v>
      </c>
      <c r="B269" t="s">
        <v>555</v>
      </c>
      <c r="C269" t="s">
        <v>438</v>
      </c>
      <c r="D269" s="2">
        <v>44197.769444444442</v>
      </c>
      <c r="E269" s="2">
        <v>44228.769444444442</v>
      </c>
    </row>
    <row r="270" spans="1:7" x14ac:dyDescent="0.35">
      <c r="A270" t="s">
        <v>403</v>
      </c>
      <c r="B270" t="s">
        <v>402</v>
      </c>
      <c r="C270" t="s">
        <v>554</v>
      </c>
      <c r="D270" s="2">
        <v>44166.74722222222</v>
      </c>
      <c r="E270" s="2">
        <v>44197.74722222222</v>
      </c>
      <c r="F270" s="2">
        <v>44169.919444444444</v>
      </c>
      <c r="G270" s="2">
        <v>44169.919444444444</v>
      </c>
    </row>
    <row r="271" spans="1:7" x14ac:dyDescent="0.35">
      <c r="A271" t="s">
        <v>553</v>
      </c>
      <c r="B271" t="s">
        <v>552</v>
      </c>
      <c r="C271" t="s">
        <v>438</v>
      </c>
      <c r="D271" s="2">
        <v>44197.063888888886</v>
      </c>
      <c r="E271" s="2">
        <v>44228.063888888886</v>
      </c>
    </row>
    <row r="272" spans="1:7" x14ac:dyDescent="0.35">
      <c r="A272" t="s">
        <v>551</v>
      </c>
      <c r="B272" t="s">
        <v>550</v>
      </c>
      <c r="C272" t="s">
        <v>438</v>
      </c>
      <c r="D272" s="2">
        <v>44165.925694444442</v>
      </c>
      <c r="E272" s="2">
        <v>44195.925694444442</v>
      </c>
      <c r="F272" s="2">
        <v>44180.885416666664</v>
      </c>
      <c r="G272" s="2">
        <v>44195.925694444442</v>
      </c>
    </row>
    <row r="273" spans="1:7" x14ac:dyDescent="0.35">
      <c r="A273" t="s">
        <v>549</v>
      </c>
      <c r="B273" t="s">
        <v>548</v>
      </c>
      <c r="C273" t="s">
        <v>438</v>
      </c>
      <c r="D273" s="2">
        <v>44195.90902777778</v>
      </c>
      <c r="E273" s="2">
        <v>44226.90902777778</v>
      </c>
    </row>
    <row r="274" spans="1:7" x14ac:dyDescent="0.35">
      <c r="A274" t="s">
        <v>547</v>
      </c>
      <c r="B274" t="s">
        <v>546</v>
      </c>
      <c r="C274" t="s">
        <v>438</v>
      </c>
      <c r="D274" s="2">
        <v>44195.851388888892</v>
      </c>
      <c r="E274" s="2">
        <v>44226.851388888892</v>
      </c>
    </row>
    <row r="275" spans="1:7" x14ac:dyDescent="0.35">
      <c r="A275" t="s">
        <v>545</v>
      </c>
      <c r="B275" t="s">
        <v>544</v>
      </c>
      <c r="C275" t="s">
        <v>438</v>
      </c>
      <c r="D275" s="2">
        <v>44195.771527777775</v>
      </c>
      <c r="E275" s="2">
        <v>44226.771527777775</v>
      </c>
    </row>
    <row r="276" spans="1:7" x14ac:dyDescent="0.35">
      <c r="A276" t="s">
        <v>543</v>
      </c>
      <c r="B276" t="s">
        <v>542</v>
      </c>
      <c r="C276" t="s">
        <v>438</v>
      </c>
      <c r="D276" s="2">
        <v>44165.731249999997</v>
      </c>
      <c r="E276" s="2">
        <v>44195.731249999997</v>
      </c>
      <c r="F276" s="2">
        <v>44187.594444444447</v>
      </c>
      <c r="G276" s="2">
        <v>44195.731249999997</v>
      </c>
    </row>
    <row r="277" spans="1:7" x14ac:dyDescent="0.35">
      <c r="A277" t="s">
        <v>541</v>
      </c>
      <c r="B277" t="s">
        <v>540</v>
      </c>
      <c r="C277" t="s">
        <v>438</v>
      </c>
      <c r="D277" s="2">
        <v>44165.676388888889</v>
      </c>
      <c r="E277" s="2">
        <v>44195.676388888889</v>
      </c>
      <c r="F277" s="2">
        <v>44175.884027777778</v>
      </c>
      <c r="G277" s="2">
        <v>44195.676388888889</v>
      </c>
    </row>
    <row r="278" spans="1:7" x14ac:dyDescent="0.35">
      <c r="A278" t="s">
        <v>539</v>
      </c>
      <c r="B278" t="s">
        <v>538</v>
      </c>
      <c r="C278" t="s">
        <v>438</v>
      </c>
      <c r="D278" s="2">
        <v>44195.63958333333</v>
      </c>
      <c r="E278" s="2">
        <v>44226.63958333333</v>
      </c>
    </row>
    <row r="279" spans="1:7" x14ac:dyDescent="0.35">
      <c r="A279" t="s">
        <v>537</v>
      </c>
      <c r="B279" t="s">
        <v>536</v>
      </c>
      <c r="C279" t="s">
        <v>438</v>
      </c>
      <c r="D279" s="2">
        <v>44192.174305555556</v>
      </c>
      <c r="E279" s="2">
        <v>44223.174305555556</v>
      </c>
    </row>
    <row r="280" spans="1:7" x14ac:dyDescent="0.35">
      <c r="A280" t="s">
        <v>535</v>
      </c>
      <c r="B280" t="s">
        <v>534</v>
      </c>
      <c r="C280" t="s">
        <v>438</v>
      </c>
      <c r="D280" s="2">
        <v>44190.847222222219</v>
      </c>
      <c r="E280" s="2">
        <v>44221.847222222219</v>
      </c>
    </row>
    <row r="281" spans="1:7" x14ac:dyDescent="0.35">
      <c r="A281" t="s">
        <v>533</v>
      </c>
      <c r="B281" t="s">
        <v>532</v>
      </c>
      <c r="C281" t="s">
        <v>438</v>
      </c>
      <c r="D281" s="2">
        <v>44190.718055555553</v>
      </c>
      <c r="E281" s="2">
        <v>44221.718055555553</v>
      </c>
    </row>
    <row r="282" spans="1:7" x14ac:dyDescent="0.35">
      <c r="A282" t="s">
        <v>531</v>
      </c>
      <c r="B282" t="s">
        <v>530</v>
      </c>
      <c r="C282" t="s">
        <v>438</v>
      </c>
      <c r="D282" s="2">
        <v>44189.986111111109</v>
      </c>
      <c r="E282" s="2">
        <v>44220.986111111109</v>
      </c>
    </row>
    <row r="283" spans="1:7" x14ac:dyDescent="0.35">
      <c r="A283" t="s">
        <v>529</v>
      </c>
      <c r="B283" t="s">
        <v>528</v>
      </c>
      <c r="C283" t="s">
        <v>438</v>
      </c>
      <c r="D283" s="2">
        <v>44172.681944444441</v>
      </c>
      <c r="E283" s="2">
        <v>44211.5</v>
      </c>
      <c r="F283" s="2">
        <v>44202.678472222222</v>
      </c>
    </row>
    <row r="284" spans="1:7" x14ac:dyDescent="0.35">
      <c r="A284" t="s">
        <v>527</v>
      </c>
      <c r="B284" t="s">
        <v>526</v>
      </c>
      <c r="C284" t="s">
        <v>438</v>
      </c>
      <c r="D284" s="2">
        <v>44189.833333333336</v>
      </c>
      <c r="E284" s="2">
        <v>44220.833333333336</v>
      </c>
    </row>
    <row r="285" spans="1:7" x14ac:dyDescent="0.35">
      <c r="A285" t="s">
        <v>525</v>
      </c>
      <c r="B285" t="s">
        <v>524</v>
      </c>
      <c r="C285" t="s">
        <v>438</v>
      </c>
      <c r="D285" s="2">
        <v>44189.806944444441</v>
      </c>
      <c r="E285" s="2">
        <v>44220.806944444441</v>
      </c>
    </row>
    <row r="286" spans="1:7" x14ac:dyDescent="0.35">
      <c r="A286" t="s">
        <v>523</v>
      </c>
      <c r="B286" t="s">
        <v>522</v>
      </c>
      <c r="C286" t="s">
        <v>438</v>
      </c>
      <c r="D286" s="2">
        <v>44159.775000000001</v>
      </c>
      <c r="E286" s="2">
        <v>44189.775000000001</v>
      </c>
      <c r="F286" s="2">
        <v>44174.78402777778</v>
      </c>
      <c r="G286" s="2">
        <v>44189.775000000001</v>
      </c>
    </row>
    <row r="287" spans="1:7" x14ac:dyDescent="0.35">
      <c r="A287" t="s">
        <v>521</v>
      </c>
      <c r="B287" t="s">
        <v>520</v>
      </c>
      <c r="C287" t="s">
        <v>438</v>
      </c>
      <c r="D287" s="2">
        <v>44189.775000000001</v>
      </c>
      <c r="E287" s="2">
        <v>44220.775000000001</v>
      </c>
    </row>
    <row r="288" spans="1:7" x14ac:dyDescent="0.35">
      <c r="A288" t="s">
        <v>519</v>
      </c>
      <c r="B288" t="s">
        <v>518</v>
      </c>
      <c r="C288" t="s">
        <v>438</v>
      </c>
      <c r="D288" s="2">
        <v>44159.681944444441</v>
      </c>
      <c r="E288" s="2">
        <v>44189.681944444441</v>
      </c>
      <c r="F288" s="2">
        <v>44183.955555555556</v>
      </c>
      <c r="G288" s="2">
        <v>44189.681944444441</v>
      </c>
    </row>
    <row r="289" spans="1:7" x14ac:dyDescent="0.35">
      <c r="A289" t="s">
        <v>517</v>
      </c>
      <c r="B289" t="s">
        <v>516</v>
      </c>
      <c r="C289" t="s">
        <v>438</v>
      </c>
      <c r="D289" s="2">
        <v>44189.020138888889</v>
      </c>
      <c r="E289" s="2">
        <v>44220.020138888889</v>
      </c>
      <c r="F289" s="2">
        <v>44208.65625</v>
      </c>
    </row>
    <row r="290" spans="1:7" x14ac:dyDescent="0.35">
      <c r="A290" t="s">
        <v>515</v>
      </c>
      <c r="B290" t="s">
        <v>514</v>
      </c>
      <c r="C290" t="s">
        <v>438</v>
      </c>
      <c r="D290" s="2">
        <v>44188.997916666667</v>
      </c>
      <c r="E290" s="2">
        <v>44219.997916666667</v>
      </c>
    </row>
    <row r="291" spans="1:7" x14ac:dyDescent="0.35">
      <c r="A291" t="s">
        <v>513</v>
      </c>
      <c r="B291" t="s">
        <v>512</v>
      </c>
      <c r="C291" t="s">
        <v>438</v>
      </c>
      <c r="D291" s="2">
        <v>44188.907638888886</v>
      </c>
      <c r="E291" s="2">
        <v>44219.907638888886</v>
      </c>
    </row>
    <row r="292" spans="1:7" x14ac:dyDescent="0.35">
      <c r="A292" t="s">
        <v>456</v>
      </c>
      <c r="B292" t="s">
        <v>455</v>
      </c>
      <c r="C292" t="s">
        <v>438</v>
      </c>
      <c r="D292" s="2">
        <v>44188.84652777778</v>
      </c>
      <c r="E292" s="2">
        <v>44219.84652777778</v>
      </c>
    </row>
    <row r="293" spans="1:7" x14ac:dyDescent="0.35">
      <c r="A293" t="s">
        <v>511</v>
      </c>
      <c r="B293" t="s">
        <v>510</v>
      </c>
      <c r="C293" t="s">
        <v>438</v>
      </c>
      <c r="D293" s="2">
        <v>44188.832638888889</v>
      </c>
      <c r="E293" s="2">
        <v>44219.832638888889</v>
      </c>
    </row>
    <row r="294" spans="1:7" x14ac:dyDescent="0.35">
      <c r="A294" t="s">
        <v>509</v>
      </c>
      <c r="B294" t="s">
        <v>508</v>
      </c>
      <c r="C294" t="s">
        <v>438</v>
      </c>
      <c r="D294" s="2">
        <v>44158.813194444447</v>
      </c>
      <c r="E294" s="2">
        <v>44188.813194444447</v>
      </c>
      <c r="F294" s="2">
        <v>44186.820138888892</v>
      </c>
      <c r="G294" s="2">
        <v>44186.820138888892</v>
      </c>
    </row>
    <row r="295" spans="1:7" x14ac:dyDescent="0.35">
      <c r="A295" t="s">
        <v>507</v>
      </c>
      <c r="B295" t="s">
        <v>506</v>
      </c>
      <c r="C295" t="s">
        <v>438</v>
      </c>
      <c r="D295" s="2">
        <v>44188.754861111112</v>
      </c>
      <c r="E295" s="2">
        <v>44219.754861111112</v>
      </c>
    </row>
    <row r="296" spans="1:7" x14ac:dyDescent="0.35">
      <c r="A296" t="s">
        <v>505</v>
      </c>
      <c r="B296" t="s">
        <v>504</v>
      </c>
      <c r="C296" t="s">
        <v>438</v>
      </c>
      <c r="D296" s="2">
        <v>44188.736805555556</v>
      </c>
      <c r="E296" s="2">
        <v>44219.736805555556</v>
      </c>
    </row>
    <row r="297" spans="1:7" x14ac:dyDescent="0.35">
      <c r="A297" t="s">
        <v>503</v>
      </c>
      <c r="B297" t="s">
        <v>502</v>
      </c>
      <c r="C297" t="s">
        <v>438</v>
      </c>
      <c r="D297" s="2">
        <v>44188.730555555558</v>
      </c>
      <c r="E297" s="2">
        <v>44219.730555555558</v>
      </c>
    </row>
    <row r="298" spans="1:7" x14ac:dyDescent="0.35">
      <c r="A298" t="s">
        <v>501</v>
      </c>
      <c r="B298" t="s">
        <v>500</v>
      </c>
      <c r="C298" t="s">
        <v>438</v>
      </c>
      <c r="D298" s="2">
        <v>44158.729166666664</v>
      </c>
      <c r="E298" s="2">
        <v>44188.729166666664</v>
      </c>
      <c r="F298" s="2">
        <v>44176.702777777777</v>
      </c>
      <c r="G298" s="2">
        <v>44188.729166666664</v>
      </c>
    </row>
    <row r="299" spans="1:7" x14ac:dyDescent="0.35">
      <c r="A299" t="s">
        <v>499</v>
      </c>
      <c r="B299" t="s">
        <v>498</v>
      </c>
      <c r="C299" t="s">
        <v>438</v>
      </c>
      <c r="D299" s="2">
        <v>44188.692361111112</v>
      </c>
      <c r="E299" s="2">
        <v>44219.692361111112</v>
      </c>
    </row>
    <row r="300" spans="1:7" x14ac:dyDescent="0.35">
      <c r="A300" t="s">
        <v>497</v>
      </c>
      <c r="B300" t="s">
        <v>496</v>
      </c>
      <c r="C300" t="s">
        <v>438</v>
      </c>
      <c r="D300" s="2">
        <v>44188.674305555556</v>
      </c>
      <c r="E300" s="2">
        <v>44219.674305555556</v>
      </c>
    </row>
    <row r="301" spans="1:7" x14ac:dyDescent="0.35">
      <c r="A301" t="s">
        <v>495</v>
      </c>
      <c r="B301" t="s">
        <v>494</v>
      </c>
      <c r="C301" t="s">
        <v>438</v>
      </c>
      <c r="D301" s="2">
        <v>44156.195138888892</v>
      </c>
      <c r="E301" s="2">
        <v>44186.195138888892</v>
      </c>
      <c r="F301" s="2">
        <v>44168.630555555559</v>
      </c>
      <c r="G301" s="2">
        <v>44168.630555555559</v>
      </c>
    </row>
    <row r="302" spans="1:7" x14ac:dyDescent="0.35">
      <c r="A302" t="s">
        <v>493</v>
      </c>
      <c r="B302" t="s">
        <v>492</v>
      </c>
      <c r="C302" t="s">
        <v>438</v>
      </c>
      <c r="D302" s="2">
        <v>44185.978472222225</v>
      </c>
      <c r="E302" s="2">
        <v>44216.978472222225</v>
      </c>
      <c r="F302" s="2">
        <v>44207.022916666669</v>
      </c>
      <c r="G302" s="2">
        <v>44207.022916666669</v>
      </c>
    </row>
    <row r="303" spans="1:7" x14ac:dyDescent="0.35">
      <c r="A303" t="s">
        <v>491</v>
      </c>
      <c r="B303" t="s">
        <v>490</v>
      </c>
      <c r="C303" t="s">
        <v>438</v>
      </c>
      <c r="D303" s="2">
        <v>44195.5</v>
      </c>
      <c r="E303" s="2">
        <v>44226.5</v>
      </c>
    </row>
    <row r="304" spans="1:7" x14ac:dyDescent="0.35">
      <c r="A304" t="s">
        <v>489</v>
      </c>
      <c r="B304" t="s">
        <v>488</v>
      </c>
      <c r="C304" t="s">
        <v>438</v>
      </c>
      <c r="D304" s="2">
        <v>44155.943055555559</v>
      </c>
      <c r="E304" s="2">
        <v>44185.943055555559</v>
      </c>
      <c r="F304" s="2">
        <v>44172.76666666667</v>
      </c>
      <c r="G304" s="2">
        <v>44185.943055555559</v>
      </c>
    </row>
    <row r="305" spans="1:7" x14ac:dyDescent="0.35">
      <c r="A305" t="s">
        <v>487</v>
      </c>
      <c r="B305" t="s">
        <v>486</v>
      </c>
      <c r="C305" t="s">
        <v>485</v>
      </c>
      <c r="D305" s="2">
        <v>44185.932638888888</v>
      </c>
      <c r="E305" s="2">
        <v>44216.932638888888</v>
      </c>
    </row>
    <row r="306" spans="1:7" x14ac:dyDescent="0.35">
      <c r="A306" t="s">
        <v>484</v>
      </c>
      <c r="B306" t="s">
        <v>483</v>
      </c>
      <c r="C306" t="s">
        <v>438</v>
      </c>
      <c r="D306" s="2">
        <v>44185.90902777778</v>
      </c>
      <c r="E306" s="2">
        <v>44216.90902777778</v>
      </c>
    </row>
    <row r="307" spans="1:7" x14ac:dyDescent="0.35">
      <c r="A307" t="s">
        <v>482</v>
      </c>
      <c r="B307" t="s">
        <v>481</v>
      </c>
      <c r="C307" t="s">
        <v>438</v>
      </c>
      <c r="D307" s="2">
        <v>44185.878472222219</v>
      </c>
      <c r="E307" s="2">
        <v>44216.878472222219</v>
      </c>
    </row>
    <row r="308" spans="1:7" x14ac:dyDescent="0.35">
      <c r="A308" t="s">
        <v>480</v>
      </c>
      <c r="B308" t="s">
        <v>479</v>
      </c>
      <c r="C308" t="s">
        <v>438</v>
      </c>
      <c r="D308" s="2">
        <v>44185.875</v>
      </c>
      <c r="E308" s="2">
        <v>44216.875</v>
      </c>
    </row>
    <row r="309" spans="1:7" x14ac:dyDescent="0.35">
      <c r="A309" t="s">
        <v>478</v>
      </c>
      <c r="B309" t="s">
        <v>477</v>
      </c>
      <c r="C309" t="s">
        <v>438</v>
      </c>
      <c r="D309" s="2">
        <v>44155.874305555553</v>
      </c>
      <c r="E309" s="2">
        <v>44185.874305555553</v>
      </c>
      <c r="F309" s="2">
        <v>44181.683333333334</v>
      </c>
      <c r="G309" s="2">
        <v>44185.874305555553</v>
      </c>
    </row>
    <row r="310" spans="1:7" x14ac:dyDescent="0.35">
      <c r="A310" t="s">
        <v>476</v>
      </c>
      <c r="B310" t="s">
        <v>475</v>
      </c>
      <c r="C310" t="s">
        <v>438</v>
      </c>
      <c r="D310" s="2">
        <v>44185.859722222223</v>
      </c>
      <c r="E310" s="2">
        <v>44216.859722222223</v>
      </c>
    </row>
    <row r="311" spans="1:7" x14ac:dyDescent="0.35">
      <c r="A311" t="s">
        <v>474</v>
      </c>
      <c r="B311" t="s">
        <v>473</v>
      </c>
      <c r="C311" t="s">
        <v>438</v>
      </c>
      <c r="D311" s="2">
        <v>44185.84652777778</v>
      </c>
      <c r="E311" s="2">
        <v>44216.84652777778</v>
      </c>
      <c r="F311" s="2">
        <v>44186.629861111112</v>
      </c>
      <c r="G311" s="2">
        <v>44186.629861111112</v>
      </c>
    </row>
    <row r="312" spans="1:7" x14ac:dyDescent="0.35">
      <c r="A312" t="s">
        <v>472</v>
      </c>
      <c r="B312" t="s">
        <v>471</v>
      </c>
      <c r="C312" t="s">
        <v>438</v>
      </c>
      <c r="D312" s="2">
        <v>44185.843055555553</v>
      </c>
      <c r="E312" s="2">
        <v>44216.843055555553</v>
      </c>
    </row>
    <row r="313" spans="1:7" x14ac:dyDescent="0.35">
      <c r="A313" t="s">
        <v>470</v>
      </c>
      <c r="B313" t="s">
        <v>469</v>
      </c>
      <c r="C313" t="s">
        <v>438</v>
      </c>
      <c r="D313" s="2">
        <v>44185.822916666664</v>
      </c>
      <c r="E313" s="2">
        <v>44216.822916666664</v>
      </c>
    </row>
    <row r="314" spans="1:7" x14ac:dyDescent="0.35">
      <c r="A314" t="s">
        <v>468</v>
      </c>
      <c r="B314" t="s">
        <v>467</v>
      </c>
      <c r="C314" t="s">
        <v>438</v>
      </c>
      <c r="D314" s="2">
        <v>44185.729861111111</v>
      </c>
      <c r="E314" s="2">
        <v>44216.729861111111</v>
      </c>
    </row>
    <row r="315" spans="1:7" x14ac:dyDescent="0.35">
      <c r="A315" t="s">
        <v>466</v>
      </c>
      <c r="B315" t="s">
        <v>465</v>
      </c>
      <c r="C315" t="s">
        <v>438</v>
      </c>
      <c r="D315" s="2">
        <v>44155.72152777778</v>
      </c>
      <c r="E315" s="2">
        <v>44185.72152777778</v>
      </c>
      <c r="F315" s="2">
        <v>44180.67291666667</v>
      </c>
      <c r="G315" s="2">
        <v>44185.72152777778</v>
      </c>
    </row>
    <row r="316" spans="1:7" x14ac:dyDescent="0.35">
      <c r="A316" t="s">
        <v>464</v>
      </c>
      <c r="B316" t="s">
        <v>463</v>
      </c>
      <c r="C316" t="s">
        <v>438</v>
      </c>
      <c r="D316" s="2">
        <v>44185.711805555555</v>
      </c>
      <c r="E316" s="2">
        <v>44216.711805555555</v>
      </c>
    </row>
    <row r="317" spans="1:7" x14ac:dyDescent="0.35">
      <c r="A317" t="s">
        <v>462</v>
      </c>
      <c r="B317" t="s">
        <v>461</v>
      </c>
      <c r="C317" t="s">
        <v>438</v>
      </c>
      <c r="D317" s="2">
        <v>44185.6875</v>
      </c>
      <c r="E317" s="2">
        <v>44216.6875</v>
      </c>
    </row>
    <row r="318" spans="1:7" x14ac:dyDescent="0.35">
      <c r="A318" t="s">
        <v>460</v>
      </c>
      <c r="B318" t="s">
        <v>459</v>
      </c>
      <c r="C318" t="s">
        <v>438</v>
      </c>
      <c r="D318" s="2">
        <v>44184.845138888886</v>
      </c>
      <c r="E318" s="2">
        <v>44215.845138888886</v>
      </c>
      <c r="F318" s="2">
        <v>44187.826388888891</v>
      </c>
      <c r="G318" s="2">
        <v>44187.826388888891</v>
      </c>
    </row>
    <row r="319" spans="1:7" x14ac:dyDescent="0.35">
      <c r="A319" t="s">
        <v>458</v>
      </c>
      <c r="B319" t="s">
        <v>457</v>
      </c>
      <c r="C319" t="s">
        <v>438</v>
      </c>
      <c r="D319" s="2">
        <v>44184.829861111109</v>
      </c>
      <c r="E319" s="2">
        <v>44215.829861111109</v>
      </c>
    </row>
    <row r="320" spans="1:7" x14ac:dyDescent="0.35">
      <c r="A320" t="s">
        <v>456</v>
      </c>
      <c r="B320" t="s">
        <v>455</v>
      </c>
      <c r="C320" t="s">
        <v>438</v>
      </c>
      <c r="D320" s="2">
        <v>44154.82916666667</v>
      </c>
      <c r="E320" s="2">
        <v>44184.82916666667</v>
      </c>
      <c r="F320" s="2">
        <v>44158.847222222219</v>
      </c>
      <c r="G320" s="2">
        <v>44158.847222222219</v>
      </c>
    </row>
    <row r="321" spans="1:7" x14ac:dyDescent="0.35">
      <c r="A321" t="s">
        <v>454</v>
      </c>
      <c r="B321" t="s">
        <v>453</v>
      </c>
      <c r="C321" t="s">
        <v>438</v>
      </c>
      <c r="D321" s="2">
        <v>44184.775000000001</v>
      </c>
      <c r="E321" s="2">
        <v>44215.775000000001</v>
      </c>
    </row>
    <row r="322" spans="1:7" x14ac:dyDescent="0.35">
      <c r="A322" t="s">
        <v>452</v>
      </c>
      <c r="B322" t="s">
        <v>451</v>
      </c>
      <c r="C322" t="s">
        <v>438</v>
      </c>
      <c r="D322" s="2">
        <v>44184.770138888889</v>
      </c>
      <c r="E322" s="2">
        <v>44215.770138888889</v>
      </c>
    </row>
    <row r="323" spans="1:7" x14ac:dyDescent="0.35">
      <c r="A323" t="s">
        <v>450</v>
      </c>
      <c r="B323" t="s">
        <v>449</v>
      </c>
      <c r="C323" t="s">
        <v>438</v>
      </c>
      <c r="D323" s="2">
        <v>44184.722222222219</v>
      </c>
      <c r="E323" s="2">
        <v>44215.722222222219</v>
      </c>
    </row>
    <row r="324" spans="1:7" x14ac:dyDescent="0.35">
      <c r="A324" t="s">
        <v>448</v>
      </c>
      <c r="B324" t="s">
        <v>447</v>
      </c>
      <c r="C324" t="s">
        <v>438</v>
      </c>
      <c r="D324" s="2">
        <v>44184.626388888886</v>
      </c>
      <c r="E324" s="2">
        <v>44215.626388888886</v>
      </c>
    </row>
    <row r="325" spans="1:7" x14ac:dyDescent="0.35">
      <c r="A325" t="s">
        <v>446</v>
      </c>
      <c r="B325" t="s">
        <v>445</v>
      </c>
      <c r="C325" t="s">
        <v>438</v>
      </c>
      <c r="D325" s="2">
        <v>44183.977083333331</v>
      </c>
      <c r="E325" s="2">
        <v>44214.977083333331</v>
      </c>
    </row>
    <row r="326" spans="1:7" x14ac:dyDescent="0.35">
      <c r="A326" t="s">
        <v>444</v>
      </c>
      <c r="B326" t="s">
        <v>443</v>
      </c>
      <c r="C326" t="s">
        <v>327</v>
      </c>
      <c r="D326" s="2">
        <v>44183.92291666667</v>
      </c>
      <c r="E326" s="2">
        <v>44214.92291666667</v>
      </c>
    </row>
    <row r="327" spans="1:7" x14ac:dyDescent="0.35">
      <c r="A327" t="s">
        <v>442</v>
      </c>
      <c r="B327" t="s">
        <v>441</v>
      </c>
      <c r="C327" t="s">
        <v>327</v>
      </c>
      <c r="D327" s="2">
        <v>44183.879861111112</v>
      </c>
      <c r="E327" s="2">
        <v>44214.879861111112</v>
      </c>
    </row>
    <row r="328" spans="1:7" x14ac:dyDescent="0.35">
      <c r="A328" t="s">
        <v>440</v>
      </c>
      <c r="B328" t="s">
        <v>439</v>
      </c>
      <c r="C328" t="s">
        <v>438</v>
      </c>
      <c r="D328" s="2">
        <v>44183.835416666669</v>
      </c>
      <c r="E328" s="2">
        <v>44214.835416666669</v>
      </c>
    </row>
    <row r="329" spans="1:7" x14ac:dyDescent="0.35">
      <c r="A329" t="s">
        <v>437</v>
      </c>
      <c r="B329" t="s">
        <v>436</v>
      </c>
      <c r="C329" t="s">
        <v>327</v>
      </c>
      <c r="D329" s="2">
        <v>44153.808333333334</v>
      </c>
      <c r="E329" s="2">
        <v>44183.808333333334</v>
      </c>
      <c r="F329" s="2">
        <v>44182.683333333334</v>
      </c>
      <c r="G329" s="2">
        <v>44183.808333333334</v>
      </c>
    </row>
    <row r="330" spans="1:7" x14ac:dyDescent="0.35">
      <c r="A330" t="s">
        <v>435</v>
      </c>
      <c r="B330" t="s">
        <v>434</v>
      </c>
      <c r="C330" t="s">
        <v>327</v>
      </c>
      <c r="D330" s="2">
        <v>44153.678472222222</v>
      </c>
      <c r="E330" s="2">
        <v>44183.678472222222</v>
      </c>
      <c r="F330" s="2">
        <v>44166.895833333336</v>
      </c>
      <c r="G330" s="2">
        <v>44166.895833333336</v>
      </c>
    </row>
    <row r="331" spans="1:7" x14ac:dyDescent="0.35">
      <c r="A331" t="s">
        <v>433</v>
      </c>
      <c r="B331" t="s">
        <v>432</v>
      </c>
      <c r="C331" t="s">
        <v>327</v>
      </c>
      <c r="D331" s="2">
        <v>44183.643055555556</v>
      </c>
      <c r="E331" s="2">
        <v>44214.643055555556</v>
      </c>
      <c r="F331" s="2">
        <v>44203.815972222219</v>
      </c>
    </row>
    <row r="332" spans="1:7" x14ac:dyDescent="0.35">
      <c r="A332" t="s">
        <v>431</v>
      </c>
      <c r="B332" t="s">
        <v>430</v>
      </c>
      <c r="C332" t="s">
        <v>327</v>
      </c>
      <c r="D332" s="2">
        <v>44183.040277777778</v>
      </c>
      <c r="E332" s="2">
        <v>44214.040277777778</v>
      </c>
      <c r="F332" s="2">
        <v>44186.777777777781</v>
      </c>
      <c r="G332" s="2">
        <v>44186.777777777781</v>
      </c>
    </row>
    <row r="333" spans="1:7" x14ac:dyDescent="0.35">
      <c r="A333" t="s">
        <v>429</v>
      </c>
      <c r="B333" t="s">
        <v>428</v>
      </c>
      <c r="C333" t="s">
        <v>327</v>
      </c>
      <c r="D333" s="2">
        <v>44202.5</v>
      </c>
      <c r="E333" s="2">
        <v>44233.5</v>
      </c>
    </row>
    <row r="334" spans="1:7" x14ac:dyDescent="0.35">
      <c r="A334" t="s">
        <v>427</v>
      </c>
      <c r="B334" t="s">
        <v>426</v>
      </c>
      <c r="C334" t="s">
        <v>327</v>
      </c>
      <c r="D334" s="2">
        <v>44176.931944444441</v>
      </c>
      <c r="E334" s="2">
        <v>44207.931944444441</v>
      </c>
      <c r="F334" s="2">
        <v>44197.974999999999</v>
      </c>
      <c r="G334" s="2">
        <v>44197.974999999999</v>
      </c>
    </row>
    <row r="335" spans="1:7" x14ac:dyDescent="0.35">
      <c r="A335" t="s">
        <v>425</v>
      </c>
      <c r="B335" t="s">
        <v>424</v>
      </c>
      <c r="C335" t="s">
        <v>327</v>
      </c>
      <c r="D335" s="2">
        <v>44146.888194444444</v>
      </c>
      <c r="E335" s="2">
        <v>44176.888194444444</v>
      </c>
      <c r="F335" s="2">
        <v>44166.762499999997</v>
      </c>
      <c r="G335" s="2">
        <v>44176.888194444444</v>
      </c>
    </row>
    <row r="336" spans="1:7" x14ac:dyDescent="0.35">
      <c r="A336" t="s">
        <v>423</v>
      </c>
      <c r="B336" t="s">
        <v>422</v>
      </c>
      <c r="C336" t="s">
        <v>327</v>
      </c>
      <c r="D336" s="2">
        <v>44207.854166666664</v>
      </c>
      <c r="E336" s="2">
        <v>44238.854166666664</v>
      </c>
    </row>
    <row r="337" spans="1:7" x14ac:dyDescent="0.35">
      <c r="A337" t="s">
        <v>421</v>
      </c>
      <c r="B337" t="s">
        <v>420</v>
      </c>
      <c r="C337" t="s">
        <v>327</v>
      </c>
      <c r="D337" s="2">
        <v>44207.745833333334</v>
      </c>
      <c r="E337" s="2">
        <v>44238.745833333334</v>
      </c>
    </row>
    <row r="338" spans="1:7" x14ac:dyDescent="0.35">
      <c r="A338" t="s">
        <v>419</v>
      </c>
      <c r="B338" t="s">
        <v>418</v>
      </c>
      <c r="C338" t="s">
        <v>327</v>
      </c>
      <c r="D338" s="2">
        <v>44145.926388888889</v>
      </c>
      <c r="E338" s="2">
        <v>44175.926388888889</v>
      </c>
      <c r="F338" s="2">
        <v>44153.885416666664</v>
      </c>
      <c r="G338" s="2">
        <v>44175.926388888889</v>
      </c>
    </row>
    <row r="339" spans="1:7" x14ac:dyDescent="0.35">
      <c r="A339" t="s">
        <v>417</v>
      </c>
      <c r="B339" t="s">
        <v>416</v>
      </c>
      <c r="C339" t="s">
        <v>327</v>
      </c>
      <c r="D339" s="2">
        <v>44175.757638888892</v>
      </c>
      <c r="E339" s="2">
        <v>44206.757638888892</v>
      </c>
      <c r="F339" s="2">
        <v>44201.854861111111</v>
      </c>
      <c r="G339" s="2">
        <v>44206.757638888892</v>
      </c>
    </row>
    <row r="340" spans="1:7" x14ac:dyDescent="0.35">
      <c r="A340" t="s">
        <v>415</v>
      </c>
      <c r="B340" t="s">
        <v>414</v>
      </c>
      <c r="C340" t="s">
        <v>327</v>
      </c>
      <c r="D340" s="2">
        <v>44206.198611111111</v>
      </c>
      <c r="E340" s="2">
        <v>44237.198611111111</v>
      </c>
    </row>
    <row r="341" spans="1:7" x14ac:dyDescent="0.35">
      <c r="A341" t="s">
        <v>413</v>
      </c>
      <c r="B341" t="s">
        <v>412</v>
      </c>
      <c r="C341" t="s">
        <v>327</v>
      </c>
      <c r="D341" s="2">
        <v>44205.807638888888</v>
      </c>
      <c r="E341" s="2">
        <v>44236.807638888888</v>
      </c>
    </row>
    <row r="342" spans="1:7" x14ac:dyDescent="0.35">
      <c r="A342" t="s">
        <v>411</v>
      </c>
      <c r="B342" t="s">
        <v>410</v>
      </c>
      <c r="C342" t="s">
        <v>327</v>
      </c>
      <c r="D342" s="2">
        <v>44205.803472222222</v>
      </c>
      <c r="E342" s="2">
        <v>44236.803472222222</v>
      </c>
    </row>
    <row r="343" spans="1:7" x14ac:dyDescent="0.35">
      <c r="A343" t="s">
        <v>409</v>
      </c>
      <c r="B343" t="s">
        <v>408</v>
      </c>
      <c r="C343" t="s">
        <v>327</v>
      </c>
      <c r="D343" s="2">
        <v>44202.785416666666</v>
      </c>
      <c r="E343" s="2">
        <v>44233.708333333336</v>
      </c>
      <c r="F343" s="2">
        <v>44194.759027777778</v>
      </c>
    </row>
    <row r="344" spans="1:7" x14ac:dyDescent="0.35">
      <c r="A344" t="s">
        <v>407</v>
      </c>
      <c r="B344" t="s">
        <v>406</v>
      </c>
      <c r="C344" t="s">
        <v>327</v>
      </c>
      <c r="D344" s="2">
        <v>44202.609027777777</v>
      </c>
      <c r="E344" s="2">
        <v>44233.609027777777</v>
      </c>
    </row>
    <row r="345" spans="1:7" x14ac:dyDescent="0.35">
      <c r="A345" t="s">
        <v>405</v>
      </c>
      <c r="B345" t="s">
        <v>404</v>
      </c>
      <c r="C345" t="s">
        <v>327</v>
      </c>
      <c r="D345" s="2">
        <v>44140.946527777778</v>
      </c>
      <c r="E345" s="2">
        <v>44170.946527777778</v>
      </c>
      <c r="F345" s="2">
        <v>44155.87777777778</v>
      </c>
      <c r="G345" s="2">
        <v>44170.946527777778</v>
      </c>
    </row>
    <row r="346" spans="1:7" x14ac:dyDescent="0.35">
      <c r="A346" t="s">
        <v>403</v>
      </c>
      <c r="B346" t="s">
        <v>402</v>
      </c>
      <c r="C346" t="s">
        <v>327</v>
      </c>
      <c r="D346" s="2">
        <v>44140.851388888892</v>
      </c>
      <c r="E346" s="2">
        <v>44170.851388888892</v>
      </c>
      <c r="F346" s="2">
        <v>44152.769444444442</v>
      </c>
      <c r="G346" s="2">
        <v>44166.745833333334</v>
      </c>
    </row>
    <row r="347" spans="1:7" x14ac:dyDescent="0.35">
      <c r="A347" t="s">
        <v>401</v>
      </c>
      <c r="B347" t="s">
        <v>400</v>
      </c>
      <c r="C347" t="s">
        <v>327</v>
      </c>
      <c r="D347" s="2">
        <v>44170.809027777781</v>
      </c>
      <c r="E347" s="2">
        <v>44201.809027777781</v>
      </c>
      <c r="F347" s="2">
        <v>44173.878472222219</v>
      </c>
      <c r="G347" s="2">
        <v>44201.809027777781</v>
      </c>
    </row>
    <row r="348" spans="1:7" x14ac:dyDescent="0.35">
      <c r="A348" t="s">
        <v>399</v>
      </c>
      <c r="B348" t="s">
        <v>398</v>
      </c>
      <c r="C348" t="s">
        <v>327</v>
      </c>
      <c r="D348" s="2">
        <v>44169.881249999999</v>
      </c>
      <c r="E348" s="2">
        <v>44200.881249999999</v>
      </c>
      <c r="F348" s="2">
        <v>44194.68472222222</v>
      </c>
      <c r="G348" s="2">
        <v>44200.881249999999</v>
      </c>
    </row>
    <row r="349" spans="1:7" x14ac:dyDescent="0.35">
      <c r="A349" t="s">
        <v>397</v>
      </c>
      <c r="B349" t="s">
        <v>396</v>
      </c>
      <c r="C349" t="s">
        <v>327</v>
      </c>
      <c r="D349" s="2">
        <v>44169.755555555559</v>
      </c>
      <c r="E349" s="2">
        <v>44200.755555555559</v>
      </c>
      <c r="F349" s="2">
        <v>44174.747916666667</v>
      </c>
      <c r="G349" s="2">
        <v>44174.747916666667</v>
      </c>
    </row>
    <row r="350" spans="1:7" x14ac:dyDescent="0.35">
      <c r="A350" t="s">
        <v>395</v>
      </c>
      <c r="B350" t="s">
        <v>394</v>
      </c>
      <c r="C350" t="s">
        <v>327</v>
      </c>
      <c r="D350" s="2">
        <v>44200.615277777775</v>
      </c>
      <c r="E350" s="2">
        <v>44231.615277777775</v>
      </c>
    </row>
    <row r="351" spans="1:7" x14ac:dyDescent="0.35">
      <c r="A351" t="s">
        <v>393</v>
      </c>
      <c r="B351" t="s">
        <v>392</v>
      </c>
      <c r="C351" t="s">
        <v>327</v>
      </c>
      <c r="D351" s="2">
        <v>44199.760416666664</v>
      </c>
      <c r="E351" s="2">
        <v>44230.760416666664</v>
      </c>
      <c r="F351" s="2">
        <v>44203.665277777778</v>
      </c>
      <c r="G351" s="2">
        <v>44203.665277777778</v>
      </c>
    </row>
    <row r="352" spans="1:7" x14ac:dyDescent="0.35">
      <c r="A352" t="s">
        <v>391</v>
      </c>
      <c r="B352" t="s">
        <v>390</v>
      </c>
      <c r="C352" t="s">
        <v>327</v>
      </c>
      <c r="D352" s="2">
        <v>44199.618055555555</v>
      </c>
      <c r="E352" s="2">
        <v>44230.618055555555</v>
      </c>
    </row>
    <row r="353" spans="1:7" x14ac:dyDescent="0.35">
      <c r="A353" t="s">
        <v>389</v>
      </c>
      <c r="B353" t="s">
        <v>388</v>
      </c>
      <c r="C353" t="s">
        <v>327</v>
      </c>
      <c r="D353" s="2">
        <v>44166.842361111114</v>
      </c>
      <c r="E353" s="2">
        <v>44197.842361111114</v>
      </c>
      <c r="F353" s="2">
        <v>44174.767361111109</v>
      </c>
      <c r="G353" s="2">
        <v>44197.842361111114</v>
      </c>
    </row>
    <row r="354" spans="1:7" x14ac:dyDescent="0.35">
      <c r="A354" t="s">
        <v>387</v>
      </c>
      <c r="B354" t="s">
        <v>386</v>
      </c>
      <c r="C354" t="s">
        <v>327</v>
      </c>
      <c r="D354" s="2">
        <v>44206.173611111109</v>
      </c>
      <c r="E354" s="2">
        <v>44237.173611111109</v>
      </c>
      <c r="F354" s="2">
        <v>44208.775000000001</v>
      </c>
      <c r="G354" s="2">
        <v>44208.775000000001</v>
      </c>
    </row>
    <row r="355" spans="1:7" x14ac:dyDescent="0.35">
      <c r="A355" t="s">
        <v>385</v>
      </c>
      <c r="B355" t="s">
        <v>384</v>
      </c>
      <c r="C355" t="s">
        <v>327</v>
      </c>
      <c r="D355" s="2">
        <v>44175.173611111109</v>
      </c>
      <c r="E355" s="2">
        <v>44204.708333333336</v>
      </c>
      <c r="F355" s="2">
        <v>44201.916666666664</v>
      </c>
      <c r="G355" s="2">
        <v>44204.708333333336</v>
      </c>
    </row>
    <row r="356" spans="1:7" x14ac:dyDescent="0.35">
      <c r="A356" t="s">
        <v>383</v>
      </c>
      <c r="B356" t="s">
        <v>382</v>
      </c>
      <c r="C356" t="s">
        <v>327</v>
      </c>
      <c r="D356" s="2">
        <v>44134.852083333331</v>
      </c>
      <c r="E356" s="2">
        <v>44165.852083333331</v>
      </c>
      <c r="F356" s="2">
        <v>44141.722222222219</v>
      </c>
      <c r="G356" s="2">
        <v>44141.722222222219</v>
      </c>
    </row>
    <row r="357" spans="1:7" x14ac:dyDescent="0.35">
      <c r="A357" t="s">
        <v>381</v>
      </c>
      <c r="B357" t="s">
        <v>380</v>
      </c>
      <c r="C357" t="s">
        <v>327</v>
      </c>
      <c r="D357" s="2">
        <v>44175.173611111109</v>
      </c>
      <c r="E357" s="2">
        <v>44206.173611111109</v>
      </c>
      <c r="F357" s="2">
        <v>44181.61041666667</v>
      </c>
      <c r="G357" s="2">
        <v>44181.61041666667</v>
      </c>
    </row>
    <row r="358" spans="1:7" x14ac:dyDescent="0.35">
      <c r="A358" t="s">
        <v>379</v>
      </c>
      <c r="B358" t="s">
        <v>378</v>
      </c>
      <c r="C358" t="s">
        <v>327</v>
      </c>
      <c r="D358" s="2">
        <v>44133.798611111109</v>
      </c>
      <c r="E358" s="2">
        <v>44164.798611111109</v>
      </c>
      <c r="F358" s="2">
        <v>44140.786805555559</v>
      </c>
      <c r="G358" s="2">
        <v>44140.786805555559</v>
      </c>
    </row>
    <row r="359" spans="1:7" x14ac:dyDescent="0.35">
      <c r="A359" t="s">
        <v>377</v>
      </c>
      <c r="B359" t="s">
        <v>376</v>
      </c>
      <c r="C359" t="s">
        <v>327</v>
      </c>
      <c r="D359" s="2">
        <v>44175.17291666667</v>
      </c>
      <c r="E359" s="2">
        <v>44206.17291666667</v>
      </c>
      <c r="F359" s="2">
        <v>44175.898611111108</v>
      </c>
      <c r="G359" s="2">
        <v>44175.898611111108</v>
      </c>
    </row>
    <row r="360" spans="1:7" x14ac:dyDescent="0.35">
      <c r="A360" t="s">
        <v>375</v>
      </c>
      <c r="B360" t="s">
        <v>374</v>
      </c>
      <c r="C360" t="s">
        <v>327</v>
      </c>
      <c r="D360" s="2">
        <v>44175.17291666667</v>
      </c>
      <c r="E360" s="2">
        <v>44206.17291666667</v>
      </c>
      <c r="F360" s="2">
        <v>44181.966666666667</v>
      </c>
      <c r="G360" s="2">
        <v>44206.17291666667</v>
      </c>
    </row>
    <row r="361" spans="1:7" x14ac:dyDescent="0.35">
      <c r="A361" t="s">
        <v>373</v>
      </c>
      <c r="B361" t="s">
        <v>372</v>
      </c>
      <c r="C361" t="s">
        <v>327</v>
      </c>
      <c r="D361" s="2">
        <v>44206.17291666667</v>
      </c>
      <c r="E361" s="2">
        <v>44237.17291666667</v>
      </c>
    </row>
    <row r="362" spans="1:7" x14ac:dyDescent="0.35">
      <c r="A362" t="s">
        <v>371</v>
      </c>
      <c r="B362" t="s">
        <v>370</v>
      </c>
      <c r="C362" t="s">
        <v>327</v>
      </c>
      <c r="D362" s="2">
        <v>44206.172222222223</v>
      </c>
      <c r="E362" s="2">
        <v>44237.172222222223</v>
      </c>
    </row>
    <row r="363" spans="1:7" x14ac:dyDescent="0.35">
      <c r="A363" t="s">
        <v>369</v>
      </c>
      <c r="B363" t="s">
        <v>368</v>
      </c>
      <c r="C363" t="s">
        <v>327</v>
      </c>
      <c r="D363" s="2">
        <v>44206.171527777777</v>
      </c>
      <c r="E363" s="2">
        <v>44237.171527777777</v>
      </c>
    </row>
    <row r="364" spans="1:7" x14ac:dyDescent="0.35">
      <c r="A364" t="s">
        <v>367</v>
      </c>
      <c r="B364" t="s">
        <v>366</v>
      </c>
      <c r="C364" t="s">
        <v>327</v>
      </c>
      <c r="D364" s="2">
        <v>44154.171527777777</v>
      </c>
      <c r="E364" s="2">
        <v>44175.171527777777</v>
      </c>
      <c r="F364" s="2">
        <v>44172.838888888888</v>
      </c>
      <c r="G364" s="2">
        <v>44175.171527777777</v>
      </c>
    </row>
    <row r="365" spans="1:7" x14ac:dyDescent="0.35">
      <c r="A365" t="s">
        <v>365</v>
      </c>
      <c r="B365" t="s">
        <v>364</v>
      </c>
      <c r="C365" t="s">
        <v>327</v>
      </c>
      <c r="D365" s="2">
        <v>44127.828472222223</v>
      </c>
      <c r="E365" s="2">
        <v>44158.828472222223</v>
      </c>
      <c r="F365" s="2">
        <v>44147.631944444445</v>
      </c>
      <c r="G365" s="2">
        <v>44147.631944444445</v>
      </c>
    </row>
    <row r="366" spans="1:7" x14ac:dyDescent="0.35">
      <c r="A366" t="s">
        <v>363</v>
      </c>
      <c r="B366" t="s">
        <v>362</v>
      </c>
      <c r="C366" t="s">
        <v>327</v>
      </c>
      <c r="D366" s="2">
        <v>44127.743055555555</v>
      </c>
      <c r="E366" s="2">
        <v>44158.743055555555</v>
      </c>
      <c r="F366" s="2">
        <v>44148.603472222225</v>
      </c>
      <c r="G366" s="2">
        <v>44158.743055555555</v>
      </c>
    </row>
    <row r="367" spans="1:7" x14ac:dyDescent="0.35">
      <c r="A367" t="s">
        <v>361</v>
      </c>
      <c r="B367" t="s">
        <v>360</v>
      </c>
      <c r="C367" t="s">
        <v>327</v>
      </c>
      <c r="D367" s="2">
        <v>44205.17083333333</v>
      </c>
      <c r="E367" s="2">
        <v>44236.17083333333</v>
      </c>
    </row>
    <row r="368" spans="1:7" x14ac:dyDescent="0.35">
      <c r="A368" t="s">
        <v>359</v>
      </c>
      <c r="B368" t="s">
        <v>358</v>
      </c>
      <c r="C368" t="s">
        <v>327</v>
      </c>
      <c r="D368" s="2">
        <v>44174.17083333333</v>
      </c>
      <c r="E368" s="2">
        <v>44205.17083333333</v>
      </c>
      <c r="F368" s="2">
        <v>44203.818055555559</v>
      </c>
      <c r="G368" s="2">
        <v>44205.17083333333</v>
      </c>
    </row>
    <row r="369" spans="1:7" x14ac:dyDescent="0.35">
      <c r="A369" t="s">
        <v>357</v>
      </c>
      <c r="B369" t="s">
        <v>356</v>
      </c>
      <c r="C369" t="s">
        <v>327</v>
      </c>
      <c r="D369" s="2">
        <v>44205.170138888891</v>
      </c>
      <c r="E369" s="2">
        <v>44236.170138888891</v>
      </c>
      <c r="F369" s="2">
        <v>44207.627083333333</v>
      </c>
      <c r="G369" s="2">
        <v>44207.627083333333</v>
      </c>
    </row>
    <row r="370" spans="1:7" x14ac:dyDescent="0.35">
      <c r="A370" t="s">
        <v>355</v>
      </c>
      <c r="B370" t="s">
        <v>354</v>
      </c>
      <c r="C370" t="s">
        <v>327</v>
      </c>
      <c r="D370" s="2">
        <v>44154.170138888891</v>
      </c>
      <c r="E370" s="2">
        <v>44174.170138888891</v>
      </c>
      <c r="F370" s="2">
        <v>44160.613194444442</v>
      </c>
      <c r="G370" s="2">
        <v>44160.613194444442</v>
      </c>
    </row>
    <row r="371" spans="1:7" x14ac:dyDescent="0.35">
      <c r="A371" t="s">
        <v>353</v>
      </c>
      <c r="B371" t="s">
        <v>352</v>
      </c>
      <c r="C371" t="s">
        <v>327</v>
      </c>
      <c r="D371" s="2">
        <v>44124.877083333333</v>
      </c>
      <c r="E371" s="2">
        <v>44155.877083333333</v>
      </c>
      <c r="F371" s="2">
        <v>44151.78402777778</v>
      </c>
      <c r="G371" s="2">
        <v>44151.78402777778</v>
      </c>
    </row>
    <row r="372" spans="1:7" x14ac:dyDescent="0.35">
      <c r="A372" t="s">
        <v>351</v>
      </c>
      <c r="B372" t="s">
        <v>350</v>
      </c>
      <c r="C372" t="s">
        <v>327</v>
      </c>
      <c r="D372" s="2">
        <v>44205.169444444444</v>
      </c>
      <c r="E372" s="2">
        <v>44236.169444444444</v>
      </c>
    </row>
    <row r="373" spans="1:7" x14ac:dyDescent="0.35">
      <c r="A373" t="s">
        <v>349</v>
      </c>
      <c r="B373" t="s">
        <v>348</v>
      </c>
      <c r="C373" t="s">
        <v>327</v>
      </c>
      <c r="D373" s="2">
        <v>44205.169444444444</v>
      </c>
      <c r="E373" s="2">
        <v>44236.169444444444</v>
      </c>
    </row>
    <row r="374" spans="1:7" x14ac:dyDescent="0.35">
      <c r="A374" t="s">
        <v>347</v>
      </c>
      <c r="B374" t="s">
        <v>346</v>
      </c>
      <c r="C374" t="s">
        <v>327</v>
      </c>
      <c r="D374" s="2">
        <v>44148.947222222225</v>
      </c>
      <c r="E374" s="2">
        <v>44172.5</v>
      </c>
      <c r="F374" s="2">
        <v>44169.834027777775</v>
      </c>
      <c r="G374" s="2">
        <v>44172.5</v>
      </c>
    </row>
    <row r="375" spans="1:7" x14ac:dyDescent="0.35">
      <c r="A375" t="s">
        <v>345</v>
      </c>
      <c r="B375" t="s">
        <v>344</v>
      </c>
      <c r="C375" t="s">
        <v>327</v>
      </c>
      <c r="D375" s="2">
        <v>44203.945833333331</v>
      </c>
      <c r="E375" s="2">
        <v>44234.945833333331</v>
      </c>
    </row>
    <row r="376" spans="1:7" x14ac:dyDescent="0.35">
      <c r="A376" t="s">
        <v>343</v>
      </c>
      <c r="B376" t="s">
        <v>342</v>
      </c>
      <c r="C376" t="s">
        <v>327</v>
      </c>
      <c r="D376" s="2">
        <v>44172.945833333331</v>
      </c>
      <c r="E376" s="2">
        <v>44203.945833333331</v>
      </c>
      <c r="F376" s="2">
        <v>44194.688194444447</v>
      </c>
      <c r="G376" s="2">
        <v>44203.945833333331</v>
      </c>
    </row>
    <row r="377" spans="1:7" x14ac:dyDescent="0.35">
      <c r="A377" t="s">
        <v>341</v>
      </c>
      <c r="B377" t="s">
        <v>340</v>
      </c>
      <c r="C377" t="s">
        <v>327</v>
      </c>
      <c r="D377" s="2">
        <v>44203.946527777778</v>
      </c>
      <c r="E377" s="2">
        <v>44234.946527777778</v>
      </c>
    </row>
    <row r="378" spans="1:7" x14ac:dyDescent="0.35">
      <c r="A378" t="s">
        <v>339</v>
      </c>
      <c r="B378" t="s">
        <v>338</v>
      </c>
      <c r="C378" t="s">
        <v>327</v>
      </c>
      <c r="D378" s="2">
        <v>44203.947222222225</v>
      </c>
      <c r="E378" s="2">
        <v>44234.947222222225</v>
      </c>
    </row>
    <row r="379" spans="1:7" x14ac:dyDescent="0.35">
      <c r="A379" t="s">
        <v>337</v>
      </c>
      <c r="B379" t="s">
        <v>336</v>
      </c>
      <c r="C379" t="s">
        <v>327</v>
      </c>
      <c r="D379" s="2">
        <v>44148.943749999999</v>
      </c>
      <c r="E379" s="2">
        <v>44172.5</v>
      </c>
      <c r="F379" s="2">
        <v>44158.732638888891</v>
      </c>
      <c r="G379" s="2">
        <v>44172.5</v>
      </c>
    </row>
    <row r="380" spans="1:7" x14ac:dyDescent="0.35">
      <c r="A380" t="s">
        <v>335</v>
      </c>
      <c r="B380" t="s">
        <v>334</v>
      </c>
      <c r="C380" t="s">
        <v>327</v>
      </c>
      <c r="D380" s="2">
        <v>44172.5</v>
      </c>
      <c r="E380" s="2">
        <v>44203.5</v>
      </c>
      <c r="F380" s="2">
        <v>44189.684027777781</v>
      </c>
      <c r="G380" s="2">
        <v>44203.5</v>
      </c>
    </row>
    <row r="381" spans="1:7" x14ac:dyDescent="0.35">
      <c r="A381" t="s">
        <v>333</v>
      </c>
      <c r="B381" t="s">
        <v>332</v>
      </c>
      <c r="C381" t="s">
        <v>327</v>
      </c>
      <c r="D381" s="2">
        <v>44148.941666666666</v>
      </c>
      <c r="E381" s="2">
        <v>44172.5</v>
      </c>
      <c r="F381" s="2">
        <v>44169.688888888886</v>
      </c>
      <c r="G381" s="2">
        <v>44172.5</v>
      </c>
    </row>
    <row r="382" spans="1:7" x14ac:dyDescent="0.35">
      <c r="A382" t="s">
        <v>331</v>
      </c>
      <c r="B382" t="s">
        <v>330</v>
      </c>
      <c r="C382" t="s">
        <v>327</v>
      </c>
      <c r="D382" s="2">
        <v>44118.759027777778</v>
      </c>
      <c r="E382" s="2">
        <v>44149.759027777778</v>
      </c>
      <c r="F382" s="2">
        <v>44134.147222222222</v>
      </c>
      <c r="G382" s="2">
        <v>44134.147222222222</v>
      </c>
    </row>
    <row r="383" spans="1:7" x14ac:dyDescent="0.35">
      <c r="A383" t="s">
        <v>329</v>
      </c>
      <c r="B383" t="s">
        <v>328</v>
      </c>
      <c r="C383" t="s">
        <v>327</v>
      </c>
      <c r="D383" s="2">
        <v>44117.913194444445</v>
      </c>
      <c r="E383" s="2">
        <v>44148.913194444445</v>
      </c>
      <c r="F383" s="2">
        <v>44148.682638888888</v>
      </c>
      <c r="G383" s="2">
        <v>44148.682638888888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93EF-954F-41C3-BD27-212152F06273}">
  <dimension ref="A1:M305"/>
  <sheetViews>
    <sheetView workbookViewId="0"/>
  </sheetViews>
  <sheetFormatPr defaultRowHeight="14.5" x14ac:dyDescent="0.35"/>
  <sheetData>
    <row r="1" spans="1:13" x14ac:dyDescent="0.35">
      <c r="A1" t="s">
        <v>2214</v>
      </c>
      <c r="B1" t="s">
        <v>1230</v>
      </c>
      <c r="C1" t="s">
        <v>2213</v>
      </c>
      <c r="D1" t="s">
        <v>2212</v>
      </c>
      <c r="E1" t="s">
        <v>2211</v>
      </c>
      <c r="F1" t="s">
        <v>2210</v>
      </c>
      <c r="G1" t="s">
        <v>2209</v>
      </c>
      <c r="H1" t="s">
        <v>2208</v>
      </c>
      <c r="I1" t="s">
        <v>2207</v>
      </c>
      <c r="J1" t="s">
        <v>2206</v>
      </c>
      <c r="K1" t="s">
        <v>2205</v>
      </c>
      <c r="L1" t="s">
        <v>2204</v>
      </c>
      <c r="M1" t="s">
        <v>2203</v>
      </c>
    </row>
    <row r="2" spans="1:13" x14ac:dyDescent="0.35">
      <c r="A2" t="s">
        <v>23</v>
      </c>
      <c r="B2" t="s">
        <v>575</v>
      </c>
      <c r="C2" s="2">
        <v>44168.705046296294</v>
      </c>
      <c r="D2">
        <v>630</v>
      </c>
      <c r="E2" s="2">
        <v>44199.705046296294</v>
      </c>
      <c r="F2">
        <v>10</v>
      </c>
      <c r="G2" t="s">
        <v>2198</v>
      </c>
      <c r="H2">
        <v>10</v>
      </c>
      <c r="I2">
        <v>10</v>
      </c>
      <c r="J2">
        <v>0</v>
      </c>
      <c r="K2">
        <v>21</v>
      </c>
      <c r="L2">
        <v>20</v>
      </c>
      <c r="M2">
        <v>0</v>
      </c>
    </row>
    <row r="3" spans="1:13" x14ac:dyDescent="0.35">
      <c r="A3" t="s">
        <v>24</v>
      </c>
      <c r="B3" t="s">
        <v>585</v>
      </c>
      <c r="C3" s="2">
        <v>44168.911585648151</v>
      </c>
      <c r="D3">
        <v>201</v>
      </c>
      <c r="E3" s="2">
        <v>44199.911585648151</v>
      </c>
      <c r="F3">
        <v>10</v>
      </c>
      <c r="G3" t="s">
        <v>2198</v>
      </c>
      <c r="H3">
        <v>10</v>
      </c>
      <c r="I3">
        <v>10</v>
      </c>
      <c r="J3">
        <v>0</v>
      </c>
      <c r="K3">
        <v>26</v>
      </c>
      <c r="L3">
        <v>20</v>
      </c>
      <c r="M3">
        <v>5</v>
      </c>
    </row>
    <row r="4" spans="1:13" x14ac:dyDescent="0.35">
      <c r="A4" t="s">
        <v>25</v>
      </c>
      <c r="B4" t="s">
        <v>587</v>
      </c>
      <c r="C4" s="2">
        <v>44168.94127314815</v>
      </c>
      <c r="D4">
        <v>370</v>
      </c>
      <c r="E4" s="2">
        <v>44199.94127314815</v>
      </c>
      <c r="F4">
        <v>10</v>
      </c>
      <c r="G4" t="s">
        <v>2198</v>
      </c>
      <c r="H4">
        <v>10</v>
      </c>
      <c r="I4">
        <v>10</v>
      </c>
      <c r="J4">
        <v>0</v>
      </c>
      <c r="K4">
        <v>21</v>
      </c>
      <c r="L4">
        <v>20</v>
      </c>
      <c r="M4">
        <v>0</v>
      </c>
    </row>
    <row r="5" spans="1:13" x14ac:dyDescent="0.35">
      <c r="A5" t="s">
        <v>26</v>
      </c>
      <c r="B5" t="s">
        <v>728</v>
      </c>
      <c r="C5" s="2">
        <v>44176.650972222225</v>
      </c>
      <c r="D5">
        <v>980</v>
      </c>
      <c r="E5" s="2">
        <v>44207.650972222225</v>
      </c>
      <c r="F5">
        <v>10</v>
      </c>
      <c r="G5" t="s">
        <v>2198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 x14ac:dyDescent="0.35">
      <c r="A6" t="s">
        <v>27</v>
      </c>
      <c r="B6" t="s">
        <v>932</v>
      </c>
      <c r="C6" s="2">
        <v>44194.782083333332</v>
      </c>
      <c r="D6">
        <v>20</v>
      </c>
      <c r="E6" s="2">
        <v>44194.782083333332</v>
      </c>
      <c r="F6">
        <v>10</v>
      </c>
      <c r="G6" t="s">
        <v>2199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35">
      <c r="A7" t="s">
        <v>28</v>
      </c>
      <c r="B7" t="s">
        <v>662</v>
      </c>
      <c r="C7" s="2">
        <v>44173.944988425923</v>
      </c>
      <c r="D7">
        <v>117</v>
      </c>
      <c r="E7" s="2">
        <v>44204.944988425923</v>
      </c>
      <c r="F7">
        <v>10</v>
      </c>
      <c r="G7" t="s">
        <v>2198</v>
      </c>
      <c r="H7">
        <v>10</v>
      </c>
      <c r="I7">
        <v>10</v>
      </c>
      <c r="J7">
        <v>0</v>
      </c>
      <c r="K7">
        <v>21</v>
      </c>
      <c r="L7">
        <v>20</v>
      </c>
      <c r="M7">
        <v>0</v>
      </c>
    </row>
    <row r="8" spans="1:13" x14ac:dyDescent="0.35">
      <c r="A8" t="s">
        <v>29</v>
      </c>
      <c r="B8" t="s">
        <v>761</v>
      </c>
      <c r="C8" s="2">
        <v>44179.781701388885</v>
      </c>
      <c r="D8">
        <v>38</v>
      </c>
      <c r="E8" s="2">
        <v>44179.781701388885</v>
      </c>
      <c r="F8">
        <v>10</v>
      </c>
      <c r="G8" t="s">
        <v>2198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35">
      <c r="A9" t="s">
        <v>30</v>
      </c>
      <c r="B9" t="s">
        <v>816</v>
      </c>
      <c r="C9" s="2">
        <v>44182.761562500003</v>
      </c>
      <c r="D9">
        <v>480</v>
      </c>
      <c r="E9" s="2">
        <v>44182.761562500003</v>
      </c>
      <c r="F9">
        <v>10</v>
      </c>
      <c r="G9" t="s">
        <v>2198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35">
      <c r="A10" t="s">
        <v>31</v>
      </c>
      <c r="B10" t="s">
        <v>523</v>
      </c>
      <c r="C10" s="2">
        <v>44159.77553240741</v>
      </c>
      <c r="D10">
        <v>432</v>
      </c>
      <c r="E10" s="2">
        <v>44190.208333333336</v>
      </c>
      <c r="F10">
        <v>50</v>
      </c>
      <c r="G10" t="s">
        <v>2198</v>
      </c>
      <c r="H10">
        <v>35</v>
      </c>
      <c r="I10">
        <v>35</v>
      </c>
      <c r="J10">
        <v>0</v>
      </c>
      <c r="K10">
        <v>51</v>
      </c>
      <c r="L10">
        <v>45</v>
      </c>
      <c r="M10">
        <v>5</v>
      </c>
    </row>
    <row r="11" spans="1:13" x14ac:dyDescent="0.35">
      <c r="A11" t="s">
        <v>32</v>
      </c>
      <c r="B11" t="s">
        <v>599</v>
      </c>
      <c r="C11" s="2">
        <v>44169.780636574076</v>
      </c>
      <c r="D11">
        <v>146</v>
      </c>
      <c r="E11" s="2">
        <v>44200.780636574076</v>
      </c>
      <c r="F11">
        <v>10</v>
      </c>
      <c r="G11" t="s">
        <v>2198</v>
      </c>
      <c r="H11">
        <v>10</v>
      </c>
      <c r="I11">
        <v>10</v>
      </c>
      <c r="J11">
        <v>0</v>
      </c>
      <c r="K11">
        <v>27</v>
      </c>
      <c r="L11">
        <v>21</v>
      </c>
      <c r="M11">
        <v>5</v>
      </c>
    </row>
    <row r="12" spans="1:13" x14ac:dyDescent="0.35">
      <c r="A12" t="s">
        <v>33</v>
      </c>
      <c r="B12" t="s">
        <v>930</v>
      </c>
      <c r="C12" s="2">
        <v>44194.764745370368</v>
      </c>
      <c r="D12">
        <v>296</v>
      </c>
      <c r="E12" s="2">
        <v>44194.764756944445</v>
      </c>
      <c r="F12">
        <v>10</v>
      </c>
      <c r="G12" t="s">
        <v>2198</v>
      </c>
      <c r="H12">
        <v>21</v>
      </c>
      <c r="I12">
        <v>10</v>
      </c>
      <c r="J12">
        <v>10</v>
      </c>
      <c r="K12">
        <v>21</v>
      </c>
      <c r="L12">
        <v>10</v>
      </c>
      <c r="M12">
        <v>10</v>
      </c>
    </row>
    <row r="13" spans="1:13" x14ac:dyDescent="0.35">
      <c r="A13" t="s">
        <v>34</v>
      </c>
      <c r="B13" t="s">
        <v>505</v>
      </c>
      <c r="C13" s="2">
        <v>44158.737349537034</v>
      </c>
      <c r="D13">
        <v>434</v>
      </c>
      <c r="E13" s="2">
        <v>44188.737349537034</v>
      </c>
      <c r="F13">
        <v>10</v>
      </c>
      <c r="G13" t="s">
        <v>2198</v>
      </c>
      <c r="H13">
        <v>10</v>
      </c>
      <c r="I13">
        <v>10</v>
      </c>
      <c r="J13">
        <v>0</v>
      </c>
      <c r="K13">
        <v>33</v>
      </c>
      <c r="L13">
        <v>20</v>
      </c>
      <c r="M13">
        <v>12</v>
      </c>
    </row>
    <row r="14" spans="1:13" x14ac:dyDescent="0.35">
      <c r="A14" t="s">
        <v>35</v>
      </c>
      <c r="B14" t="s">
        <v>805</v>
      </c>
      <c r="C14" s="2">
        <v>44181.898726851854</v>
      </c>
      <c r="D14">
        <v>606</v>
      </c>
      <c r="E14" s="2">
        <v>44181.898726851854</v>
      </c>
      <c r="F14">
        <v>10</v>
      </c>
      <c r="G14" t="s">
        <v>2198</v>
      </c>
      <c r="H14">
        <v>20</v>
      </c>
      <c r="I14">
        <v>9</v>
      </c>
      <c r="J14">
        <v>10</v>
      </c>
      <c r="K14">
        <v>20</v>
      </c>
      <c r="L14">
        <v>9</v>
      </c>
      <c r="M14">
        <v>10</v>
      </c>
    </row>
    <row r="15" spans="1:13" x14ac:dyDescent="0.35">
      <c r="A15" t="s">
        <v>36</v>
      </c>
      <c r="B15" t="s">
        <v>860</v>
      </c>
      <c r="C15" s="2">
        <v>44186.690706018519</v>
      </c>
      <c r="D15">
        <v>843</v>
      </c>
      <c r="E15" s="2">
        <v>44186.690706018519</v>
      </c>
      <c r="F15">
        <v>10</v>
      </c>
      <c r="G15" t="s">
        <v>2198</v>
      </c>
      <c r="H15">
        <v>21</v>
      </c>
      <c r="I15">
        <v>10</v>
      </c>
      <c r="J15">
        <v>10</v>
      </c>
      <c r="K15">
        <v>21</v>
      </c>
      <c r="L15">
        <v>10</v>
      </c>
      <c r="M15">
        <v>10</v>
      </c>
    </row>
    <row r="16" spans="1:13" x14ac:dyDescent="0.35">
      <c r="A16" t="s">
        <v>37</v>
      </c>
      <c r="B16" t="s">
        <v>726</v>
      </c>
      <c r="C16" s="2">
        <v>44176.614710648151</v>
      </c>
      <c r="D16">
        <v>441</v>
      </c>
      <c r="E16" s="2">
        <v>44207.614722222221</v>
      </c>
      <c r="F16">
        <v>10</v>
      </c>
      <c r="G16" t="s">
        <v>2198</v>
      </c>
      <c r="H16">
        <v>10</v>
      </c>
      <c r="I16">
        <v>10</v>
      </c>
      <c r="J16">
        <v>0</v>
      </c>
      <c r="K16">
        <v>26</v>
      </c>
      <c r="L16">
        <v>20</v>
      </c>
      <c r="M16">
        <v>5</v>
      </c>
    </row>
    <row r="17" spans="1:13" x14ac:dyDescent="0.35">
      <c r="A17" t="s">
        <v>38</v>
      </c>
      <c r="B17" t="s">
        <v>842</v>
      </c>
      <c r="C17" s="2">
        <v>44183.842060185183</v>
      </c>
      <c r="D17">
        <v>144</v>
      </c>
      <c r="E17" s="2">
        <v>44183.84207175926</v>
      </c>
      <c r="F17">
        <v>10</v>
      </c>
      <c r="G17" t="s">
        <v>2198</v>
      </c>
      <c r="H17">
        <v>11</v>
      </c>
      <c r="I17">
        <v>10</v>
      </c>
      <c r="J17">
        <v>0</v>
      </c>
      <c r="K17">
        <v>11</v>
      </c>
      <c r="L17">
        <v>10</v>
      </c>
      <c r="M17">
        <v>0</v>
      </c>
    </row>
    <row r="18" spans="1:13" x14ac:dyDescent="0.35">
      <c r="A18" t="s">
        <v>39</v>
      </c>
      <c r="B18" t="s">
        <v>824</v>
      </c>
      <c r="C18" s="2">
        <v>44182.812326388892</v>
      </c>
      <c r="D18">
        <v>61</v>
      </c>
      <c r="E18" s="2">
        <v>44182.812326388892</v>
      </c>
      <c r="F18">
        <v>10</v>
      </c>
      <c r="G18" t="s">
        <v>2198</v>
      </c>
      <c r="H18">
        <v>16</v>
      </c>
      <c r="I18">
        <v>10</v>
      </c>
      <c r="J18">
        <v>5</v>
      </c>
      <c r="K18">
        <v>16</v>
      </c>
      <c r="L18">
        <v>10</v>
      </c>
      <c r="M18">
        <v>5</v>
      </c>
    </row>
    <row r="19" spans="1:13" x14ac:dyDescent="0.35">
      <c r="A19" t="s">
        <v>40</v>
      </c>
      <c r="B19" t="s">
        <v>1015</v>
      </c>
      <c r="C19" s="2">
        <v>44204.673483796294</v>
      </c>
      <c r="D19">
        <v>430</v>
      </c>
      <c r="E19" s="2">
        <v>44204.673483796294</v>
      </c>
      <c r="F19">
        <v>10</v>
      </c>
      <c r="G19" t="s">
        <v>2198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 x14ac:dyDescent="0.35">
      <c r="A20" t="s">
        <v>41</v>
      </c>
      <c r="B20" t="s">
        <v>612</v>
      </c>
      <c r="C20" s="2">
        <v>44170.017175925925</v>
      </c>
      <c r="D20">
        <v>480</v>
      </c>
      <c r="E20" s="2">
        <v>44201.017175925925</v>
      </c>
      <c r="F20">
        <v>10</v>
      </c>
      <c r="G20" t="s">
        <v>2198</v>
      </c>
      <c r="H20">
        <v>10</v>
      </c>
      <c r="I20">
        <v>10</v>
      </c>
      <c r="J20">
        <v>0</v>
      </c>
      <c r="K20">
        <v>26</v>
      </c>
      <c r="L20">
        <v>20</v>
      </c>
      <c r="M20">
        <v>5</v>
      </c>
    </row>
    <row r="21" spans="1:13" x14ac:dyDescent="0.35">
      <c r="A21" t="s">
        <v>42</v>
      </c>
      <c r="B21" t="s">
        <v>795</v>
      </c>
      <c r="C21" s="2">
        <v>44180.957905092589</v>
      </c>
      <c r="D21">
        <v>34</v>
      </c>
      <c r="E21" s="2">
        <v>44180.957905092589</v>
      </c>
      <c r="F21">
        <v>10</v>
      </c>
      <c r="G21" t="s">
        <v>2198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 x14ac:dyDescent="0.35">
      <c r="A22" t="s">
        <v>43</v>
      </c>
      <c r="B22" t="s">
        <v>946</v>
      </c>
      <c r="C22" s="2">
        <v>44195.816863425927</v>
      </c>
      <c r="D22">
        <v>71</v>
      </c>
      <c r="E22" s="2">
        <v>44195.816863425927</v>
      </c>
      <c r="F22">
        <v>10</v>
      </c>
      <c r="G22" t="s">
        <v>2198</v>
      </c>
      <c r="H22">
        <v>11</v>
      </c>
      <c r="I22">
        <v>11</v>
      </c>
      <c r="J22">
        <v>0</v>
      </c>
      <c r="K22">
        <v>11</v>
      </c>
      <c r="L22">
        <v>11</v>
      </c>
      <c r="M22">
        <v>0</v>
      </c>
    </row>
    <row r="23" spans="1:13" x14ac:dyDescent="0.35">
      <c r="A23" t="s">
        <v>44</v>
      </c>
      <c r="B23" t="s">
        <v>985</v>
      </c>
      <c r="C23" s="2">
        <v>44201.986620370371</v>
      </c>
      <c r="D23">
        <v>191</v>
      </c>
      <c r="E23" s="2">
        <v>44201.986620370371</v>
      </c>
      <c r="F23">
        <v>10</v>
      </c>
      <c r="G23" t="s">
        <v>2198</v>
      </c>
      <c r="H23">
        <v>11</v>
      </c>
      <c r="I23">
        <v>10</v>
      </c>
      <c r="J23">
        <v>0</v>
      </c>
      <c r="K23">
        <v>11</v>
      </c>
      <c r="L23">
        <v>10</v>
      </c>
      <c r="M23">
        <v>0</v>
      </c>
    </row>
    <row r="24" spans="1:13" x14ac:dyDescent="0.35">
      <c r="A24" t="s">
        <v>45</v>
      </c>
      <c r="B24" t="s">
        <v>1027</v>
      </c>
      <c r="C24" s="2">
        <v>44204.821863425925</v>
      </c>
      <c r="D24">
        <v>917</v>
      </c>
      <c r="E24" s="2">
        <v>44204.821863425925</v>
      </c>
      <c r="F24">
        <v>10</v>
      </c>
      <c r="G24" t="s">
        <v>2198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35">
      <c r="A25" t="s">
        <v>46</v>
      </c>
      <c r="B25" t="s">
        <v>957</v>
      </c>
      <c r="C25" s="2">
        <v>44200.654988425929</v>
      </c>
      <c r="D25">
        <v>170</v>
      </c>
      <c r="E25" s="2">
        <v>44200.654999999999</v>
      </c>
      <c r="F25">
        <v>10</v>
      </c>
      <c r="G25" t="s">
        <v>2198</v>
      </c>
      <c r="H25">
        <v>11</v>
      </c>
      <c r="I25">
        <v>10</v>
      </c>
      <c r="J25">
        <v>0</v>
      </c>
      <c r="K25">
        <v>11</v>
      </c>
      <c r="L25">
        <v>10</v>
      </c>
      <c r="M25">
        <v>0</v>
      </c>
    </row>
    <row r="26" spans="1:13" x14ac:dyDescent="0.35">
      <c r="A26" t="s">
        <v>47</v>
      </c>
      <c r="B26" t="s">
        <v>547</v>
      </c>
      <c r="C26" s="2">
        <v>44165.851597222223</v>
      </c>
      <c r="D26">
        <v>801</v>
      </c>
      <c r="E26" s="2">
        <v>44195.8516087963</v>
      </c>
      <c r="F26">
        <v>10</v>
      </c>
      <c r="G26" t="s">
        <v>2198</v>
      </c>
      <c r="H26">
        <v>10</v>
      </c>
      <c r="I26">
        <v>10</v>
      </c>
      <c r="J26">
        <v>0</v>
      </c>
      <c r="K26">
        <v>26</v>
      </c>
      <c r="L26">
        <v>20</v>
      </c>
      <c r="M26">
        <v>5</v>
      </c>
    </row>
    <row r="27" spans="1:13" x14ac:dyDescent="0.35">
      <c r="A27" t="s">
        <v>48</v>
      </c>
      <c r="B27" t="s">
        <v>454</v>
      </c>
      <c r="C27" s="2">
        <v>44154.775393518517</v>
      </c>
      <c r="D27">
        <v>280</v>
      </c>
      <c r="E27" s="2">
        <v>44184.775393518517</v>
      </c>
      <c r="F27">
        <v>10</v>
      </c>
      <c r="G27" t="s">
        <v>2198</v>
      </c>
      <c r="H27">
        <v>11</v>
      </c>
      <c r="I27">
        <v>10</v>
      </c>
      <c r="J27">
        <v>0</v>
      </c>
      <c r="K27">
        <v>23</v>
      </c>
      <c r="L27">
        <v>20</v>
      </c>
      <c r="M27">
        <v>1</v>
      </c>
    </row>
    <row r="28" spans="1:13" x14ac:dyDescent="0.35">
      <c r="A28" t="s">
        <v>49</v>
      </c>
      <c r="B28" t="s">
        <v>339</v>
      </c>
      <c r="C28" s="2">
        <v>44120.611770833333</v>
      </c>
      <c r="D28">
        <v>33445</v>
      </c>
      <c r="E28" s="2">
        <v>44203.947268518517</v>
      </c>
      <c r="F28">
        <v>10</v>
      </c>
      <c r="G28" t="s">
        <v>2198</v>
      </c>
      <c r="H28">
        <v>10</v>
      </c>
      <c r="I28">
        <v>10</v>
      </c>
      <c r="J28">
        <v>0</v>
      </c>
      <c r="K28">
        <v>51</v>
      </c>
      <c r="L28">
        <v>30</v>
      </c>
      <c r="M28">
        <v>20</v>
      </c>
    </row>
    <row r="29" spans="1:13" x14ac:dyDescent="0.35">
      <c r="A29" t="s">
        <v>50</v>
      </c>
      <c r="B29" t="s">
        <v>944</v>
      </c>
      <c r="C29" s="2">
        <v>44195.777326388888</v>
      </c>
      <c r="D29">
        <v>980</v>
      </c>
      <c r="E29" s="2">
        <v>44195.777326388888</v>
      </c>
      <c r="F29">
        <v>10</v>
      </c>
      <c r="G29" t="s">
        <v>2199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35">
      <c r="A30" t="s">
        <v>51</v>
      </c>
      <c r="B30" t="s">
        <v>763</v>
      </c>
      <c r="C30" s="2">
        <v>44179.894594907404</v>
      </c>
      <c r="D30">
        <v>750</v>
      </c>
      <c r="E30" s="2">
        <v>44179.894606481481</v>
      </c>
      <c r="F30">
        <v>10</v>
      </c>
      <c r="G30" t="s">
        <v>2198</v>
      </c>
      <c r="H30">
        <v>11</v>
      </c>
      <c r="I30">
        <v>0</v>
      </c>
      <c r="J30">
        <v>10</v>
      </c>
      <c r="K30">
        <v>11</v>
      </c>
      <c r="L30">
        <v>0</v>
      </c>
      <c r="M30">
        <v>10</v>
      </c>
    </row>
    <row r="31" spans="1:13" x14ac:dyDescent="0.35">
      <c r="A31" t="s">
        <v>52</v>
      </c>
      <c r="B31" t="s">
        <v>421</v>
      </c>
      <c r="C31" s="2">
        <v>44146.745925925927</v>
      </c>
      <c r="D31">
        <v>852</v>
      </c>
      <c r="E31" s="2">
        <v>44207.745925925927</v>
      </c>
      <c r="F31">
        <v>10</v>
      </c>
      <c r="G31" t="s">
        <v>2198</v>
      </c>
      <c r="H31">
        <v>10</v>
      </c>
      <c r="I31">
        <v>10</v>
      </c>
      <c r="J31">
        <v>0</v>
      </c>
      <c r="K31">
        <v>36</v>
      </c>
      <c r="L31">
        <v>30</v>
      </c>
      <c r="M31">
        <v>5</v>
      </c>
    </row>
    <row r="32" spans="1:13" x14ac:dyDescent="0.35">
      <c r="A32" t="s">
        <v>53</v>
      </c>
      <c r="B32" t="s">
        <v>487</v>
      </c>
      <c r="C32" s="2">
        <v>44155.932638888888</v>
      </c>
      <c r="D32">
        <v>105</v>
      </c>
      <c r="E32" s="2">
        <v>44185.932638888888</v>
      </c>
      <c r="F32">
        <v>25</v>
      </c>
      <c r="G32" t="s">
        <v>2198</v>
      </c>
      <c r="H32">
        <v>25</v>
      </c>
      <c r="I32">
        <v>25</v>
      </c>
      <c r="J32">
        <v>0</v>
      </c>
      <c r="K32">
        <v>47</v>
      </c>
      <c r="L32">
        <v>35</v>
      </c>
      <c r="M32">
        <v>11</v>
      </c>
    </row>
    <row r="33" spans="1:13" x14ac:dyDescent="0.35">
      <c r="A33" t="s">
        <v>54</v>
      </c>
      <c r="B33" t="s">
        <v>460</v>
      </c>
      <c r="C33" s="2">
        <v>44154.845289351855</v>
      </c>
      <c r="D33">
        <v>100</v>
      </c>
      <c r="E33" s="2">
        <v>44184.845300925925</v>
      </c>
      <c r="F33">
        <v>10</v>
      </c>
      <c r="G33" t="s">
        <v>2199</v>
      </c>
      <c r="H33">
        <v>10</v>
      </c>
      <c r="I33">
        <v>0</v>
      </c>
      <c r="J33">
        <v>10</v>
      </c>
      <c r="K33">
        <v>21</v>
      </c>
      <c r="L33">
        <v>10</v>
      </c>
      <c r="M33">
        <v>10</v>
      </c>
    </row>
    <row r="34" spans="1:13" x14ac:dyDescent="0.35">
      <c r="A34" t="s">
        <v>55</v>
      </c>
      <c r="B34" t="s">
        <v>724</v>
      </c>
      <c r="C34" s="2">
        <v>44176.606539351851</v>
      </c>
      <c r="D34">
        <v>70</v>
      </c>
      <c r="E34" s="2">
        <v>44207.606539351851</v>
      </c>
      <c r="F34">
        <v>10</v>
      </c>
      <c r="G34" t="s">
        <v>2198</v>
      </c>
      <c r="H34">
        <v>10</v>
      </c>
      <c r="I34">
        <v>10</v>
      </c>
      <c r="J34">
        <v>0</v>
      </c>
      <c r="K34">
        <v>26</v>
      </c>
      <c r="L34">
        <v>20</v>
      </c>
      <c r="M34">
        <v>5</v>
      </c>
    </row>
    <row r="35" spans="1:13" x14ac:dyDescent="0.35">
      <c r="A35" t="s">
        <v>56</v>
      </c>
      <c r="B35" t="s">
        <v>1019</v>
      </c>
      <c r="C35" s="2">
        <v>44204.730150462965</v>
      </c>
      <c r="D35">
        <v>481</v>
      </c>
      <c r="E35" s="2">
        <v>44204.730150462965</v>
      </c>
      <c r="F35">
        <v>10</v>
      </c>
      <c r="G35" t="s">
        <v>2198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 x14ac:dyDescent="0.35">
      <c r="A36" t="s">
        <v>57</v>
      </c>
      <c r="B36" t="s">
        <v>577</v>
      </c>
      <c r="C36" s="2">
        <v>44168.753634259258</v>
      </c>
      <c r="D36">
        <v>730</v>
      </c>
      <c r="E36" s="2">
        <v>44199.753645833334</v>
      </c>
      <c r="F36">
        <v>10</v>
      </c>
      <c r="G36" t="s">
        <v>2198</v>
      </c>
      <c r="H36">
        <v>10</v>
      </c>
      <c r="I36">
        <v>10</v>
      </c>
      <c r="J36">
        <v>0</v>
      </c>
      <c r="K36">
        <v>26</v>
      </c>
      <c r="L36">
        <v>20</v>
      </c>
      <c r="M36">
        <v>5</v>
      </c>
    </row>
    <row r="37" spans="1:13" x14ac:dyDescent="0.35">
      <c r="A37" t="s">
        <v>58</v>
      </c>
      <c r="B37" t="s">
        <v>822</v>
      </c>
      <c r="C37" s="2">
        <v>44182.790069444447</v>
      </c>
      <c r="D37">
        <v>801</v>
      </c>
      <c r="E37" s="2">
        <v>44182.790069444447</v>
      </c>
      <c r="F37">
        <v>10</v>
      </c>
      <c r="G37" t="s">
        <v>2198</v>
      </c>
      <c r="H37">
        <v>21</v>
      </c>
      <c r="I37">
        <v>10</v>
      </c>
      <c r="J37">
        <v>10</v>
      </c>
      <c r="K37">
        <v>21</v>
      </c>
      <c r="L37">
        <v>10</v>
      </c>
      <c r="M37">
        <v>10</v>
      </c>
    </row>
    <row r="38" spans="1:13" x14ac:dyDescent="0.35">
      <c r="A38" t="s">
        <v>59</v>
      </c>
      <c r="B38" t="s">
        <v>456</v>
      </c>
      <c r="C38" s="2">
        <v>44154.829270833332</v>
      </c>
      <c r="D38">
        <v>190</v>
      </c>
      <c r="E38" s="2">
        <v>44188.847013888888</v>
      </c>
      <c r="F38">
        <v>10</v>
      </c>
      <c r="G38" t="s">
        <v>2198</v>
      </c>
      <c r="H38">
        <v>11</v>
      </c>
      <c r="I38">
        <v>11</v>
      </c>
      <c r="J38">
        <v>0</v>
      </c>
      <c r="K38">
        <v>35</v>
      </c>
      <c r="L38">
        <v>33</v>
      </c>
      <c r="M38">
        <v>0</v>
      </c>
    </row>
    <row r="39" spans="1:13" x14ac:dyDescent="0.35">
      <c r="A39" t="s">
        <v>60</v>
      </c>
      <c r="B39" t="s">
        <v>564</v>
      </c>
      <c r="C39" s="2">
        <v>44167.783275462964</v>
      </c>
      <c r="D39">
        <v>730</v>
      </c>
      <c r="E39" s="2">
        <v>44198.783275462964</v>
      </c>
      <c r="F39">
        <v>10</v>
      </c>
      <c r="G39" t="s">
        <v>2198</v>
      </c>
      <c r="H39">
        <v>10</v>
      </c>
      <c r="I39">
        <v>10</v>
      </c>
      <c r="J39">
        <v>0</v>
      </c>
      <c r="K39">
        <v>26</v>
      </c>
      <c r="L39">
        <v>20</v>
      </c>
      <c r="M39">
        <v>5</v>
      </c>
    </row>
    <row r="40" spans="1:13" x14ac:dyDescent="0.35">
      <c r="A40" t="s">
        <v>61</v>
      </c>
      <c r="B40" t="s">
        <v>702</v>
      </c>
      <c r="C40" s="2">
        <v>44175.824907407405</v>
      </c>
      <c r="D40">
        <v>853</v>
      </c>
      <c r="E40" s="2">
        <v>44206.824918981481</v>
      </c>
      <c r="F40">
        <v>10</v>
      </c>
      <c r="G40" t="s">
        <v>2198</v>
      </c>
      <c r="H40">
        <v>10</v>
      </c>
      <c r="I40">
        <v>10</v>
      </c>
      <c r="J40">
        <v>0</v>
      </c>
      <c r="K40">
        <v>26</v>
      </c>
      <c r="L40">
        <v>20</v>
      </c>
      <c r="M40">
        <v>5</v>
      </c>
    </row>
    <row r="41" spans="1:13" x14ac:dyDescent="0.35">
      <c r="A41" t="s">
        <v>62</v>
      </c>
      <c r="B41" t="s">
        <v>997</v>
      </c>
      <c r="C41" s="2">
        <v>44203.004201388889</v>
      </c>
      <c r="D41">
        <v>941</v>
      </c>
      <c r="E41" s="2">
        <v>44203.004212962966</v>
      </c>
      <c r="F41">
        <v>10</v>
      </c>
      <c r="G41" t="s">
        <v>2198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</row>
    <row r="42" spans="1:13" x14ac:dyDescent="0.35">
      <c r="A42" t="s">
        <v>63</v>
      </c>
      <c r="B42" t="s">
        <v>870</v>
      </c>
      <c r="C42" s="2">
        <v>44186.908599537041</v>
      </c>
      <c r="D42">
        <v>759</v>
      </c>
      <c r="E42" s="2">
        <v>44186.908599537041</v>
      </c>
      <c r="F42">
        <v>10</v>
      </c>
      <c r="G42" t="s">
        <v>2198</v>
      </c>
      <c r="H42">
        <v>21</v>
      </c>
      <c r="I42">
        <v>10</v>
      </c>
      <c r="J42">
        <v>10</v>
      </c>
      <c r="K42">
        <v>21</v>
      </c>
      <c r="L42">
        <v>10</v>
      </c>
      <c r="M42">
        <v>10</v>
      </c>
    </row>
    <row r="43" spans="1:13" x14ac:dyDescent="0.35">
      <c r="A43" t="s">
        <v>64</v>
      </c>
      <c r="B43" t="s">
        <v>515</v>
      </c>
      <c r="C43" s="2">
        <v>44158.998113425929</v>
      </c>
      <c r="D43">
        <v>105</v>
      </c>
      <c r="E43" s="2">
        <v>44188.998113425929</v>
      </c>
      <c r="F43">
        <v>10</v>
      </c>
      <c r="G43" t="s">
        <v>2198</v>
      </c>
      <c r="H43">
        <v>15</v>
      </c>
      <c r="I43">
        <v>10</v>
      </c>
      <c r="J43">
        <v>5</v>
      </c>
      <c r="K43">
        <v>32</v>
      </c>
      <c r="L43">
        <v>21</v>
      </c>
      <c r="M43">
        <v>10</v>
      </c>
    </row>
    <row r="44" spans="1:13" x14ac:dyDescent="0.35">
      <c r="A44" t="s">
        <v>65</v>
      </c>
      <c r="B44" t="s">
        <v>1017</v>
      </c>
      <c r="C44" s="2">
        <v>44204.704189814816</v>
      </c>
      <c r="D44">
        <v>14</v>
      </c>
      <c r="E44" s="2">
        <v>44204.704201388886</v>
      </c>
      <c r="F44">
        <v>10</v>
      </c>
      <c r="G44" t="s">
        <v>2198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35">
      <c r="A45" t="s">
        <v>66</v>
      </c>
      <c r="B45" t="s">
        <v>872</v>
      </c>
      <c r="C45" s="2">
        <v>44186.913240740738</v>
      </c>
      <c r="D45">
        <v>282</v>
      </c>
      <c r="E45" s="2">
        <v>44186.913240740738</v>
      </c>
      <c r="F45">
        <v>10</v>
      </c>
      <c r="G45" t="s">
        <v>2198</v>
      </c>
      <c r="H45">
        <v>21</v>
      </c>
      <c r="I45">
        <v>10</v>
      </c>
      <c r="J45">
        <v>10</v>
      </c>
      <c r="K45">
        <v>21</v>
      </c>
      <c r="L45">
        <v>10</v>
      </c>
      <c r="M45">
        <v>10</v>
      </c>
    </row>
    <row r="46" spans="1:13" x14ac:dyDescent="0.35">
      <c r="A46" t="s">
        <v>67</v>
      </c>
      <c r="B46" t="s">
        <v>656</v>
      </c>
      <c r="C46" s="2">
        <v>44173.869409722225</v>
      </c>
      <c r="D46">
        <v>606</v>
      </c>
      <c r="E46" s="2">
        <v>44204.869409722225</v>
      </c>
      <c r="F46">
        <v>25</v>
      </c>
      <c r="G46" t="s">
        <v>2198</v>
      </c>
      <c r="H46">
        <v>15</v>
      </c>
      <c r="I46">
        <v>10</v>
      </c>
      <c r="J46">
        <v>5</v>
      </c>
      <c r="K46">
        <v>51</v>
      </c>
      <c r="L46">
        <v>40</v>
      </c>
      <c r="M46">
        <v>10</v>
      </c>
    </row>
    <row r="47" spans="1:13" x14ac:dyDescent="0.35">
      <c r="A47" t="s">
        <v>68</v>
      </c>
      <c r="B47" t="s">
        <v>826</v>
      </c>
      <c r="C47" s="2">
        <v>44182.93509259259</v>
      </c>
      <c r="D47">
        <v>327</v>
      </c>
      <c r="E47" s="2">
        <v>44182.935104166667</v>
      </c>
      <c r="F47">
        <v>10</v>
      </c>
      <c r="G47" t="s">
        <v>2198</v>
      </c>
      <c r="H47">
        <v>21</v>
      </c>
      <c r="I47">
        <v>10</v>
      </c>
      <c r="J47">
        <v>10</v>
      </c>
      <c r="K47">
        <v>21</v>
      </c>
      <c r="L47">
        <v>10</v>
      </c>
      <c r="M47">
        <v>10</v>
      </c>
    </row>
    <row r="48" spans="1:13" x14ac:dyDescent="0.35">
      <c r="A48" t="s">
        <v>69</v>
      </c>
      <c r="B48" t="s">
        <v>415</v>
      </c>
      <c r="C48" s="2">
        <v>44145.199212962965</v>
      </c>
      <c r="D48">
        <v>604</v>
      </c>
      <c r="E48" s="2">
        <v>44206.199224537035</v>
      </c>
      <c r="F48">
        <v>10</v>
      </c>
      <c r="G48" t="s">
        <v>2198</v>
      </c>
      <c r="H48">
        <v>0</v>
      </c>
      <c r="I48">
        <v>0</v>
      </c>
      <c r="J48">
        <v>0</v>
      </c>
      <c r="K48">
        <v>21</v>
      </c>
      <c r="L48">
        <v>10</v>
      </c>
      <c r="M48">
        <v>10</v>
      </c>
    </row>
    <row r="49" spans="1:13" x14ac:dyDescent="0.35">
      <c r="A49" t="s">
        <v>70</v>
      </c>
      <c r="B49" t="s">
        <v>452</v>
      </c>
      <c r="C49" s="2">
        <v>44154.770185185182</v>
      </c>
      <c r="D49">
        <v>329</v>
      </c>
      <c r="E49" s="2">
        <v>44184.770185185182</v>
      </c>
      <c r="F49">
        <v>10</v>
      </c>
      <c r="G49" t="s">
        <v>2198</v>
      </c>
      <c r="H49">
        <v>10</v>
      </c>
      <c r="I49">
        <v>10</v>
      </c>
      <c r="J49">
        <v>0</v>
      </c>
      <c r="K49">
        <v>33</v>
      </c>
      <c r="L49">
        <v>21</v>
      </c>
      <c r="M49">
        <v>10</v>
      </c>
    </row>
    <row r="50" spans="1:13" x14ac:dyDescent="0.35">
      <c r="A50" t="s">
        <v>71</v>
      </c>
      <c r="B50" t="s">
        <v>1055</v>
      </c>
      <c r="C50" s="2">
        <v>44208.74726851852</v>
      </c>
      <c r="D50">
        <v>37067</v>
      </c>
      <c r="E50" s="2">
        <v>44208.74726851852</v>
      </c>
      <c r="F50">
        <v>10</v>
      </c>
      <c r="G50" t="s">
        <v>2198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35">
      <c r="A51" t="s">
        <v>72</v>
      </c>
      <c r="B51" t="s">
        <v>754</v>
      </c>
      <c r="C51" s="2">
        <v>44177.10837962963</v>
      </c>
      <c r="D51">
        <v>301</v>
      </c>
      <c r="E51" s="2">
        <v>44208.108391203707</v>
      </c>
      <c r="F51">
        <v>10</v>
      </c>
      <c r="G51" t="s">
        <v>2198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35">
      <c r="A52" t="s">
        <v>73</v>
      </c>
      <c r="B52" t="s">
        <v>351</v>
      </c>
      <c r="C52" s="2">
        <v>44124.68372685185</v>
      </c>
      <c r="D52">
        <v>77494</v>
      </c>
      <c r="E52" s="2">
        <v>44205.16982638889</v>
      </c>
      <c r="F52">
        <v>10</v>
      </c>
      <c r="G52" t="s">
        <v>2198</v>
      </c>
      <c r="H52">
        <v>10</v>
      </c>
      <c r="I52">
        <v>10</v>
      </c>
      <c r="J52">
        <v>0</v>
      </c>
      <c r="K52">
        <v>71</v>
      </c>
      <c r="L52">
        <v>50</v>
      </c>
      <c r="M52">
        <v>20</v>
      </c>
    </row>
    <row r="53" spans="1:13" x14ac:dyDescent="0.35">
      <c r="A53" t="s">
        <v>74</v>
      </c>
      <c r="B53" t="s">
        <v>920</v>
      </c>
      <c r="C53" s="2">
        <v>44193.899398148147</v>
      </c>
      <c r="D53">
        <v>73</v>
      </c>
      <c r="E53" s="2">
        <v>44193.899398148147</v>
      </c>
      <c r="F53">
        <v>10</v>
      </c>
      <c r="G53" t="s">
        <v>2198</v>
      </c>
      <c r="H53">
        <v>11</v>
      </c>
      <c r="I53">
        <v>10</v>
      </c>
      <c r="J53">
        <v>0</v>
      </c>
      <c r="K53">
        <v>11</v>
      </c>
      <c r="L53">
        <v>10</v>
      </c>
      <c r="M53">
        <v>0</v>
      </c>
    </row>
    <row r="54" spans="1:13" x14ac:dyDescent="0.35">
      <c r="A54" t="s">
        <v>75</v>
      </c>
      <c r="B54" t="s">
        <v>440</v>
      </c>
      <c r="C54" s="2">
        <v>44153.835694444446</v>
      </c>
      <c r="D54">
        <v>100</v>
      </c>
      <c r="E54" s="2">
        <v>44183.835694444446</v>
      </c>
      <c r="F54">
        <v>10</v>
      </c>
      <c r="G54" t="s">
        <v>2198</v>
      </c>
      <c r="H54">
        <v>11</v>
      </c>
      <c r="I54">
        <v>11</v>
      </c>
      <c r="J54">
        <v>0</v>
      </c>
      <c r="K54">
        <v>27</v>
      </c>
      <c r="L54">
        <v>21</v>
      </c>
      <c r="M54">
        <v>5</v>
      </c>
    </row>
    <row r="55" spans="1:13" x14ac:dyDescent="0.35">
      <c r="A55" t="s">
        <v>76</v>
      </c>
      <c r="B55" t="s">
        <v>472</v>
      </c>
      <c r="C55" s="2">
        <v>44155.843460648146</v>
      </c>
      <c r="D55">
        <v>787</v>
      </c>
      <c r="E55" s="2">
        <v>44185.843460648146</v>
      </c>
      <c r="F55">
        <v>10</v>
      </c>
      <c r="G55" t="s">
        <v>2198</v>
      </c>
      <c r="H55">
        <v>20</v>
      </c>
      <c r="I55">
        <v>10</v>
      </c>
      <c r="J55">
        <v>10</v>
      </c>
      <c r="K55">
        <v>31</v>
      </c>
      <c r="L55">
        <v>20</v>
      </c>
      <c r="M55">
        <v>10</v>
      </c>
    </row>
    <row r="56" spans="1:13" x14ac:dyDescent="0.35">
      <c r="A56" t="s">
        <v>77</v>
      </c>
      <c r="B56" t="s">
        <v>499</v>
      </c>
      <c r="C56" s="2">
        <v>44158.692743055559</v>
      </c>
      <c r="D56">
        <v>606</v>
      </c>
      <c r="E56" s="2">
        <v>44188.692754629628</v>
      </c>
      <c r="F56">
        <v>10</v>
      </c>
      <c r="G56" t="s">
        <v>2198</v>
      </c>
      <c r="H56">
        <v>11</v>
      </c>
      <c r="I56">
        <v>11</v>
      </c>
      <c r="J56">
        <v>0</v>
      </c>
      <c r="K56">
        <v>22</v>
      </c>
      <c r="L56">
        <v>21</v>
      </c>
      <c r="M56">
        <v>0</v>
      </c>
    </row>
    <row r="57" spans="1:13" x14ac:dyDescent="0.35">
      <c r="A57" t="s">
        <v>78</v>
      </c>
      <c r="B57" t="s">
        <v>529</v>
      </c>
      <c r="C57" s="2">
        <v>44159.875254629631</v>
      </c>
      <c r="D57">
        <v>435</v>
      </c>
      <c r="E57" s="2">
        <v>44172.681979166664</v>
      </c>
      <c r="F57">
        <v>10</v>
      </c>
      <c r="G57" t="s">
        <v>2202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 x14ac:dyDescent="0.35">
      <c r="A58" t="s">
        <v>79</v>
      </c>
      <c r="B58" t="s">
        <v>965</v>
      </c>
      <c r="C58" s="2">
        <v>44200.790196759262</v>
      </c>
      <c r="D58">
        <v>197</v>
      </c>
      <c r="E58" s="2">
        <v>44200.790196759262</v>
      </c>
      <c r="F58">
        <v>10</v>
      </c>
      <c r="G58" t="s">
        <v>2198</v>
      </c>
      <c r="H58">
        <v>11</v>
      </c>
      <c r="I58">
        <v>10</v>
      </c>
      <c r="J58">
        <v>0</v>
      </c>
      <c r="K58">
        <v>11</v>
      </c>
      <c r="L58">
        <v>10</v>
      </c>
      <c r="M58">
        <v>0</v>
      </c>
    </row>
    <row r="59" spans="1:13" x14ac:dyDescent="0.35">
      <c r="A59" t="s">
        <v>80</v>
      </c>
      <c r="B59" t="s">
        <v>1041</v>
      </c>
      <c r="C59" s="2">
        <v>44207.824212962965</v>
      </c>
      <c r="D59">
        <v>48116</v>
      </c>
      <c r="E59" s="2">
        <v>44207.824212962965</v>
      </c>
      <c r="F59">
        <v>10</v>
      </c>
      <c r="G59" t="s">
        <v>2198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</row>
    <row r="60" spans="1:13" x14ac:dyDescent="0.35">
      <c r="A60" t="s">
        <v>81</v>
      </c>
      <c r="B60" t="s">
        <v>730</v>
      </c>
      <c r="C60" s="2">
        <v>44176.659791666665</v>
      </c>
      <c r="D60">
        <v>541</v>
      </c>
      <c r="E60" s="2">
        <v>44207.659791666665</v>
      </c>
      <c r="F60">
        <v>10</v>
      </c>
      <c r="G60" t="s">
        <v>2198</v>
      </c>
      <c r="H60">
        <v>10</v>
      </c>
      <c r="I60">
        <v>10</v>
      </c>
      <c r="J60">
        <v>0</v>
      </c>
      <c r="K60">
        <v>11</v>
      </c>
      <c r="L60">
        <v>10</v>
      </c>
      <c r="M60">
        <v>0</v>
      </c>
    </row>
    <row r="61" spans="1:13" x14ac:dyDescent="0.35">
      <c r="A61" t="s">
        <v>82</v>
      </c>
      <c r="B61" t="s">
        <v>892</v>
      </c>
      <c r="C61" s="2">
        <v>44187.945972222224</v>
      </c>
      <c r="D61">
        <v>294</v>
      </c>
      <c r="E61" s="2">
        <v>44187.945972222224</v>
      </c>
      <c r="F61">
        <v>10</v>
      </c>
      <c r="G61" t="s">
        <v>2198</v>
      </c>
      <c r="H61">
        <v>21</v>
      </c>
      <c r="I61">
        <v>10</v>
      </c>
      <c r="J61">
        <v>10</v>
      </c>
      <c r="K61">
        <v>21</v>
      </c>
      <c r="L61">
        <v>10</v>
      </c>
      <c r="M61">
        <v>10</v>
      </c>
    </row>
    <row r="62" spans="1:13" x14ac:dyDescent="0.35">
      <c r="A62" t="s">
        <v>83</v>
      </c>
      <c r="B62" t="s">
        <v>989</v>
      </c>
      <c r="C62" s="2">
        <v>44202.659212962964</v>
      </c>
      <c r="D62">
        <v>70</v>
      </c>
      <c r="E62" s="2">
        <v>44202.659212962964</v>
      </c>
      <c r="F62">
        <v>10</v>
      </c>
      <c r="G62" t="s">
        <v>2198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35">
      <c r="A63" t="s">
        <v>84</v>
      </c>
      <c r="B63" t="s">
        <v>771</v>
      </c>
      <c r="C63" s="2">
        <v>44180.115057870367</v>
      </c>
      <c r="D63">
        <v>916</v>
      </c>
      <c r="E63" s="2">
        <v>44180.115057870367</v>
      </c>
      <c r="F63">
        <v>10</v>
      </c>
      <c r="G63" t="s">
        <v>2198</v>
      </c>
      <c r="H63">
        <v>11</v>
      </c>
      <c r="I63">
        <v>10</v>
      </c>
      <c r="J63">
        <v>0</v>
      </c>
      <c r="K63">
        <v>11</v>
      </c>
      <c r="L63">
        <v>10</v>
      </c>
      <c r="M63">
        <v>0</v>
      </c>
    </row>
    <row r="64" spans="1:13" x14ac:dyDescent="0.35">
      <c r="A64" t="s">
        <v>85</v>
      </c>
      <c r="B64" t="s">
        <v>658</v>
      </c>
      <c r="C64" s="2">
        <v>44173.877175925925</v>
      </c>
      <c r="D64">
        <v>653</v>
      </c>
      <c r="E64" s="2">
        <v>44204.877187500002</v>
      </c>
      <c r="F64">
        <v>10</v>
      </c>
      <c r="G64" t="s">
        <v>2198</v>
      </c>
      <c r="H64">
        <v>10</v>
      </c>
      <c r="I64">
        <v>10</v>
      </c>
      <c r="J64">
        <v>0</v>
      </c>
      <c r="K64">
        <v>26</v>
      </c>
      <c r="L64">
        <v>20</v>
      </c>
      <c r="M64">
        <v>5</v>
      </c>
    </row>
    <row r="65" spans="1:13" x14ac:dyDescent="0.35">
      <c r="A65" t="s">
        <v>86</v>
      </c>
      <c r="B65" t="s">
        <v>914</v>
      </c>
      <c r="C65" s="2">
        <v>44191.097025462965</v>
      </c>
      <c r="D65">
        <v>344</v>
      </c>
      <c r="E65" s="2">
        <v>44191.097025462965</v>
      </c>
      <c r="F65">
        <v>10</v>
      </c>
      <c r="G65" t="s">
        <v>2198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13" x14ac:dyDescent="0.35">
      <c r="A66" t="s">
        <v>87</v>
      </c>
      <c r="B66" t="s">
        <v>736</v>
      </c>
      <c r="C66" s="2">
        <v>44176.785902777781</v>
      </c>
      <c r="D66">
        <v>750</v>
      </c>
      <c r="E66" s="2">
        <v>44207.785914351851</v>
      </c>
      <c r="F66">
        <v>10</v>
      </c>
      <c r="G66" t="s">
        <v>2198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</row>
    <row r="67" spans="1:13" x14ac:dyDescent="0.35">
      <c r="A67" t="s">
        <v>88</v>
      </c>
      <c r="B67" t="s">
        <v>668</v>
      </c>
      <c r="C67" s="2">
        <v>44174.599143518521</v>
      </c>
      <c r="D67">
        <v>212</v>
      </c>
      <c r="E67" s="2">
        <v>44205.59915509259</v>
      </c>
      <c r="F67">
        <v>10</v>
      </c>
      <c r="G67" t="s">
        <v>2198</v>
      </c>
      <c r="H67">
        <v>10</v>
      </c>
      <c r="I67">
        <v>10</v>
      </c>
      <c r="J67">
        <v>0</v>
      </c>
      <c r="K67">
        <v>21</v>
      </c>
      <c r="L67">
        <v>20</v>
      </c>
      <c r="M67">
        <v>0</v>
      </c>
    </row>
    <row r="68" spans="1:13" x14ac:dyDescent="0.35">
      <c r="A68" t="s">
        <v>89</v>
      </c>
      <c r="B68" t="s">
        <v>1053</v>
      </c>
      <c r="C68" s="2">
        <v>44208.745023148149</v>
      </c>
      <c r="D68">
        <v>6424</v>
      </c>
      <c r="E68" s="2">
        <v>44208.745023148149</v>
      </c>
      <c r="F68">
        <v>10</v>
      </c>
      <c r="G68" t="s">
        <v>2198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</row>
    <row r="69" spans="1:13" x14ac:dyDescent="0.35">
      <c r="A69" t="s">
        <v>90</v>
      </c>
      <c r="B69" t="s">
        <v>607</v>
      </c>
      <c r="C69" s="2">
        <v>44169.918587962966</v>
      </c>
      <c r="D69">
        <v>372</v>
      </c>
      <c r="E69" s="2">
        <v>44200.918587962966</v>
      </c>
      <c r="F69">
        <v>10</v>
      </c>
      <c r="G69" t="s">
        <v>2198</v>
      </c>
      <c r="H69">
        <v>13</v>
      </c>
      <c r="I69">
        <v>11</v>
      </c>
      <c r="J69">
        <v>1</v>
      </c>
      <c r="K69">
        <v>14</v>
      </c>
      <c r="L69">
        <v>11</v>
      </c>
      <c r="M69">
        <v>1</v>
      </c>
    </row>
    <row r="70" spans="1:13" x14ac:dyDescent="0.35">
      <c r="A70" t="s">
        <v>91</v>
      </c>
      <c r="B70" t="s">
        <v>1039</v>
      </c>
      <c r="C70" s="2">
        <v>44207.75744212963</v>
      </c>
      <c r="D70">
        <v>300</v>
      </c>
      <c r="E70" s="2">
        <v>44207.757453703707</v>
      </c>
      <c r="F70">
        <v>10</v>
      </c>
      <c r="G70" t="s">
        <v>2198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</row>
    <row r="71" spans="1:13" x14ac:dyDescent="0.35">
      <c r="A71" t="s">
        <v>92</v>
      </c>
      <c r="B71" t="s">
        <v>429</v>
      </c>
      <c r="C71" s="2">
        <v>44152.20175925926</v>
      </c>
      <c r="D71">
        <v>117</v>
      </c>
      <c r="E71" s="2">
        <v>44202.5</v>
      </c>
      <c r="F71">
        <v>10</v>
      </c>
      <c r="G71" t="s">
        <v>2201</v>
      </c>
      <c r="H71">
        <v>0</v>
      </c>
      <c r="I71">
        <v>0</v>
      </c>
      <c r="J71">
        <v>0</v>
      </c>
      <c r="K71">
        <v>11</v>
      </c>
      <c r="L71">
        <v>10</v>
      </c>
      <c r="M71">
        <v>0</v>
      </c>
    </row>
    <row r="72" spans="1:13" x14ac:dyDescent="0.35">
      <c r="A72" t="s">
        <v>93</v>
      </c>
      <c r="B72" t="s">
        <v>678</v>
      </c>
      <c r="C72" s="2">
        <v>44174.733796296299</v>
      </c>
      <c r="D72">
        <v>850</v>
      </c>
      <c r="E72" s="2">
        <v>44205.733796296299</v>
      </c>
      <c r="F72">
        <v>10</v>
      </c>
      <c r="G72" t="s">
        <v>2198</v>
      </c>
      <c r="H72">
        <v>10</v>
      </c>
      <c r="I72">
        <v>10</v>
      </c>
      <c r="J72">
        <v>0</v>
      </c>
      <c r="K72">
        <v>11</v>
      </c>
      <c r="L72">
        <v>10</v>
      </c>
      <c r="M72">
        <v>0</v>
      </c>
    </row>
    <row r="73" spans="1:13" x14ac:dyDescent="0.35">
      <c r="A73" t="s">
        <v>94</v>
      </c>
      <c r="B73" t="s">
        <v>787</v>
      </c>
      <c r="C73" s="2">
        <v>44180.816828703704</v>
      </c>
      <c r="D73">
        <v>328</v>
      </c>
      <c r="E73" s="2">
        <v>44180.816828703704</v>
      </c>
      <c r="F73">
        <v>10</v>
      </c>
      <c r="G73" t="s">
        <v>2198</v>
      </c>
      <c r="H73">
        <v>11</v>
      </c>
      <c r="I73">
        <v>10</v>
      </c>
      <c r="J73">
        <v>0</v>
      </c>
      <c r="K73">
        <v>11</v>
      </c>
      <c r="L73">
        <v>10</v>
      </c>
      <c r="M73">
        <v>0</v>
      </c>
    </row>
    <row r="74" spans="1:13" x14ac:dyDescent="0.35">
      <c r="A74" t="s">
        <v>95</v>
      </c>
      <c r="B74" t="s">
        <v>801</v>
      </c>
      <c r="C74" s="2">
        <v>44181.889884259261</v>
      </c>
      <c r="D74">
        <v>920</v>
      </c>
      <c r="E74" s="2">
        <v>44181.889884259261</v>
      </c>
      <c r="F74">
        <v>10</v>
      </c>
      <c r="G74" t="s">
        <v>2198</v>
      </c>
      <c r="H74">
        <v>2</v>
      </c>
      <c r="I74">
        <v>0</v>
      </c>
      <c r="J74">
        <v>0</v>
      </c>
      <c r="K74">
        <v>2</v>
      </c>
      <c r="L74">
        <v>0</v>
      </c>
      <c r="M74">
        <v>0</v>
      </c>
    </row>
    <row r="75" spans="1:13" x14ac:dyDescent="0.35">
      <c r="A75" t="s">
        <v>96</v>
      </c>
      <c r="B75" t="s">
        <v>848</v>
      </c>
      <c r="C75" s="2">
        <v>44183.910578703704</v>
      </c>
      <c r="D75">
        <v>604</v>
      </c>
      <c r="E75" s="2">
        <v>44183.910578703704</v>
      </c>
      <c r="F75">
        <v>10</v>
      </c>
      <c r="G75" t="s">
        <v>2198</v>
      </c>
      <c r="H75">
        <v>1</v>
      </c>
      <c r="I75">
        <v>0</v>
      </c>
      <c r="J75">
        <v>0</v>
      </c>
      <c r="K75">
        <v>1</v>
      </c>
      <c r="L75">
        <v>0</v>
      </c>
      <c r="M75">
        <v>0</v>
      </c>
    </row>
    <row r="76" spans="1:13" x14ac:dyDescent="0.35">
      <c r="A76" t="s">
        <v>97</v>
      </c>
      <c r="B76" t="s">
        <v>959</v>
      </c>
      <c r="C76" s="2">
        <v>44200.680497685185</v>
      </c>
      <c r="D76">
        <v>113</v>
      </c>
      <c r="E76" s="2">
        <v>44200.680497685185</v>
      </c>
      <c r="F76">
        <v>10</v>
      </c>
      <c r="G76" t="s">
        <v>2198</v>
      </c>
      <c r="H76">
        <v>11</v>
      </c>
      <c r="I76">
        <v>10</v>
      </c>
      <c r="J76">
        <v>0</v>
      </c>
      <c r="K76">
        <v>11</v>
      </c>
      <c r="L76">
        <v>10</v>
      </c>
      <c r="M76">
        <v>0</v>
      </c>
    </row>
    <row r="77" spans="1:13" x14ac:dyDescent="0.35">
      <c r="A77" t="s">
        <v>98</v>
      </c>
      <c r="B77" t="s">
        <v>1001</v>
      </c>
      <c r="C77" s="2">
        <v>44203.636400462965</v>
      </c>
      <c r="D77">
        <v>81</v>
      </c>
      <c r="E77" s="2">
        <v>44203.636400462965</v>
      </c>
      <c r="F77">
        <v>10</v>
      </c>
      <c r="G77" t="s">
        <v>2198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</row>
    <row r="78" spans="1:13" x14ac:dyDescent="0.35">
      <c r="A78" t="s">
        <v>99</v>
      </c>
      <c r="B78" t="s">
        <v>882</v>
      </c>
      <c r="C78" s="2">
        <v>44187.808171296296</v>
      </c>
      <c r="D78">
        <v>750</v>
      </c>
      <c r="E78" s="2">
        <v>44187.808182870373</v>
      </c>
      <c r="F78">
        <v>10</v>
      </c>
      <c r="G78" t="s">
        <v>2198</v>
      </c>
      <c r="H78">
        <v>16</v>
      </c>
      <c r="I78">
        <v>10</v>
      </c>
      <c r="J78">
        <v>5</v>
      </c>
      <c r="K78">
        <v>16</v>
      </c>
      <c r="L78">
        <v>10</v>
      </c>
      <c r="M78">
        <v>5</v>
      </c>
    </row>
    <row r="79" spans="1:13" x14ac:dyDescent="0.35">
      <c r="A79" t="s">
        <v>100</v>
      </c>
      <c r="B79" t="s">
        <v>549</v>
      </c>
      <c r="C79" s="2">
        <v>44165.909456018519</v>
      </c>
      <c r="D79">
        <v>329</v>
      </c>
      <c r="E79" s="2">
        <v>44195.909456018519</v>
      </c>
      <c r="F79">
        <v>10</v>
      </c>
      <c r="G79" t="s">
        <v>2198</v>
      </c>
      <c r="H79">
        <v>10</v>
      </c>
      <c r="I79">
        <v>10</v>
      </c>
      <c r="J79">
        <v>0</v>
      </c>
      <c r="K79">
        <v>26</v>
      </c>
      <c r="L79">
        <v>20</v>
      </c>
      <c r="M79">
        <v>5</v>
      </c>
    </row>
    <row r="80" spans="1:13" x14ac:dyDescent="0.35">
      <c r="A80" t="s">
        <v>101</v>
      </c>
      <c r="B80" t="s">
        <v>497</v>
      </c>
      <c r="C80" s="2">
        <v>44158.674780092595</v>
      </c>
      <c r="D80">
        <v>495</v>
      </c>
      <c r="E80" s="2">
        <v>44188.674791666665</v>
      </c>
      <c r="F80">
        <v>10</v>
      </c>
      <c r="G80" t="s">
        <v>2198</v>
      </c>
      <c r="H80">
        <v>10</v>
      </c>
      <c r="I80">
        <v>10</v>
      </c>
      <c r="J80">
        <v>0</v>
      </c>
      <c r="K80">
        <v>31</v>
      </c>
      <c r="L80">
        <v>20</v>
      </c>
      <c r="M80">
        <v>10</v>
      </c>
    </row>
    <row r="81" spans="1:13" x14ac:dyDescent="0.35">
      <c r="A81" t="s">
        <v>102</v>
      </c>
      <c r="B81" t="s">
        <v>975</v>
      </c>
      <c r="C81" s="2">
        <v>44201.867384259262</v>
      </c>
      <c r="D81">
        <v>193</v>
      </c>
      <c r="E81" s="2">
        <v>44201.867395833331</v>
      </c>
      <c r="F81">
        <v>10</v>
      </c>
      <c r="G81" t="s">
        <v>2198</v>
      </c>
      <c r="H81">
        <v>11</v>
      </c>
      <c r="I81">
        <v>10</v>
      </c>
      <c r="J81">
        <v>0</v>
      </c>
      <c r="K81">
        <v>11</v>
      </c>
      <c r="L81">
        <v>10</v>
      </c>
      <c r="M81">
        <v>0</v>
      </c>
    </row>
    <row r="82" spans="1:13" x14ac:dyDescent="0.35">
      <c r="A82" t="s">
        <v>103</v>
      </c>
      <c r="B82" t="s">
        <v>850</v>
      </c>
      <c r="C82" s="2">
        <v>44183.917928240742</v>
      </c>
      <c r="D82">
        <v>347</v>
      </c>
      <c r="E82" s="2">
        <v>44183.917939814812</v>
      </c>
      <c r="F82">
        <v>10</v>
      </c>
      <c r="G82" t="s">
        <v>2198</v>
      </c>
      <c r="H82">
        <v>21</v>
      </c>
      <c r="I82">
        <v>10</v>
      </c>
      <c r="J82">
        <v>10</v>
      </c>
      <c r="K82">
        <v>21</v>
      </c>
      <c r="L82">
        <v>10</v>
      </c>
      <c r="M82">
        <v>10</v>
      </c>
    </row>
    <row r="83" spans="1:13" x14ac:dyDescent="0.35">
      <c r="A83" t="s">
        <v>104</v>
      </c>
      <c r="B83" t="s">
        <v>789</v>
      </c>
      <c r="C83" s="2">
        <v>44180.88175925926</v>
      </c>
      <c r="D83">
        <v>430</v>
      </c>
      <c r="E83" s="2">
        <v>44180.88175925926</v>
      </c>
      <c r="F83">
        <v>10</v>
      </c>
      <c r="G83" t="s">
        <v>2198</v>
      </c>
      <c r="H83">
        <v>12</v>
      </c>
      <c r="I83">
        <v>1</v>
      </c>
      <c r="J83">
        <v>10</v>
      </c>
      <c r="K83">
        <v>12</v>
      </c>
      <c r="L83">
        <v>1</v>
      </c>
      <c r="M83">
        <v>10</v>
      </c>
    </row>
    <row r="84" spans="1:13" x14ac:dyDescent="0.35">
      <c r="A84" t="s">
        <v>105</v>
      </c>
      <c r="B84" t="s">
        <v>716</v>
      </c>
      <c r="C84" s="2">
        <v>44176.057268518518</v>
      </c>
      <c r="D84">
        <v>958</v>
      </c>
      <c r="E84" s="2">
        <v>44207.057268518518</v>
      </c>
      <c r="F84">
        <v>10</v>
      </c>
      <c r="G84" t="s">
        <v>2198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35">
      <c r="A85" t="s">
        <v>106</v>
      </c>
      <c r="B85" t="s">
        <v>450</v>
      </c>
      <c r="C85" s="2">
        <v>44154.722708333335</v>
      </c>
      <c r="D85">
        <v>193</v>
      </c>
      <c r="E85" s="2">
        <v>44184.722719907404</v>
      </c>
      <c r="F85">
        <v>10</v>
      </c>
      <c r="G85" t="s">
        <v>2198</v>
      </c>
      <c r="H85">
        <v>13</v>
      </c>
      <c r="I85">
        <v>12</v>
      </c>
      <c r="J85">
        <v>0</v>
      </c>
      <c r="K85">
        <v>27</v>
      </c>
      <c r="L85">
        <v>22</v>
      </c>
      <c r="M85">
        <v>3</v>
      </c>
    </row>
    <row r="86" spans="1:13" x14ac:dyDescent="0.35">
      <c r="A86" t="s">
        <v>107</v>
      </c>
      <c r="B86" t="s">
        <v>722</v>
      </c>
      <c r="C86" s="2">
        <v>44176.602002314816</v>
      </c>
      <c r="D86">
        <v>70</v>
      </c>
      <c r="E86" s="2">
        <v>44207.602013888885</v>
      </c>
      <c r="F86">
        <v>10</v>
      </c>
      <c r="G86" t="s">
        <v>2198</v>
      </c>
      <c r="H86">
        <v>10</v>
      </c>
      <c r="I86">
        <v>10</v>
      </c>
      <c r="J86">
        <v>0</v>
      </c>
      <c r="K86">
        <v>21</v>
      </c>
      <c r="L86">
        <v>20</v>
      </c>
      <c r="M86">
        <v>0</v>
      </c>
    </row>
    <row r="87" spans="1:13" x14ac:dyDescent="0.35">
      <c r="A87" t="s">
        <v>108</v>
      </c>
      <c r="B87" t="s">
        <v>734</v>
      </c>
      <c r="C87" s="2">
        <v>44176.770856481482</v>
      </c>
      <c r="D87">
        <v>781</v>
      </c>
      <c r="E87" s="2">
        <v>44207.770856481482</v>
      </c>
      <c r="F87">
        <v>10</v>
      </c>
      <c r="G87" t="s">
        <v>2198</v>
      </c>
      <c r="H87">
        <v>10</v>
      </c>
      <c r="I87">
        <v>10</v>
      </c>
      <c r="J87">
        <v>0</v>
      </c>
      <c r="K87">
        <v>31</v>
      </c>
      <c r="L87">
        <v>20</v>
      </c>
      <c r="M87">
        <v>10</v>
      </c>
    </row>
    <row r="88" spans="1:13" x14ac:dyDescent="0.35">
      <c r="A88" t="s">
        <v>109</v>
      </c>
      <c r="B88" t="s">
        <v>349</v>
      </c>
      <c r="C88" s="2">
        <v>44123.712696759256</v>
      </c>
      <c r="D88">
        <v>34233</v>
      </c>
      <c r="E88" s="2">
        <v>44205.169502314813</v>
      </c>
      <c r="F88">
        <v>10</v>
      </c>
      <c r="G88" t="s">
        <v>2198</v>
      </c>
      <c r="H88">
        <v>0</v>
      </c>
      <c r="I88">
        <v>0</v>
      </c>
      <c r="J88">
        <v>0</v>
      </c>
      <c r="K88">
        <v>51</v>
      </c>
      <c r="L88">
        <v>30</v>
      </c>
      <c r="M88">
        <v>20</v>
      </c>
    </row>
    <row r="89" spans="1:13" x14ac:dyDescent="0.35">
      <c r="A89" t="s">
        <v>110</v>
      </c>
      <c r="B89" t="s">
        <v>694</v>
      </c>
      <c r="C89" s="2">
        <v>44175.001319444447</v>
      </c>
      <c r="D89">
        <v>980</v>
      </c>
      <c r="E89" s="2">
        <v>44206.001319444447</v>
      </c>
      <c r="F89">
        <v>10</v>
      </c>
      <c r="G89" t="s">
        <v>2198</v>
      </c>
      <c r="H89">
        <v>10</v>
      </c>
      <c r="I89">
        <v>0</v>
      </c>
      <c r="J89">
        <v>10</v>
      </c>
      <c r="K89">
        <v>21</v>
      </c>
      <c r="L89">
        <v>10</v>
      </c>
      <c r="M89">
        <v>10</v>
      </c>
    </row>
    <row r="90" spans="1:13" x14ac:dyDescent="0.35">
      <c r="A90" t="s">
        <v>111</v>
      </c>
      <c r="B90" t="s">
        <v>902</v>
      </c>
      <c r="C90" s="2">
        <v>44188.856296296297</v>
      </c>
      <c r="D90">
        <v>403</v>
      </c>
      <c r="E90" s="2">
        <v>44188.856307870374</v>
      </c>
      <c r="F90">
        <v>10</v>
      </c>
      <c r="G90" t="s">
        <v>2198</v>
      </c>
      <c r="H90">
        <v>11</v>
      </c>
      <c r="I90">
        <v>10</v>
      </c>
      <c r="J90">
        <v>0</v>
      </c>
      <c r="K90">
        <v>11</v>
      </c>
      <c r="L90">
        <v>10</v>
      </c>
      <c r="M90">
        <v>0</v>
      </c>
    </row>
    <row r="91" spans="1:13" x14ac:dyDescent="0.35">
      <c r="A91" t="s">
        <v>112</v>
      </c>
      <c r="B91" t="s">
        <v>940</v>
      </c>
      <c r="C91" s="2">
        <v>44195.637106481481</v>
      </c>
      <c r="D91">
        <v>152</v>
      </c>
      <c r="E91" s="2">
        <v>44195.637118055558</v>
      </c>
      <c r="F91">
        <v>10</v>
      </c>
      <c r="G91" t="s">
        <v>2198</v>
      </c>
      <c r="H91">
        <v>13</v>
      </c>
      <c r="I91">
        <v>10</v>
      </c>
      <c r="J91">
        <v>2</v>
      </c>
      <c r="K91">
        <v>13</v>
      </c>
      <c r="L91">
        <v>10</v>
      </c>
      <c r="M91">
        <v>2</v>
      </c>
    </row>
    <row r="92" spans="1:13" x14ac:dyDescent="0.35">
      <c r="A92" t="s">
        <v>113</v>
      </c>
      <c r="B92" t="s">
        <v>777</v>
      </c>
      <c r="C92" s="2">
        <v>44180.682743055557</v>
      </c>
      <c r="D92">
        <v>221</v>
      </c>
      <c r="E92" s="2">
        <v>44180.682754629626</v>
      </c>
      <c r="F92">
        <v>10</v>
      </c>
      <c r="G92" t="s">
        <v>2198</v>
      </c>
      <c r="H92">
        <v>11</v>
      </c>
      <c r="I92">
        <v>10</v>
      </c>
      <c r="J92">
        <v>0</v>
      </c>
      <c r="K92">
        <v>11</v>
      </c>
      <c r="L92">
        <v>10</v>
      </c>
      <c r="M92">
        <v>0</v>
      </c>
    </row>
    <row r="93" spans="1:13" x14ac:dyDescent="0.35">
      <c r="A93" t="s">
        <v>114</v>
      </c>
      <c r="B93" t="s">
        <v>1043</v>
      </c>
      <c r="C93" s="2">
        <v>44207.876319444447</v>
      </c>
      <c r="D93">
        <v>60004</v>
      </c>
      <c r="E93" s="2">
        <v>44207.876331018517</v>
      </c>
      <c r="F93">
        <v>10</v>
      </c>
      <c r="G93" t="s">
        <v>2198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35">
      <c r="A94" t="s">
        <v>115</v>
      </c>
      <c r="B94" t="s">
        <v>531</v>
      </c>
      <c r="C94" s="2">
        <v>44159.986666666664</v>
      </c>
      <c r="D94">
        <v>302</v>
      </c>
      <c r="E94" s="2">
        <v>44189.986666666664</v>
      </c>
      <c r="F94">
        <v>10</v>
      </c>
      <c r="G94" t="s">
        <v>2198</v>
      </c>
      <c r="H94">
        <v>21</v>
      </c>
      <c r="I94">
        <v>11</v>
      </c>
      <c r="J94">
        <v>10</v>
      </c>
      <c r="K94">
        <v>32</v>
      </c>
      <c r="L94">
        <v>21</v>
      </c>
      <c r="M94">
        <v>10</v>
      </c>
    </row>
    <row r="95" spans="1:13" x14ac:dyDescent="0.35">
      <c r="A95" t="s">
        <v>116</v>
      </c>
      <c r="B95" t="s">
        <v>999</v>
      </c>
      <c r="C95" s="2">
        <v>44203.626435185186</v>
      </c>
      <c r="D95">
        <v>403</v>
      </c>
      <c r="E95" s="2">
        <v>44203.626435185186</v>
      </c>
      <c r="F95">
        <v>10</v>
      </c>
      <c r="G95" t="s">
        <v>2198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 x14ac:dyDescent="0.35">
      <c r="A96" t="s">
        <v>117</v>
      </c>
      <c r="B96" t="s">
        <v>791</v>
      </c>
      <c r="C96" s="2">
        <v>44180.906053240738</v>
      </c>
      <c r="D96">
        <v>891</v>
      </c>
      <c r="E96" s="2">
        <v>44180.906053240738</v>
      </c>
      <c r="F96">
        <v>10</v>
      </c>
      <c r="G96" t="s">
        <v>2198</v>
      </c>
      <c r="H96">
        <v>6</v>
      </c>
      <c r="I96">
        <v>0</v>
      </c>
      <c r="J96">
        <v>5</v>
      </c>
      <c r="K96">
        <v>6</v>
      </c>
      <c r="L96">
        <v>0</v>
      </c>
      <c r="M96">
        <v>5</v>
      </c>
    </row>
    <row r="97" spans="1:13" x14ac:dyDescent="0.35">
      <c r="A97" t="s">
        <v>118</v>
      </c>
      <c r="B97" t="s">
        <v>570</v>
      </c>
      <c r="C97" s="2">
        <v>44168.671493055554</v>
      </c>
      <c r="D97">
        <v>201</v>
      </c>
      <c r="E97" s="2">
        <v>44199.671493055554</v>
      </c>
      <c r="F97">
        <v>10</v>
      </c>
      <c r="G97" t="s">
        <v>2198</v>
      </c>
      <c r="H97">
        <v>10</v>
      </c>
      <c r="I97">
        <v>10</v>
      </c>
      <c r="J97">
        <v>0</v>
      </c>
      <c r="K97">
        <v>26</v>
      </c>
      <c r="L97">
        <v>20</v>
      </c>
      <c r="M97">
        <v>5</v>
      </c>
    </row>
    <row r="98" spans="1:13" x14ac:dyDescent="0.35">
      <c r="A98" t="s">
        <v>119</v>
      </c>
      <c r="B98" t="s">
        <v>525</v>
      </c>
      <c r="C98" s="2">
        <v>44159.806990740741</v>
      </c>
      <c r="D98">
        <v>113</v>
      </c>
      <c r="E98" s="2">
        <v>44189.807002314818</v>
      </c>
      <c r="F98">
        <v>10</v>
      </c>
      <c r="G98" t="s">
        <v>2198</v>
      </c>
      <c r="H98">
        <v>10</v>
      </c>
      <c r="I98">
        <v>10</v>
      </c>
      <c r="J98">
        <v>0</v>
      </c>
      <c r="K98">
        <v>32</v>
      </c>
      <c r="L98">
        <v>20</v>
      </c>
      <c r="M98">
        <v>10</v>
      </c>
    </row>
    <row r="99" spans="1:13" x14ac:dyDescent="0.35">
      <c r="A99" t="s">
        <v>120</v>
      </c>
      <c r="B99" t="s">
        <v>676</v>
      </c>
      <c r="C99" s="2">
        <v>44174.719780092593</v>
      </c>
      <c r="D99">
        <v>787</v>
      </c>
      <c r="E99" s="2">
        <v>44205.71979166667</v>
      </c>
      <c r="F99">
        <v>10</v>
      </c>
      <c r="G99" t="s">
        <v>2198</v>
      </c>
      <c r="H99">
        <v>10</v>
      </c>
      <c r="I99">
        <v>10</v>
      </c>
      <c r="J99">
        <v>0</v>
      </c>
      <c r="K99">
        <v>31</v>
      </c>
      <c r="L99">
        <v>20</v>
      </c>
      <c r="M99">
        <v>10</v>
      </c>
    </row>
    <row r="100" spans="1:13" x14ac:dyDescent="0.35">
      <c r="A100" t="s">
        <v>121</v>
      </c>
      <c r="B100" t="s">
        <v>589</v>
      </c>
      <c r="C100" s="2">
        <v>44169.175138888888</v>
      </c>
      <c r="D100">
        <v>276</v>
      </c>
      <c r="E100" s="2">
        <v>44200.175138888888</v>
      </c>
      <c r="F100">
        <v>10</v>
      </c>
      <c r="G100" t="s">
        <v>2198</v>
      </c>
      <c r="H100">
        <v>10</v>
      </c>
      <c r="I100">
        <v>10</v>
      </c>
      <c r="J100">
        <v>0</v>
      </c>
      <c r="K100">
        <v>26</v>
      </c>
      <c r="L100">
        <v>20</v>
      </c>
      <c r="M100">
        <v>5</v>
      </c>
    </row>
    <row r="101" spans="1:13" x14ac:dyDescent="0.35">
      <c r="A101" t="s">
        <v>122</v>
      </c>
      <c r="B101" t="s">
        <v>545</v>
      </c>
      <c r="C101" s="2">
        <v>44165.772199074076</v>
      </c>
      <c r="D101">
        <v>276</v>
      </c>
      <c r="E101" s="2">
        <v>44195.772199074076</v>
      </c>
      <c r="F101">
        <v>10</v>
      </c>
      <c r="G101" t="s">
        <v>2201</v>
      </c>
      <c r="H101">
        <v>0</v>
      </c>
      <c r="I101">
        <v>0</v>
      </c>
      <c r="J101">
        <v>0</v>
      </c>
      <c r="K101">
        <v>16</v>
      </c>
      <c r="L101">
        <v>10</v>
      </c>
      <c r="M101">
        <v>5</v>
      </c>
    </row>
    <row r="102" spans="1:13" x14ac:dyDescent="0.35">
      <c r="A102" t="s">
        <v>123</v>
      </c>
      <c r="B102" t="s">
        <v>948</v>
      </c>
      <c r="C102" s="2">
        <v>44195.954201388886</v>
      </c>
      <c r="D102">
        <v>993</v>
      </c>
      <c r="E102" s="2">
        <v>44195.954201388886</v>
      </c>
      <c r="F102">
        <v>10</v>
      </c>
      <c r="G102" t="s">
        <v>2198</v>
      </c>
      <c r="H102">
        <v>12</v>
      </c>
      <c r="I102">
        <v>10</v>
      </c>
      <c r="J102">
        <v>1</v>
      </c>
      <c r="K102">
        <v>12</v>
      </c>
      <c r="L102">
        <v>10</v>
      </c>
      <c r="M102">
        <v>1</v>
      </c>
    </row>
    <row r="103" spans="1:13" x14ac:dyDescent="0.35">
      <c r="A103" t="s">
        <v>124</v>
      </c>
      <c r="B103" t="s">
        <v>583</v>
      </c>
      <c r="C103" s="2">
        <v>44168.859814814816</v>
      </c>
      <c r="D103">
        <v>461</v>
      </c>
      <c r="E103" s="2">
        <v>44199.859826388885</v>
      </c>
      <c r="F103">
        <v>10</v>
      </c>
      <c r="G103" t="s">
        <v>2198</v>
      </c>
      <c r="H103">
        <v>10</v>
      </c>
      <c r="I103">
        <v>10</v>
      </c>
      <c r="J103">
        <v>0</v>
      </c>
      <c r="K103">
        <v>11</v>
      </c>
      <c r="L103">
        <v>10</v>
      </c>
      <c r="M103">
        <v>0</v>
      </c>
    </row>
    <row r="104" spans="1:13" x14ac:dyDescent="0.35">
      <c r="A104" t="s">
        <v>125</v>
      </c>
      <c r="B104" t="s">
        <v>1049</v>
      </c>
      <c r="C104" s="2">
        <v>44208.610462962963</v>
      </c>
      <c r="D104">
        <v>34238</v>
      </c>
      <c r="E104" s="2">
        <v>44208.610462962963</v>
      </c>
      <c r="F104">
        <v>10</v>
      </c>
      <c r="G104" t="s">
        <v>2198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35">
      <c r="A105" t="s">
        <v>126</v>
      </c>
      <c r="B105" t="s">
        <v>1003</v>
      </c>
      <c r="C105" s="2">
        <v>44203.69090277778</v>
      </c>
      <c r="D105">
        <v>630</v>
      </c>
      <c r="E105" s="2">
        <v>44203.69090277778</v>
      </c>
      <c r="F105">
        <v>25</v>
      </c>
      <c r="G105" t="s">
        <v>2198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</row>
    <row r="106" spans="1:13" x14ac:dyDescent="0.35">
      <c r="A106" t="s">
        <v>127</v>
      </c>
      <c r="B106" t="s">
        <v>513</v>
      </c>
      <c r="C106" s="2">
        <v>44158.908206018517</v>
      </c>
      <c r="D106">
        <v>70</v>
      </c>
      <c r="E106" s="2">
        <v>44188.908217592594</v>
      </c>
      <c r="F106">
        <v>10</v>
      </c>
      <c r="G106" t="s">
        <v>2198</v>
      </c>
      <c r="H106">
        <v>11</v>
      </c>
      <c r="I106">
        <v>10</v>
      </c>
      <c r="J106">
        <v>0</v>
      </c>
      <c r="K106">
        <v>32</v>
      </c>
      <c r="L106">
        <v>20</v>
      </c>
      <c r="M106">
        <v>10</v>
      </c>
    </row>
    <row r="107" spans="1:13" x14ac:dyDescent="0.35">
      <c r="A107" t="s">
        <v>128</v>
      </c>
      <c r="B107" t="s">
        <v>779</v>
      </c>
      <c r="C107" s="2">
        <v>44180.714456018519</v>
      </c>
      <c r="D107">
        <v>328</v>
      </c>
      <c r="E107" s="2">
        <v>44180.714467592596</v>
      </c>
      <c r="F107">
        <v>10</v>
      </c>
      <c r="G107" t="s">
        <v>2198</v>
      </c>
      <c r="H107">
        <v>6</v>
      </c>
      <c r="I107">
        <v>0</v>
      </c>
      <c r="J107">
        <v>5</v>
      </c>
      <c r="K107">
        <v>6</v>
      </c>
      <c r="L107">
        <v>0</v>
      </c>
      <c r="M107">
        <v>5</v>
      </c>
    </row>
    <row r="108" spans="1:13" x14ac:dyDescent="0.35">
      <c r="A108" t="s">
        <v>129</v>
      </c>
      <c r="B108" t="s">
        <v>686</v>
      </c>
      <c r="C108" s="2">
        <v>44174.837939814817</v>
      </c>
      <c r="D108">
        <v>117</v>
      </c>
      <c r="E108" s="2">
        <v>44205.837951388887</v>
      </c>
      <c r="F108">
        <v>10</v>
      </c>
      <c r="G108" t="s">
        <v>2198</v>
      </c>
      <c r="H108">
        <v>0</v>
      </c>
      <c r="I108">
        <v>0</v>
      </c>
      <c r="J108">
        <v>0</v>
      </c>
      <c r="K108">
        <v>16</v>
      </c>
      <c r="L108">
        <v>10</v>
      </c>
      <c r="M108">
        <v>5</v>
      </c>
    </row>
    <row r="109" spans="1:13" x14ac:dyDescent="0.35">
      <c r="A109" t="s">
        <v>130</v>
      </c>
      <c r="B109" t="s">
        <v>767</v>
      </c>
      <c r="C109" s="2">
        <v>44179.90828703704</v>
      </c>
      <c r="D109">
        <v>282</v>
      </c>
      <c r="E109" s="2">
        <v>44179.90828703704</v>
      </c>
      <c r="F109">
        <v>25</v>
      </c>
      <c r="G109" t="s">
        <v>2198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</row>
    <row r="110" spans="1:13" x14ac:dyDescent="0.35">
      <c r="A110" t="s">
        <v>131</v>
      </c>
      <c r="B110" t="s">
        <v>718</v>
      </c>
      <c r="C110" s="2">
        <v>44176.110393518517</v>
      </c>
      <c r="D110">
        <v>701</v>
      </c>
      <c r="E110" s="2">
        <v>44207.110393518517</v>
      </c>
      <c r="F110">
        <v>10</v>
      </c>
      <c r="G110" t="s">
        <v>2198</v>
      </c>
      <c r="H110">
        <v>10</v>
      </c>
      <c r="I110">
        <v>10</v>
      </c>
      <c r="J110">
        <v>0</v>
      </c>
      <c r="K110">
        <v>26</v>
      </c>
      <c r="L110">
        <v>20</v>
      </c>
      <c r="M110">
        <v>5</v>
      </c>
    </row>
    <row r="111" spans="1:13" x14ac:dyDescent="0.35">
      <c r="A111" t="s">
        <v>132</v>
      </c>
      <c r="B111" t="s">
        <v>462</v>
      </c>
      <c r="C111" s="2">
        <v>44155.687638888892</v>
      </c>
      <c r="D111">
        <v>117</v>
      </c>
      <c r="E111" s="2">
        <v>44185.687638888892</v>
      </c>
      <c r="F111">
        <v>10</v>
      </c>
      <c r="G111" t="s">
        <v>2198</v>
      </c>
      <c r="H111">
        <v>10</v>
      </c>
      <c r="I111">
        <v>10</v>
      </c>
      <c r="J111">
        <v>0</v>
      </c>
      <c r="K111">
        <v>21</v>
      </c>
      <c r="L111">
        <v>20</v>
      </c>
      <c r="M111">
        <v>0</v>
      </c>
    </row>
    <row r="112" spans="1:13" x14ac:dyDescent="0.35">
      <c r="A112" t="s">
        <v>133</v>
      </c>
      <c r="B112" t="s">
        <v>493</v>
      </c>
      <c r="C112" s="2">
        <v>44155.978946759256</v>
      </c>
      <c r="D112">
        <v>100</v>
      </c>
      <c r="E112" s="2">
        <v>44185.978946759256</v>
      </c>
      <c r="F112">
        <v>10</v>
      </c>
      <c r="G112" t="s">
        <v>2199</v>
      </c>
      <c r="H112">
        <v>0</v>
      </c>
      <c r="I112">
        <v>0</v>
      </c>
      <c r="J112">
        <v>0</v>
      </c>
      <c r="K112">
        <v>11</v>
      </c>
      <c r="L112">
        <v>10</v>
      </c>
      <c r="M112">
        <v>0</v>
      </c>
    </row>
    <row r="113" spans="1:13" x14ac:dyDescent="0.35">
      <c r="A113" t="s">
        <v>134</v>
      </c>
      <c r="B113" t="s">
        <v>491</v>
      </c>
      <c r="C113" s="2">
        <v>44155.971805555557</v>
      </c>
      <c r="D113">
        <v>330</v>
      </c>
      <c r="E113" s="2">
        <v>44195.5</v>
      </c>
      <c r="F113">
        <v>10</v>
      </c>
      <c r="G113" t="s">
        <v>2198</v>
      </c>
      <c r="H113">
        <v>10</v>
      </c>
      <c r="I113">
        <v>10</v>
      </c>
      <c r="J113">
        <v>0</v>
      </c>
      <c r="K113">
        <v>21</v>
      </c>
      <c r="L113">
        <v>20</v>
      </c>
      <c r="M113">
        <v>0</v>
      </c>
    </row>
    <row r="114" spans="1:13" x14ac:dyDescent="0.35">
      <c r="A114" t="s">
        <v>135</v>
      </c>
      <c r="B114" t="s">
        <v>411</v>
      </c>
      <c r="C114" s="2">
        <v>44144.803668981483</v>
      </c>
      <c r="D114">
        <v>337</v>
      </c>
      <c r="E114" s="2">
        <v>44205.803668981483</v>
      </c>
      <c r="F114">
        <v>10</v>
      </c>
      <c r="G114" t="s">
        <v>2201</v>
      </c>
      <c r="H114">
        <v>0</v>
      </c>
      <c r="I114">
        <v>0</v>
      </c>
      <c r="J114">
        <v>0</v>
      </c>
      <c r="K114">
        <v>32</v>
      </c>
      <c r="L114">
        <v>20</v>
      </c>
      <c r="M114">
        <v>10</v>
      </c>
    </row>
    <row r="115" spans="1:13" x14ac:dyDescent="0.35">
      <c r="A115" t="s">
        <v>136</v>
      </c>
      <c r="B115" t="s">
        <v>769</v>
      </c>
      <c r="C115" s="2">
        <v>44179.957627314812</v>
      </c>
      <c r="D115">
        <v>294</v>
      </c>
      <c r="E115" s="2">
        <v>44179.957627314812</v>
      </c>
      <c r="F115">
        <v>10</v>
      </c>
      <c r="G115" t="s">
        <v>2198</v>
      </c>
      <c r="H115">
        <v>16</v>
      </c>
      <c r="I115">
        <v>10</v>
      </c>
      <c r="J115">
        <v>5</v>
      </c>
      <c r="K115">
        <v>16</v>
      </c>
      <c r="L115">
        <v>10</v>
      </c>
      <c r="M115">
        <v>5</v>
      </c>
    </row>
    <row r="116" spans="1:13" x14ac:dyDescent="0.35">
      <c r="A116" t="s">
        <v>137</v>
      </c>
      <c r="B116" t="s">
        <v>983</v>
      </c>
      <c r="C116" s="2">
        <v>44201.956377314818</v>
      </c>
      <c r="D116">
        <v>850</v>
      </c>
      <c r="E116" s="2">
        <v>44201.956377314818</v>
      </c>
      <c r="F116">
        <v>10</v>
      </c>
      <c r="G116" t="s">
        <v>2198</v>
      </c>
      <c r="H116">
        <v>11</v>
      </c>
      <c r="I116">
        <v>10</v>
      </c>
      <c r="J116">
        <v>0</v>
      </c>
      <c r="K116">
        <v>11</v>
      </c>
      <c r="L116">
        <v>10</v>
      </c>
      <c r="M116">
        <v>0</v>
      </c>
    </row>
    <row r="117" spans="1:13" x14ac:dyDescent="0.35">
      <c r="A117" t="s">
        <v>138</v>
      </c>
      <c r="B117" t="s">
        <v>527</v>
      </c>
      <c r="C117" s="2">
        <v>44159.833622685182</v>
      </c>
      <c r="D117">
        <v>801</v>
      </c>
      <c r="E117" s="2">
        <v>44189.833622685182</v>
      </c>
      <c r="F117">
        <v>10</v>
      </c>
      <c r="G117" t="s">
        <v>2198</v>
      </c>
      <c r="H117">
        <v>10</v>
      </c>
      <c r="I117">
        <v>10</v>
      </c>
      <c r="J117">
        <v>0</v>
      </c>
      <c r="K117">
        <v>21</v>
      </c>
      <c r="L117">
        <v>20</v>
      </c>
      <c r="M117">
        <v>0</v>
      </c>
    </row>
    <row r="118" spans="1:13" x14ac:dyDescent="0.35">
      <c r="A118" t="s">
        <v>139</v>
      </c>
      <c r="B118" t="s">
        <v>682</v>
      </c>
      <c r="C118" s="2">
        <v>44174.822847222225</v>
      </c>
      <c r="D118">
        <v>281</v>
      </c>
      <c r="E118" s="2">
        <v>44200.756064814814</v>
      </c>
      <c r="F118">
        <v>50</v>
      </c>
      <c r="G118" t="s">
        <v>2202</v>
      </c>
      <c r="H118">
        <v>35</v>
      </c>
      <c r="I118">
        <v>35</v>
      </c>
      <c r="J118">
        <v>0</v>
      </c>
      <c r="K118">
        <v>36</v>
      </c>
      <c r="L118">
        <v>35</v>
      </c>
      <c r="M118">
        <v>0</v>
      </c>
    </row>
    <row r="119" spans="1:13" x14ac:dyDescent="0.35">
      <c r="A119" t="s">
        <v>140</v>
      </c>
      <c r="B119" t="s">
        <v>688</v>
      </c>
      <c r="C119" s="2">
        <v>44174.841689814813</v>
      </c>
      <c r="D119">
        <v>17</v>
      </c>
      <c r="E119" s="2">
        <v>44205.84170138889</v>
      </c>
      <c r="F119">
        <v>10</v>
      </c>
      <c r="G119" t="s">
        <v>2198</v>
      </c>
      <c r="H119">
        <v>10</v>
      </c>
      <c r="I119">
        <v>10</v>
      </c>
      <c r="J119">
        <v>0</v>
      </c>
      <c r="K119">
        <v>11</v>
      </c>
      <c r="L119">
        <v>10</v>
      </c>
      <c r="M119">
        <v>0</v>
      </c>
    </row>
    <row r="120" spans="1:13" x14ac:dyDescent="0.35">
      <c r="A120" t="s">
        <v>141</v>
      </c>
      <c r="B120" t="s">
        <v>742</v>
      </c>
      <c r="C120" s="2">
        <v>44176.907442129632</v>
      </c>
      <c r="D120">
        <v>372</v>
      </c>
      <c r="E120" s="2">
        <v>44207.907442129632</v>
      </c>
      <c r="F120">
        <v>10</v>
      </c>
      <c r="G120" t="s">
        <v>2198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</row>
    <row r="121" spans="1:13" x14ac:dyDescent="0.35">
      <c r="A121" t="s">
        <v>142</v>
      </c>
      <c r="B121" t="s">
        <v>748</v>
      </c>
      <c r="C121" s="2">
        <v>44176.970497685186</v>
      </c>
      <c r="D121">
        <v>379</v>
      </c>
      <c r="E121" s="2">
        <v>44207.970509259256</v>
      </c>
      <c r="F121">
        <v>10</v>
      </c>
      <c r="G121" t="s">
        <v>2198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</row>
    <row r="122" spans="1:13" x14ac:dyDescent="0.35">
      <c r="A122" t="s">
        <v>143</v>
      </c>
      <c r="B122" t="s">
        <v>971</v>
      </c>
      <c r="C122" s="2">
        <v>44201.838391203702</v>
      </c>
      <c r="D122">
        <v>226</v>
      </c>
      <c r="E122" s="2">
        <v>44201.838402777779</v>
      </c>
      <c r="F122">
        <v>10</v>
      </c>
      <c r="G122" t="s">
        <v>2198</v>
      </c>
      <c r="H122">
        <v>11</v>
      </c>
      <c r="I122">
        <v>10</v>
      </c>
      <c r="J122">
        <v>0</v>
      </c>
      <c r="K122">
        <v>11</v>
      </c>
      <c r="L122">
        <v>10</v>
      </c>
      <c r="M122">
        <v>0</v>
      </c>
    </row>
    <row r="123" spans="1:13" x14ac:dyDescent="0.35">
      <c r="A123" t="s">
        <v>144</v>
      </c>
      <c r="B123" t="s">
        <v>878</v>
      </c>
      <c r="C123" s="2">
        <v>44187.675937499997</v>
      </c>
      <c r="D123">
        <v>74</v>
      </c>
      <c r="E123" s="2">
        <v>44187.675937499997</v>
      </c>
      <c r="F123">
        <v>10</v>
      </c>
      <c r="G123" t="s">
        <v>2198</v>
      </c>
      <c r="H123">
        <v>21</v>
      </c>
      <c r="I123">
        <v>10</v>
      </c>
      <c r="J123">
        <v>10</v>
      </c>
      <c r="K123">
        <v>21</v>
      </c>
      <c r="L123">
        <v>10</v>
      </c>
      <c r="M123">
        <v>10</v>
      </c>
    </row>
    <row r="124" spans="1:13" x14ac:dyDescent="0.35">
      <c r="A124" t="s">
        <v>145</v>
      </c>
      <c r="B124" t="s">
        <v>1059</v>
      </c>
      <c r="C124" s="2">
        <v>44208.770254629628</v>
      </c>
      <c r="D124">
        <v>27040</v>
      </c>
      <c r="E124" s="2">
        <v>44208.770254629628</v>
      </c>
      <c r="F124">
        <v>10</v>
      </c>
      <c r="G124" t="s">
        <v>2198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</row>
    <row r="125" spans="1:13" x14ac:dyDescent="0.35">
      <c r="A125" t="s">
        <v>146</v>
      </c>
      <c r="B125" t="s">
        <v>1025</v>
      </c>
      <c r="C125" s="2">
        <v>44204.814398148148</v>
      </c>
      <c r="D125">
        <v>300</v>
      </c>
      <c r="E125" s="2">
        <v>44204.814398148148</v>
      </c>
      <c r="F125">
        <v>10</v>
      </c>
      <c r="G125" t="s">
        <v>2198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35">
      <c r="A126" t="s">
        <v>147</v>
      </c>
      <c r="B126" t="s">
        <v>468</v>
      </c>
      <c r="C126" s="2">
        <v>44155.730243055557</v>
      </c>
      <c r="D126">
        <v>495</v>
      </c>
      <c r="E126" s="2">
        <v>44185.730254629627</v>
      </c>
      <c r="F126">
        <v>10</v>
      </c>
      <c r="G126" t="s">
        <v>2198</v>
      </c>
      <c r="H126">
        <v>0</v>
      </c>
      <c r="I126">
        <v>0</v>
      </c>
      <c r="J126">
        <v>0</v>
      </c>
      <c r="K126">
        <v>12</v>
      </c>
      <c r="L126">
        <v>10</v>
      </c>
      <c r="M126">
        <v>0</v>
      </c>
    </row>
    <row r="127" spans="1:13" x14ac:dyDescent="0.35">
      <c r="A127" t="s">
        <v>148</v>
      </c>
      <c r="B127" t="s">
        <v>511</v>
      </c>
      <c r="C127" s="2">
        <v>44158.83315972222</v>
      </c>
      <c r="D127">
        <v>631</v>
      </c>
      <c r="E127" s="2">
        <v>44188.833171296297</v>
      </c>
      <c r="F127">
        <v>10</v>
      </c>
      <c r="G127" t="s">
        <v>2198</v>
      </c>
      <c r="H127">
        <v>10</v>
      </c>
      <c r="I127">
        <v>10</v>
      </c>
      <c r="J127">
        <v>0</v>
      </c>
      <c r="K127">
        <v>27</v>
      </c>
      <c r="L127">
        <v>20</v>
      </c>
      <c r="M127">
        <v>6</v>
      </c>
    </row>
    <row r="128" spans="1:13" x14ac:dyDescent="0.35">
      <c r="A128" t="s">
        <v>149</v>
      </c>
      <c r="B128" t="s">
        <v>886</v>
      </c>
      <c r="C128" s="2">
        <v>44187.844537037039</v>
      </c>
      <c r="D128">
        <v>88</v>
      </c>
      <c r="E128" s="2">
        <v>44187.844537037039</v>
      </c>
      <c r="F128">
        <v>10</v>
      </c>
      <c r="G128" t="s">
        <v>2198</v>
      </c>
      <c r="H128">
        <v>21</v>
      </c>
      <c r="I128">
        <v>10</v>
      </c>
      <c r="J128">
        <v>10</v>
      </c>
      <c r="K128">
        <v>21</v>
      </c>
      <c r="L128">
        <v>10</v>
      </c>
      <c r="M128">
        <v>10</v>
      </c>
    </row>
    <row r="129" spans="1:13" x14ac:dyDescent="0.35">
      <c r="A129" t="s">
        <v>150</v>
      </c>
      <c r="B129" t="s">
        <v>642</v>
      </c>
      <c r="C129" s="2">
        <v>44172.987743055557</v>
      </c>
      <c r="D129">
        <v>531</v>
      </c>
      <c r="E129" s="2">
        <v>44203.987743055557</v>
      </c>
      <c r="F129">
        <v>10</v>
      </c>
      <c r="G129" t="s">
        <v>2198</v>
      </c>
      <c r="H129">
        <v>10</v>
      </c>
      <c r="I129">
        <v>10</v>
      </c>
      <c r="J129">
        <v>0</v>
      </c>
      <c r="K129">
        <v>26</v>
      </c>
      <c r="L129">
        <v>20</v>
      </c>
      <c r="M129">
        <v>5</v>
      </c>
    </row>
    <row r="130" spans="1:13" x14ac:dyDescent="0.35">
      <c r="A130" t="s">
        <v>151</v>
      </c>
      <c r="B130" t="s">
        <v>938</v>
      </c>
      <c r="C130" s="2">
        <v>44194.873333333337</v>
      </c>
      <c r="D130">
        <v>601</v>
      </c>
      <c r="E130" s="2">
        <v>44194.873333333337</v>
      </c>
      <c r="F130">
        <v>10</v>
      </c>
      <c r="G130" t="s">
        <v>2198</v>
      </c>
      <c r="H130">
        <v>21</v>
      </c>
      <c r="I130">
        <v>10</v>
      </c>
      <c r="J130">
        <v>10</v>
      </c>
      <c r="K130">
        <v>21</v>
      </c>
      <c r="L130">
        <v>10</v>
      </c>
      <c r="M130">
        <v>10</v>
      </c>
    </row>
    <row r="131" spans="1:13" x14ac:dyDescent="0.35">
      <c r="A131" t="s">
        <v>152</v>
      </c>
      <c r="B131" t="s">
        <v>482</v>
      </c>
      <c r="C131" s="2">
        <v>44155.878958333335</v>
      </c>
      <c r="D131">
        <v>341</v>
      </c>
      <c r="E131" s="2">
        <v>44185.878958333335</v>
      </c>
      <c r="F131">
        <v>10</v>
      </c>
      <c r="G131" t="s">
        <v>2198</v>
      </c>
      <c r="H131">
        <v>10</v>
      </c>
      <c r="I131">
        <v>10</v>
      </c>
      <c r="J131">
        <v>0</v>
      </c>
      <c r="K131">
        <v>21</v>
      </c>
      <c r="L131">
        <v>20</v>
      </c>
      <c r="M131">
        <v>0</v>
      </c>
    </row>
    <row r="132" spans="1:13" x14ac:dyDescent="0.35">
      <c r="A132" t="s">
        <v>153</v>
      </c>
      <c r="B132" t="s">
        <v>781</v>
      </c>
      <c r="C132" s="2">
        <v>44180.728275462963</v>
      </c>
      <c r="D132">
        <v>352</v>
      </c>
      <c r="E132" s="2">
        <v>44180.728275462963</v>
      </c>
      <c r="F132">
        <v>10</v>
      </c>
      <c r="G132" t="s">
        <v>2198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</row>
    <row r="133" spans="1:13" x14ac:dyDescent="0.35">
      <c r="A133" t="s">
        <v>154</v>
      </c>
      <c r="B133" t="s">
        <v>750</v>
      </c>
      <c r="C133" s="2">
        <v>44176.997523148151</v>
      </c>
      <c r="D133">
        <v>64</v>
      </c>
      <c r="E133" s="2">
        <v>44207.997534722221</v>
      </c>
      <c r="F133">
        <v>10</v>
      </c>
      <c r="G133" t="s">
        <v>2198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</row>
    <row r="134" spans="1:13" x14ac:dyDescent="0.35">
      <c r="A134" t="s">
        <v>155</v>
      </c>
      <c r="B134" t="s">
        <v>369</v>
      </c>
      <c r="C134" s="2">
        <v>44131.576215277775</v>
      </c>
      <c r="D134">
        <v>34239</v>
      </c>
      <c r="E134" s="2">
        <v>44206.1721412037</v>
      </c>
      <c r="F134">
        <v>10</v>
      </c>
      <c r="G134" t="s">
        <v>2198</v>
      </c>
      <c r="H134">
        <v>0</v>
      </c>
      <c r="I134">
        <v>0</v>
      </c>
      <c r="J134">
        <v>0</v>
      </c>
      <c r="K134">
        <v>41</v>
      </c>
      <c r="L134">
        <v>20</v>
      </c>
      <c r="M134">
        <v>20</v>
      </c>
    </row>
    <row r="135" spans="1:13" x14ac:dyDescent="0.35">
      <c r="A135" t="s">
        <v>156</v>
      </c>
      <c r="B135" t="s">
        <v>832</v>
      </c>
      <c r="C135" s="2">
        <v>44183.734930555554</v>
      </c>
      <c r="D135">
        <v>333</v>
      </c>
      <c r="E135" s="2">
        <v>44183.734942129631</v>
      </c>
      <c r="F135">
        <v>10</v>
      </c>
      <c r="G135" t="s">
        <v>2198</v>
      </c>
      <c r="H135">
        <v>21</v>
      </c>
      <c r="I135">
        <v>10</v>
      </c>
      <c r="J135">
        <v>10</v>
      </c>
      <c r="K135">
        <v>21</v>
      </c>
      <c r="L135">
        <v>10</v>
      </c>
      <c r="M135">
        <v>10</v>
      </c>
    </row>
    <row r="136" spans="1:13" x14ac:dyDescent="0.35">
      <c r="A136" t="s">
        <v>157</v>
      </c>
      <c r="B136" t="s">
        <v>446</v>
      </c>
      <c r="C136" s="2">
        <v>44153.977407407408</v>
      </c>
      <c r="D136">
        <v>68</v>
      </c>
      <c r="E136" s="2">
        <v>44183.977407407408</v>
      </c>
      <c r="F136">
        <v>10</v>
      </c>
      <c r="G136" t="s">
        <v>2198</v>
      </c>
      <c r="H136">
        <v>11</v>
      </c>
      <c r="I136">
        <v>11</v>
      </c>
      <c r="J136">
        <v>0</v>
      </c>
      <c r="K136">
        <v>22</v>
      </c>
      <c r="L136">
        <v>21</v>
      </c>
      <c r="M136">
        <v>0</v>
      </c>
    </row>
    <row r="137" spans="1:13" x14ac:dyDescent="0.35">
      <c r="A137" t="s">
        <v>158</v>
      </c>
      <c r="B137" t="s">
        <v>517</v>
      </c>
      <c r="C137" s="2">
        <v>44159.02076388889</v>
      </c>
      <c r="D137">
        <v>327</v>
      </c>
      <c r="E137" s="2">
        <v>44189.02076388889</v>
      </c>
      <c r="F137">
        <v>10</v>
      </c>
      <c r="G137" t="s">
        <v>2198</v>
      </c>
      <c r="H137">
        <v>10</v>
      </c>
      <c r="I137">
        <v>10</v>
      </c>
      <c r="J137">
        <v>0</v>
      </c>
      <c r="K137">
        <v>26</v>
      </c>
      <c r="L137">
        <v>20</v>
      </c>
      <c r="M137">
        <v>5</v>
      </c>
    </row>
    <row r="138" spans="1:13" x14ac:dyDescent="0.35">
      <c r="A138" t="s">
        <v>159</v>
      </c>
      <c r="B138" t="s">
        <v>692</v>
      </c>
      <c r="C138" s="2">
        <v>44174.991875</v>
      </c>
      <c r="D138">
        <v>70</v>
      </c>
      <c r="E138" s="2">
        <v>44205.991875</v>
      </c>
      <c r="F138">
        <v>10</v>
      </c>
      <c r="G138" t="s">
        <v>2198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</row>
    <row r="139" spans="1:13" x14ac:dyDescent="0.35">
      <c r="A139" t="s">
        <v>160</v>
      </c>
      <c r="B139" t="s">
        <v>830</v>
      </c>
      <c r="C139" s="2">
        <v>44183.685046296298</v>
      </c>
      <c r="D139">
        <v>945</v>
      </c>
      <c r="E139" s="2">
        <v>44183.685057870367</v>
      </c>
      <c r="F139">
        <v>10</v>
      </c>
      <c r="G139" t="s">
        <v>2198</v>
      </c>
      <c r="H139">
        <v>21</v>
      </c>
      <c r="I139">
        <v>10</v>
      </c>
      <c r="J139">
        <v>10</v>
      </c>
      <c r="K139">
        <v>21</v>
      </c>
      <c r="L139">
        <v>10</v>
      </c>
      <c r="M139">
        <v>10</v>
      </c>
    </row>
    <row r="140" spans="1:13" x14ac:dyDescent="0.35">
      <c r="A140" t="s">
        <v>161</v>
      </c>
      <c r="B140" t="s">
        <v>904</v>
      </c>
      <c r="C140" s="2">
        <v>44188.882708333331</v>
      </c>
      <c r="D140">
        <v>615</v>
      </c>
      <c r="E140" s="2">
        <v>44188.882719907408</v>
      </c>
      <c r="F140">
        <v>10</v>
      </c>
      <c r="G140" t="s">
        <v>2198</v>
      </c>
      <c r="H140">
        <v>16</v>
      </c>
      <c r="I140">
        <v>10</v>
      </c>
      <c r="J140">
        <v>5</v>
      </c>
      <c r="K140">
        <v>16</v>
      </c>
      <c r="L140">
        <v>10</v>
      </c>
      <c r="M140">
        <v>5</v>
      </c>
    </row>
    <row r="141" spans="1:13" x14ac:dyDescent="0.35">
      <c r="A141" t="s">
        <v>162</v>
      </c>
      <c r="B141" t="s">
        <v>1035</v>
      </c>
      <c r="C141" s="2">
        <v>44204.928078703706</v>
      </c>
      <c r="D141">
        <v>145</v>
      </c>
      <c r="E141" s="2">
        <v>44204.928078703706</v>
      </c>
      <c r="F141">
        <v>10</v>
      </c>
      <c r="G141" t="s">
        <v>2198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</row>
    <row r="142" spans="1:13" x14ac:dyDescent="0.35">
      <c r="A142" t="s">
        <v>163</v>
      </c>
      <c r="B142" t="s">
        <v>775</v>
      </c>
      <c r="C142" s="2">
        <v>44180.642777777779</v>
      </c>
      <c r="D142">
        <v>352</v>
      </c>
      <c r="E142" s="2">
        <v>44180.642789351848</v>
      </c>
      <c r="F142">
        <v>10</v>
      </c>
      <c r="G142" t="s">
        <v>2198</v>
      </c>
      <c r="H142">
        <v>21</v>
      </c>
      <c r="I142">
        <v>11</v>
      </c>
      <c r="J142">
        <v>9</v>
      </c>
      <c r="K142">
        <v>21</v>
      </c>
      <c r="L142">
        <v>11</v>
      </c>
      <c r="M142">
        <v>9</v>
      </c>
    </row>
    <row r="143" spans="1:13" x14ac:dyDescent="0.35">
      <c r="A143" t="s">
        <v>164</v>
      </c>
      <c r="B143" t="s">
        <v>1045</v>
      </c>
      <c r="C143" s="2">
        <v>44207.879525462966</v>
      </c>
      <c r="D143">
        <v>30677</v>
      </c>
      <c r="E143" s="2">
        <v>44207.879525462966</v>
      </c>
      <c r="F143">
        <v>10</v>
      </c>
      <c r="G143" t="s">
        <v>2198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x14ac:dyDescent="0.35">
      <c r="A144" t="s">
        <v>165</v>
      </c>
      <c r="B144" t="s">
        <v>918</v>
      </c>
      <c r="C144" s="2">
        <v>44193.854988425926</v>
      </c>
      <c r="D144">
        <v>920</v>
      </c>
      <c r="E144" s="2">
        <v>44193.854988425926</v>
      </c>
      <c r="F144">
        <v>10</v>
      </c>
      <c r="G144" t="s">
        <v>2198</v>
      </c>
      <c r="H144">
        <v>24</v>
      </c>
      <c r="I144">
        <v>10</v>
      </c>
      <c r="J144">
        <v>13</v>
      </c>
      <c r="K144">
        <v>24</v>
      </c>
      <c r="L144">
        <v>10</v>
      </c>
      <c r="M144">
        <v>13</v>
      </c>
    </row>
    <row r="145" spans="1:13" x14ac:dyDescent="0.35">
      <c r="A145" t="s">
        <v>166</v>
      </c>
      <c r="B145" t="s">
        <v>476</v>
      </c>
      <c r="C145" s="2">
        <v>44155.860081018516</v>
      </c>
      <c r="D145">
        <v>125</v>
      </c>
      <c r="E145" s="2">
        <v>44185.860081018516</v>
      </c>
      <c r="F145">
        <v>10</v>
      </c>
      <c r="G145" t="s">
        <v>2198</v>
      </c>
      <c r="H145">
        <v>0</v>
      </c>
      <c r="I145">
        <v>0</v>
      </c>
      <c r="J145">
        <v>0</v>
      </c>
      <c r="K145">
        <v>11</v>
      </c>
      <c r="L145">
        <v>10</v>
      </c>
      <c r="M145">
        <v>0</v>
      </c>
    </row>
    <row r="146" spans="1:13" x14ac:dyDescent="0.35">
      <c r="A146" t="s">
        <v>167</v>
      </c>
      <c r="B146" t="s">
        <v>593</v>
      </c>
      <c r="C146" s="2">
        <v>44169.673159722224</v>
      </c>
      <c r="D146">
        <v>352</v>
      </c>
      <c r="E146" s="2">
        <v>44200.673159722224</v>
      </c>
      <c r="F146">
        <v>10</v>
      </c>
      <c r="G146" t="s">
        <v>2198</v>
      </c>
      <c r="H146">
        <v>10</v>
      </c>
      <c r="I146">
        <v>10</v>
      </c>
      <c r="J146">
        <v>0</v>
      </c>
      <c r="K146">
        <v>26</v>
      </c>
      <c r="L146">
        <v>20</v>
      </c>
      <c r="M146">
        <v>5</v>
      </c>
    </row>
    <row r="147" spans="1:13" x14ac:dyDescent="0.35">
      <c r="A147" t="s">
        <v>168</v>
      </c>
      <c r="B147" t="s">
        <v>704</v>
      </c>
      <c r="C147" s="2">
        <v>44175.826041666667</v>
      </c>
      <c r="D147">
        <v>926</v>
      </c>
      <c r="E147" s="2">
        <v>44206.826053240744</v>
      </c>
      <c r="F147">
        <v>10</v>
      </c>
      <c r="G147" t="s">
        <v>2198</v>
      </c>
      <c r="H147">
        <v>10</v>
      </c>
      <c r="I147">
        <v>10</v>
      </c>
      <c r="J147">
        <v>0</v>
      </c>
      <c r="K147">
        <v>11</v>
      </c>
      <c r="L147">
        <v>10</v>
      </c>
      <c r="M147">
        <v>0</v>
      </c>
    </row>
    <row r="148" spans="1:13" x14ac:dyDescent="0.35">
      <c r="A148" t="s">
        <v>169</v>
      </c>
      <c r="B148" t="s">
        <v>752</v>
      </c>
      <c r="C148" s="2">
        <v>44177.071932870371</v>
      </c>
      <c r="D148">
        <v>160</v>
      </c>
      <c r="E148" s="2">
        <v>44208.071932870371</v>
      </c>
      <c r="F148">
        <v>10</v>
      </c>
      <c r="G148" t="s">
        <v>2198</v>
      </c>
      <c r="H148">
        <v>10</v>
      </c>
      <c r="I148">
        <v>10</v>
      </c>
      <c r="J148">
        <v>0</v>
      </c>
      <c r="K148">
        <v>26</v>
      </c>
      <c r="L148">
        <v>20</v>
      </c>
      <c r="M148">
        <v>5</v>
      </c>
    </row>
    <row r="149" spans="1:13" x14ac:dyDescent="0.35">
      <c r="A149" t="s">
        <v>170</v>
      </c>
      <c r="B149" t="s">
        <v>793</v>
      </c>
      <c r="C149" s="2">
        <v>44180.93712962963</v>
      </c>
      <c r="D149">
        <v>301</v>
      </c>
      <c r="E149" s="2">
        <v>44180.93712962963</v>
      </c>
      <c r="F149">
        <v>10</v>
      </c>
      <c r="G149" t="s">
        <v>2198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 x14ac:dyDescent="0.35">
      <c r="A150" t="s">
        <v>171</v>
      </c>
      <c r="B150" t="s">
        <v>894</v>
      </c>
      <c r="C150" s="2">
        <v>44187.949814814812</v>
      </c>
      <c r="D150">
        <v>342</v>
      </c>
      <c r="E150" s="2">
        <v>44187.949826388889</v>
      </c>
      <c r="F150">
        <v>10</v>
      </c>
      <c r="G150" t="s">
        <v>2198</v>
      </c>
      <c r="H150">
        <v>21</v>
      </c>
      <c r="I150">
        <v>10</v>
      </c>
      <c r="J150">
        <v>10</v>
      </c>
      <c r="K150">
        <v>21</v>
      </c>
      <c r="L150">
        <v>10</v>
      </c>
      <c r="M150">
        <v>10</v>
      </c>
    </row>
    <row r="151" spans="1:13" x14ac:dyDescent="0.35">
      <c r="A151" t="s">
        <v>172</v>
      </c>
      <c r="B151" t="s">
        <v>1009</v>
      </c>
      <c r="C151" s="2">
        <v>44203.916354166664</v>
      </c>
      <c r="D151">
        <v>700</v>
      </c>
      <c r="E151" s="2">
        <v>44203.916354166664</v>
      </c>
      <c r="F151">
        <v>25</v>
      </c>
      <c r="G151" t="s">
        <v>2198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</row>
    <row r="152" spans="1:13" x14ac:dyDescent="0.35">
      <c r="A152" t="s">
        <v>173</v>
      </c>
      <c r="B152" t="s">
        <v>444</v>
      </c>
      <c r="C152" s="2">
        <v>44153.923182870371</v>
      </c>
      <c r="D152">
        <v>852</v>
      </c>
      <c r="E152" s="2">
        <v>44183.923182870371</v>
      </c>
      <c r="F152">
        <v>10</v>
      </c>
      <c r="G152" t="s">
        <v>2198</v>
      </c>
      <c r="H152">
        <v>20</v>
      </c>
      <c r="I152">
        <v>10</v>
      </c>
      <c r="J152">
        <v>10</v>
      </c>
      <c r="K152">
        <v>31</v>
      </c>
      <c r="L152">
        <v>20</v>
      </c>
      <c r="M152">
        <v>10</v>
      </c>
    </row>
    <row r="153" spans="1:13" x14ac:dyDescent="0.35">
      <c r="A153" t="s">
        <v>174</v>
      </c>
      <c r="B153" t="s">
        <v>740</v>
      </c>
      <c r="C153" s="2">
        <v>44176.863518518519</v>
      </c>
      <c r="D153">
        <v>79</v>
      </c>
      <c r="E153" s="2">
        <v>44207.863530092596</v>
      </c>
      <c r="F153">
        <v>10</v>
      </c>
      <c r="G153" t="s">
        <v>2198</v>
      </c>
      <c r="H153">
        <v>10</v>
      </c>
      <c r="I153">
        <v>10</v>
      </c>
      <c r="J153">
        <v>0</v>
      </c>
      <c r="K153">
        <v>36</v>
      </c>
      <c r="L153">
        <v>20</v>
      </c>
      <c r="M153">
        <v>15</v>
      </c>
    </row>
    <row r="154" spans="1:13" x14ac:dyDescent="0.35">
      <c r="A154" t="s">
        <v>175</v>
      </c>
      <c r="B154" t="s">
        <v>1011</v>
      </c>
      <c r="C154" s="2">
        <v>44204.000833333332</v>
      </c>
      <c r="D154">
        <v>505</v>
      </c>
      <c r="E154" s="2">
        <v>44204.000833333332</v>
      </c>
      <c r="F154">
        <v>10</v>
      </c>
      <c r="G154" t="s">
        <v>2198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</row>
    <row r="155" spans="1:13" x14ac:dyDescent="0.35">
      <c r="A155" t="s">
        <v>176</v>
      </c>
      <c r="B155" t="s">
        <v>936</v>
      </c>
      <c r="C155" s="2">
        <v>44194.83321759259</v>
      </c>
      <c r="D155">
        <v>926</v>
      </c>
      <c r="E155" s="2">
        <v>44194.83321759259</v>
      </c>
      <c r="F155">
        <v>10</v>
      </c>
      <c r="G155" t="s">
        <v>2198</v>
      </c>
      <c r="H155">
        <v>11</v>
      </c>
      <c r="I155">
        <v>10</v>
      </c>
      <c r="J155">
        <v>0</v>
      </c>
      <c r="K155">
        <v>11</v>
      </c>
      <c r="L155">
        <v>10</v>
      </c>
      <c r="M155">
        <v>0</v>
      </c>
    </row>
    <row r="156" spans="1:13" x14ac:dyDescent="0.35">
      <c r="A156" t="s">
        <v>177</v>
      </c>
      <c r="B156" t="s">
        <v>341</v>
      </c>
      <c r="C156" s="2">
        <v>44120.623287037037</v>
      </c>
      <c r="D156">
        <v>33173</v>
      </c>
      <c r="E156" s="2">
        <v>44203.94699074074</v>
      </c>
      <c r="F156">
        <v>10</v>
      </c>
      <c r="G156" t="s">
        <v>2198</v>
      </c>
      <c r="H156">
        <v>10</v>
      </c>
      <c r="I156">
        <v>10</v>
      </c>
      <c r="J156">
        <v>0</v>
      </c>
      <c r="K156">
        <v>51</v>
      </c>
      <c r="L156">
        <v>30</v>
      </c>
      <c r="M156">
        <v>20</v>
      </c>
    </row>
    <row r="157" spans="1:13" x14ac:dyDescent="0.35">
      <c r="A157" t="s">
        <v>178</v>
      </c>
      <c r="B157" t="s">
        <v>407</v>
      </c>
      <c r="C157" s="2">
        <v>44141.609201388892</v>
      </c>
      <c r="D157">
        <v>34203</v>
      </c>
      <c r="E157" s="2">
        <v>44202.609201388892</v>
      </c>
      <c r="F157">
        <v>10</v>
      </c>
      <c r="G157" t="s">
        <v>2198</v>
      </c>
      <c r="H157">
        <v>10</v>
      </c>
      <c r="I157">
        <v>10</v>
      </c>
      <c r="J157">
        <v>0</v>
      </c>
      <c r="K157">
        <v>42</v>
      </c>
      <c r="L157">
        <v>31</v>
      </c>
      <c r="M157">
        <v>10</v>
      </c>
    </row>
    <row r="158" spans="1:13" x14ac:dyDescent="0.35">
      <c r="A158" t="s">
        <v>179</v>
      </c>
      <c r="B158" t="s">
        <v>866</v>
      </c>
      <c r="C158" s="2">
        <v>44186.844201388885</v>
      </c>
      <c r="D158">
        <v>493</v>
      </c>
      <c r="E158" s="2">
        <v>44186.844212962962</v>
      </c>
      <c r="F158">
        <v>10</v>
      </c>
      <c r="G158" t="s">
        <v>2198</v>
      </c>
      <c r="H158">
        <v>21</v>
      </c>
      <c r="I158">
        <v>10</v>
      </c>
      <c r="J158">
        <v>10</v>
      </c>
      <c r="K158">
        <v>21</v>
      </c>
      <c r="L158">
        <v>10</v>
      </c>
      <c r="M158">
        <v>10</v>
      </c>
    </row>
    <row r="159" spans="1:13" x14ac:dyDescent="0.35">
      <c r="A159" t="s">
        <v>180</v>
      </c>
      <c r="B159" t="s">
        <v>660</v>
      </c>
      <c r="C159" s="2">
        <v>44173.903182870374</v>
      </c>
      <c r="D159">
        <v>68</v>
      </c>
      <c r="E159" s="2">
        <v>44204.903182870374</v>
      </c>
      <c r="F159">
        <v>10</v>
      </c>
      <c r="G159" t="s">
        <v>2198</v>
      </c>
      <c r="H159">
        <v>10</v>
      </c>
      <c r="I159">
        <v>10</v>
      </c>
      <c r="J159">
        <v>0</v>
      </c>
      <c r="K159">
        <v>26</v>
      </c>
      <c r="L159">
        <v>20</v>
      </c>
      <c r="M159">
        <v>5</v>
      </c>
    </row>
    <row r="160" spans="1:13" x14ac:dyDescent="0.35">
      <c r="A160" t="s">
        <v>181</v>
      </c>
      <c r="B160" t="s">
        <v>503</v>
      </c>
      <c r="C160" s="2">
        <v>44158.73060185185</v>
      </c>
      <c r="D160">
        <v>600</v>
      </c>
      <c r="E160" s="2">
        <v>44188.73060185185</v>
      </c>
      <c r="F160">
        <v>10</v>
      </c>
      <c r="G160" t="s">
        <v>2198</v>
      </c>
      <c r="H160">
        <v>10</v>
      </c>
      <c r="I160">
        <v>10</v>
      </c>
      <c r="J160">
        <v>0</v>
      </c>
      <c r="K160">
        <v>27</v>
      </c>
      <c r="L160">
        <v>21</v>
      </c>
      <c r="M160">
        <v>5</v>
      </c>
    </row>
    <row r="161" spans="1:13" x14ac:dyDescent="0.35">
      <c r="A161" t="s">
        <v>182</v>
      </c>
      <c r="B161" t="s">
        <v>1047</v>
      </c>
      <c r="C161" s="2">
        <v>44207.97583333333</v>
      </c>
      <c r="D161">
        <v>29456</v>
      </c>
      <c r="E161" s="2">
        <v>44207.97583333333</v>
      </c>
      <c r="F161">
        <v>10</v>
      </c>
      <c r="G161" t="s">
        <v>2198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0</v>
      </c>
    </row>
    <row r="162" spans="1:13" x14ac:dyDescent="0.35">
      <c r="A162" t="s">
        <v>183</v>
      </c>
      <c r="B162" t="s">
        <v>618</v>
      </c>
      <c r="C162" s="2">
        <v>44170.799351851849</v>
      </c>
      <c r="D162">
        <v>600</v>
      </c>
      <c r="E162" s="2">
        <v>44201.799363425926</v>
      </c>
      <c r="F162">
        <v>10</v>
      </c>
      <c r="G162" t="s">
        <v>2198</v>
      </c>
      <c r="H162">
        <v>10</v>
      </c>
      <c r="I162">
        <v>10</v>
      </c>
      <c r="J162">
        <v>0</v>
      </c>
      <c r="K162">
        <v>25</v>
      </c>
      <c r="L162">
        <v>21</v>
      </c>
      <c r="M162">
        <v>3</v>
      </c>
    </row>
    <row r="163" spans="1:13" x14ac:dyDescent="0.35">
      <c r="A163" t="s">
        <v>184</v>
      </c>
      <c r="B163" t="s">
        <v>896</v>
      </c>
      <c r="C163" s="2">
        <v>44188.607604166667</v>
      </c>
      <c r="D163">
        <v>118</v>
      </c>
      <c r="E163" s="2">
        <v>44188.607604166667</v>
      </c>
      <c r="F163">
        <v>10</v>
      </c>
      <c r="G163" t="s">
        <v>2198</v>
      </c>
      <c r="H163">
        <v>11</v>
      </c>
      <c r="I163">
        <v>10</v>
      </c>
      <c r="J163">
        <v>0</v>
      </c>
      <c r="K163">
        <v>11</v>
      </c>
      <c r="L163">
        <v>10</v>
      </c>
      <c r="M163">
        <v>0</v>
      </c>
    </row>
    <row r="164" spans="1:13" x14ac:dyDescent="0.35">
      <c r="A164" t="s">
        <v>185</v>
      </c>
      <c r="B164" t="s">
        <v>744</v>
      </c>
      <c r="C164" s="2">
        <v>44176.910636574074</v>
      </c>
      <c r="D164">
        <v>334</v>
      </c>
      <c r="E164" s="2">
        <v>44207.910636574074</v>
      </c>
      <c r="F164">
        <v>10</v>
      </c>
      <c r="G164" t="s">
        <v>2198</v>
      </c>
      <c r="H164">
        <v>10</v>
      </c>
      <c r="I164">
        <v>10</v>
      </c>
      <c r="J164">
        <v>0</v>
      </c>
      <c r="K164">
        <v>21</v>
      </c>
      <c r="L164">
        <v>20</v>
      </c>
      <c r="M164">
        <v>0</v>
      </c>
    </row>
    <row r="165" spans="1:13" x14ac:dyDescent="0.35">
      <c r="A165" t="s">
        <v>186</v>
      </c>
      <c r="B165" t="s">
        <v>858</v>
      </c>
      <c r="C165" s="2">
        <v>44186.680277777778</v>
      </c>
      <c r="D165">
        <v>337</v>
      </c>
      <c r="E165" s="2">
        <v>44186.680277777778</v>
      </c>
      <c r="F165">
        <v>10</v>
      </c>
      <c r="G165" t="s">
        <v>2198</v>
      </c>
      <c r="H165">
        <v>16</v>
      </c>
      <c r="I165">
        <v>10</v>
      </c>
      <c r="J165">
        <v>5</v>
      </c>
      <c r="K165">
        <v>16</v>
      </c>
      <c r="L165">
        <v>10</v>
      </c>
      <c r="M165">
        <v>5</v>
      </c>
    </row>
    <row r="166" spans="1:13" x14ac:dyDescent="0.35">
      <c r="A166" t="s">
        <v>187</v>
      </c>
      <c r="B166" t="s">
        <v>648</v>
      </c>
      <c r="C166" s="2">
        <v>44173.737013888887</v>
      </c>
      <c r="D166">
        <v>197</v>
      </c>
      <c r="E166" s="2">
        <v>44204.737013888887</v>
      </c>
      <c r="F166">
        <v>10</v>
      </c>
      <c r="G166" t="s">
        <v>2198</v>
      </c>
      <c r="H166">
        <v>10</v>
      </c>
      <c r="I166">
        <v>10</v>
      </c>
      <c r="J166">
        <v>0</v>
      </c>
      <c r="K166">
        <v>26</v>
      </c>
      <c r="L166">
        <v>20</v>
      </c>
      <c r="M166">
        <v>5</v>
      </c>
    </row>
    <row r="167" spans="1:13" x14ac:dyDescent="0.35">
      <c r="A167" t="s">
        <v>188</v>
      </c>
      <c r="B167" t="s">
        <v>640</v>
      </c>
      <c r="C167" s="2">
        <v>44172.961458333331</v>
      </c>
      <c r="D167">
        <v>762</v>
      </c>
      <c r="E167" s="2">
        <v>44203.961469907408</v>
      </c>
      <c r="F167">
        <v>10</v>
      </c>
      <c r="G167" t="s">
        <v>2198</v>
      </c>
      <c r="H167">
        <v>11</v>
      </c>
      <c r="I167">
        <v>10</v>
      </c>
      <c r="J167">
        <v>1</v>
      </c>
      <c r="K167">
        <v>12</v>
      </c>
      <c r="L167">
        <v>10</v>
      </c>
      <c r="M167">
        <v>1</v>
      </c>
    </row>
    <row r="168" spans="1:13" x14ac:dyDescent="0.35">
      <c r="A168" t="s">
        <v>189</v>
      </c>
      <c r="B168" t="s">
        <v>809</v>
      </c>
      <c r="C168" s="2">
        <v>44182.081238425926</v>
      </c>
      <c r="D168">
        <v>480</v>
      </c>
      <c r="E168" s="2">
        <v>44182.081238425926</v>
      </c>
      <c r="F168">
        <v>10</v>
      </c>
      <c r="G168" t="s">
        <v>2199</v>
      </c>
      <c r="H168">
        <v>1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 x14ac:dyDescent="0.35">
      <c r="A169" t="s">
        <v>190</v>
      </c>
      <c r="B169" t="s">
        <v>954</v>
      </c>
      <c r="C169" s="2">
        <v>44196.720173611109</v>
      </c>
      <c r="D169">
        <v>496</v>
      </c>
      <c r="E169" s="2">
        <v>44196.720185185186</v>
      </c>
      <c r="F169">
        <v>10</v>
      </c>
      <c r="G169" t="s">
        <v>2198</v>
      </c>
      <c r="H169">
        <v>10</v>
      </c>
      <c r="I169">
        <v>9</v>
      </c>
      <c r="J169">
        <v>0</v>
      </c>
      <c r="K169">
        <v>10</v>
      </c>
      <c r="L169">
        <v>9</v>
      </c>
      <c r="M169">
        <v>0</v>
      </c>
    </row>
    <row r="170" spans="1:13" x14ac:dyDescent="0.35">
      <c r="A170" t="s">
        <v>191</v>
      </c>
      <c r="B170" t="s">
        <v>1031</v>
      </c>
      <c r="C170" s="2">
        <v>44204.905405092592</v>
      </c>
      <c r="D170">
        <v>334</v>
      </c>
      <c r="E170" s="2">
        <v>44204.905405092592</v>
      </c>
      <c r="F170">
        <v>10</v>
      </c>
      <c r="G170" t="s">
        <v>2198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</row>
    <row r="171" spans="1:13" x14ac:dyDescent="0.35">
      <c r="A171" t="s">
        <v>192</v>
      </c>
      <c r="B171" t="s">
        <v>1057</v>
      </c>
      <c r="C171" s="2">
        <v>44208.766539351855</v>
      </c>
      <c r="D171">
        <v>10036</v>
      </c>
      <c r="E171" s="2">
        <v>44208.766539351855</v>
      </c>
      <c r="F171">
        <v>10</v>
      </c>
      <c r="G171" t="s">
        <v>2198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</row>
    <row r="172" spans="1:13" x14ac:dyDescent="0.35">
      <c r="A172" t="s">
        <v>193</v>
      </c>
      <c r="B172" t="s">
        <v>448</v>
      </c>
      <c r="C172" s="2">
        <v>44154.626643518517</v>
      </c>
      <c r="D172">
        <v>349</v>
      </c>
      <c r="E172" s="2">
        <v>44184.626655092594</v>
      </c>
      <c r="F172">
        <v>10</v>
      </c>
      <c r="G172" t="s">
        <v>2198</v>
      </c>
      <c r="H172">
        <v>11</v>
      </c>
      <c r="I172">
        <v>10</v>
      </c>
      <c r="J172">
        <v>1</v>
      </c>
      <c r="K172">
        <v>24</v>
      </c>
      <c r="L172">
        <v>20</v>
      </c>
      <c r="M172">
        <v>3</v>
      </c>
    </row>
    <row r="173" spans="1:13" x14ac:dyDescent="0.35">
      <c r="A173" t="s">
        <v>194</v>
      </c>
      <c r="B173" t="s">
        <v>706</v>
      </c>
      <c r="C173" s="2">
        <v>44175.843715277777</v>
      </c>
      <c r="D173">
        <v>300</v>
      </c>
      <c r="E173" s="2">
        <v>44206.843726851854</v>
      </c>
      <c r="F173">
        <v>10</v>
      </c>
      <c r="G173" t="s">
        <v>2198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</row>
    <row r="174" spans="1:13" x14ac:dyDescent="0.35">
      <c r="A174" t="s">
        <v>195</v>
      </c>
      <c r="B174" t="s">
        <v>484</v>
      </c>
      <c r="C174" s="2">
        <v>44155.909479166665</v>
      </c>
      <c r="D174">
        <v>113</v>
      </c>
      <c r="E174" s="2">
        <v>44185.909479166665</v>
      </c>
      <c r="F174">
        <v>10</v>
      </c>
      <c r="G174" t="s">
        <v>2198</v>
      </c>
      <c r="H174">
        <v>10</v>
      </c>
      <c r="I174">
        <v>10</v>
      </c>
      <c r="J174">
        <v>0</v>
      </c>
      <c r="K174">
        <v>21</v>
      </c>
      <c r="L174">
        <v>20</v>
      </c>
      <c r="M174">
        <v>0</v>
      </c>
    </row>
    <row r="175" spans="1:13" x14ac:dyDescent="0.35">
      <c r="A175" t="s">
        <v>196</v>
      </c>
      <c r="B175" t="s">
        <v>928</v>
      </c>
      <c r="C175" s="2">
        <v>44194.721284722225</v>
      </c>
      <c r="D175">
        <v>480</v>
      </c>
      <c r="E175" s="2">
        <v>44194.721296296295</v>
      </c>
      <c r="F175">
        <v>25</v>
      </c>
      <c r="G175" t="s">
        <v>2198</v>
      </c>
      <c r="H175">
        <v>21</v>
      </c>
      <c r="I175">
        <v>20</v>
      </c>
      <c r="J175">
        <v>0</v>
      </c>
      <c r="K175">
        <v>21</v>
      </c>
      <c r="L175">
        <v>20</v>
      </c>
      <c r="M175">
        <v>0</v>
      </c>
    </row>
    <row r="176" spans="1:13" x14ac:dyDescent="0.35">
      <c r="A176" t="s">
        <v>197</v>
      </c>
      <c r="B176" t="s">
        <v>799</v>
      </c>
      <c r="C176" s="2">
        <v>44181.887418981481</v>
      </c>
      <c r="D176">
        <v>63</v>
      </c>
      <c r="E176" s="2">
        <v>44181.887430555558</v>
      </c>
      <c r="F176">
        <v>10</v>
      </c>
      <c r="G176" t="s">
        <v>2198</v>
      </c>
      <c r="H176">
        <v>16</v>
      </c>
      <c r="I176">
        <v>10</v>
      </c>
      <c r="J176">
        <v>5</v>
      </c>
      <c r="K176">
        <v>16</v>
      </c>
      <c r="L176">
        <v>10</v>
      </c>
      <c r="M176">
        <v>5</v>
      </c>
    </row>
    <row r="177" spans="1:13" x14ac:dyDescent="0.35">
      <c r="A177" t="s">
        <v>198</v>
      </c>
      <c r="B177" t="s">
        <v>393</v>
      </c>
      <c r="C177" s="2">
        <v>44138.760740740741</v>
      </c>
      <c r="D177">
        <v>33932</v>
      </c>
      <c r="E177" s="2">
        <v>44199.760740740741</v>
      </c>
      <c r="F177">
        <v>10</v>
      </c>
      <c r="G177" t="s">
        <v>2199</v>
      </c>
      <c r="H177">
        <v>0</v>
      </c>
      <c r="I177">
        <v>0</v>
      </c>
      <c r="J177">
        <v>0</v>
      </c>
      <c r="K177">
        <v>32</v>
      </c>
      <c r="L177">
        <v>21</v>
      </c>
      <c r="M177">
        <v>10</v>
      </c>
    </row>
    <row r="178" spans="1:13" x14ac:dyDescent="0.35">
      <c r="A178" t="s">
        <v>199</v>
      </c>
      <c r="B178" t="s">
        <v>856</v>
      </c>
      <c r="C178" s="2">
        <v>44186.676689814813</v>
      </c>
      <c r="D178">
        <v>18</v>
      </c>
      <c r="E178" s="2">
        <v>44186.676689814813</v>
      </c>
      <c r="F178">
        <v>10</v>
      </c>
      <c r="G178" t="s">
        <v>2198</v>
      </c>
      <c r="H178">
        <v>21</v>
      </c>
      <c r="I178">
        <v>10</v>
      </c>
      <c r="J178">
        <v>10</v>
      </c>
      <c r="K178">
        <v>21</v>
      </c>
      <c r="L178">
        <v>10</v>
      </c>
      <c r="M178">
        <v>10</v>
      </c>
    </row>
    <row r="179" spans="1:13" x14ac:dyDescent="0.35">
      <c r="A179" t="s">
        <v>200</v>
      </c>
      <c r="B179" t="s">
        <v>670</v>
      </c>
      <c r="C179" s="2">
        <v>44174.632106481484</v>
      </c>
      <c r="D179">
        <v>118</v>
      </c>
      <c r="E179" s="2">
        <v>44205.632118055553</v>
      </c>
      <c r="F179">
        <v>10</v>
      </c>
      <c r="G179" t="s">
        <v>2198</v>
      </c>
      <c r="H179">
        <v>10</v>
      </c>
      <c r="I179">
        <v>10</v>
      </c>
      <c r="J179">
        <v>0</v>
      </c>
      <c r="K179">
        <v>26</v>
      </c>
      <c r="L179">
        <v>20</v>
      </c>
      <c r="M179">
        <v>5</v>
      </c>
    </row>
    <row r="180" spans="1:13" x14ac:dyDescent="0.35">
      <c r="A180" t="s">
        <v>201</v>
      </c>
      <c r="B180" t="s">
        <v>1051</v>
      </c>
      <c r="C180" s="2">
        <v>44208.726597222223</v>
      </c>
      <c r="D180">
        <v>32746</v>
      </c>
      <c r="E180" s="2">
        <v>44208.7266087963</v>
      </c>
      <c r="F180">
        <v>10</v>
      </c>
      <c r="G180" t="s">
        <v>2198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 x14ac:dyDescent="0.35">
      <c r="A181" t="s">
        <v>202</v>
      </c>
      <c r="B181" t="s">
        <v>910</v>
      </c>
      <c r="C181" s="2">
        <v>44189.758321759262</v>
      </c>
      <c r="D181">
        <v>77</v>
      </c>
      <c r="E181" s="2">
        <v>44189.758321759262</v>
      </c>
      <c r="F181">
        <v>10</v>
      </c>
      <c r="G181" t="s">
        <v>2198</v>
      </c>
      <c r="H181">
        <v>11</v>
      </c>
      <c r="I181">
        <v>10</v>
      </c>
      <c r="J181">
        <v>0</v>
      </c>
      <c r="K181">
        <v>11</v>
      </c>
      <c r="L181">
        <v>10</v>
      </c>
      <c r="M181">
        <v>0</v>
      </c>
    </row>
    <row r="182" spans="1:13" x14ac:dyDescent="0.35">
      <c r="A182" t="s">
        <v>203</v>
      </c>
      <c r="B182" t="s">
        <v>836</v>
      </c>
      <c r="C182" s="2">
        <v>44183.761504629627</v>
      </c>
      <c r="D182">
        <v>378</v>
      </c>
      <c r="E182" s="2">
        <v>44183.761504629627</v>
      </c>
      <c r="F182">
        <v>25</v>
      </c>
      <c r="G182" t="s">
        <v>2198</v>
      </c>
      <c r="H182">
        <v>26</v>
      </c>
      <c r="I182">
        <v>20</v>
      </c>
      <c r="J182">
        <v>5</v>
      </c>
      <c r="K182">
        <v>26</v>
      </c>
      <c r="L182">
        <v>20</v>
      </c>
      <c r="M182">
        <v>5</v>
      </c>
    </row>
    <row r="183" spans="1:13" x14ac:dyDescent="0.35">
      <c r="A183" t="s">
        <v>204</v>
      </c>
      <c r="B183" t="s">
        <v>846</v>
      </c>
      <c r="C183" s="2">
        <v>44183.908854166664</v>
      </c>
      <c r="D183">
        <v>781</v>
      </c>
      <c r="E183" s="2">
        <v>44183.908854166664</v>
      </c>
      <c r="F183">
        <v>10</v>
      </c>
      <c r="G183" t="s">
        <v>2199</v>
      </c>
      <c r="H183">
        <v>21</v>
      </c>
      <c r="I183">
        <v>10</v>
      </c>
      <c r="J183">
        <v>10</v>
      </c>
      <c r="K183">
        <v>21</v>
      </c>
      <c r="L183">
        <v>10</v>
      </c>
      <c r="M183">
        <v>10</v>
      </c>
    </row>
    <row r="184" spans="1:13" x14ac:dyDescent="0.35">
      <c r="A184" t="s">
        <v>205</v>
      </c>
      <c r="B184" t="s">
        <v>803</v>
      </c>
      <c r="C184" s="2">
        <v>44181.892164351855</v>
      </c>
      <c r="D184">
        <v>374</v>
      </c>
      <c r="E184" s="2">
        <v>44181.892164351855</v>
      </c>
      <c r="F184">
        <v>10</v>
      </c>
      <c r="G184" t="s">
        <v>2198</v>
      </c>
      <c r="H184">
        <v>21</v>
      </c>
      <c r="I184">
        <v>10</v>
      </c>
      <c r="J184">
        <v>10</v>
      </c>
      <c r="K184">
        <v>21</v>
      </c>
      <c r="L184">
        <v>10</v>
      </c>
      <c r="M184">
        <v>10</v>
      </c>
    </row>
    <row r="185" spans="1:13" x14ac:dyDescent="0.35">
      <c r="A185" t="s">
        <v>206</v>
      </c>
      <c r="B185" t="s">
        <v>900</v>
      </c>
      <c r="C185" s="2">
        <v>44188.822604166664</v>
      </c>
      <c r="D185">
        <v>371</v>
      </c>
      <c r="E185" s="2">
        <v>44188.822604166664</v>
      </c>
      <c r="F185">
        <v>10</v>
      </c>
      <c r="G185" t="s">
        <v>2198</v>
      </c>
      <c r="H185">
        <v>11</v>
      </c>
      <c r="I185">
        <v>10</v>
      </c>
      <c r="J185">
        <v>0</v>
      </c>
      <c r="K185">
        <v>11</v>
      </c>
      <c r="L185">
        <v>10</v>
      </c>
      <c r="M185">
        <v>0</v>
      </c>
    </row>
    <row r="186" spans="1:13" x14ac:dyDescent="0.35">
      <c r="A186" t="s">
        <v>207</v>
      </c>
      <c r="B186" t="s">
        <v>1061</v>
      </c>
      <c r="C186" s="2">
        <v>44208.784247685187</v>
      </c>
      <c r="D186">
        <v>28054</v>
      </c>
      <c r="E186" s="2">
        <v>44208.784247685187</v>
      </c>
      <c r="F186">
        <v>10</v>
      </c>
      <c r="G186" t="s">
        <v>2198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</row>
    <row r="187" spans="1:13" x14ac:dyDescent="0.35">
      <c r="A187" t="s">
        <v>208</v>
      </c>
      <c r="B187" t="s">
        <v>458</v>
      </c>
      <c r="C187" s="2">
        <v>44154.829976851855</v>
      </c>
      <c r="D187">
        <v>775</v>
      </c>
      <c r="E187" s="2">
        <v>44184.829976851855</v>
      </c>
      <c r="F187">
        <v>10</v>
      </c>
      <c r="G187" t="s">
        <v>2198</v>
      </c>
      <c r="H187">
        <v>0</v>
      </c>
      <c r="I187">
        <v>0</v>
      </c>
      <c r="J187">
        <v>0</v>
      </c>
      <c r="K187">
        <v>11</v>
      </c>
      <c r="L187">
        <v>10</v>
      </c>
      <c r="M187">
        <v>0</v>
      </c>
    </row>
    <row r="188" spans="1:13" x14ac:dyDescent="0.35">
      <c r="A188" t="s">
        <v>209</v>
      </c>
      <c r="B188" t="s">
        <v>963</v>
      </c>
      <c r="C188" s="2">
        <v>44200.784398148149</v>
      </c>
      <c r="D188">
        <v>29</v>
      </c>
      <c r="E188" s="2">
        <v>44200.784398148149</v>
      </c>
      <c r="F188">
        <v>10</v>
      </c>
      <c r="G188" t="s">
        <v>2198</v>
      </c>
      <c r="H188">
        <v>11</v>
      </c>
      <c r="I188">
        <v>10</v>
      </c>
      <c r="J188">
        <v>0</v>
      </c>
      <c r="K188">
        <v>11</v>
      </c>
      <c r="L188">
        <v>10</v>
      </c>
      <c r="M188">
        <v>0</v>
      </c>
    </row>
    <row r="189" spans="1:13" x14ac:dyDescent="0.35">
      <c r="A189" t="s">
        <v>210</v>
      </c>
      <c r="B189" t="s">
        <v>714</v>
      </c>
      <c r="C189" s="2">
        <v>44176.038449074076</v>
      </c>
      <c r="D189">
        <v>911</v>
      </c>
      <c r="E189" s="2">
        <v>44207.038449074076</v>
      </c>
      <c r="F189">
        <v>10</v>
      </c>
      <c r="G189" t="s">
        <v>2198</v>
      </c>
      <c r="H189">
        <v>10</v>
      </c>
      <c r="I189">
        <v>10</v>
      </c>
      <c r="J189">
        <v>0</v>
      </c>
      <c r="K189">
        <v>27</v>
      </c>
      <c r="L189">
        <v>20</v>
      </c>
      <c r="M189">
        <v>6</v>
      </c>
    </row>
    <row r="190" spans="1:13" x14ac:dyDescent="0.35">
      <c r="A190" t="s">
        <v>211</v>
      </c>
      <c r="B190" t="s">
        <v>1023</v>
      </c>
      <c r="C190" s="2">
        <v>44204.803333333337</v>
      </c>
      <c r="D190">
        <v>201</v>
      </c>
      <c r="E190" s="2">
        <v>44204.803344907406</v>
      </c>
      <c r="F190">
        <v>10</v>
      </c>
      <c r="G190" t="s">
        <v>2198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</row>
    <row r="191" spans="1:13" x14ac:dyDescent="0.35">
      <c r="A191" t="s">
        <v>212</v>
      </c>
      <c r="B191" t="s">
        <v>876</v>
      </c>
      <c r="C191" s="2">
        <v>44187.112013888887</v>
      </c>
      <c r="D191">
        <v>331</v>
      </c>
      <c r="E191" s="2">
        <v>44187.112013888887</v>
      </c>
      <c r="F191">
        <v>10</v>
      </c>
      <c r="G191" t="s">
        <v>2198</v>
      </c>
      <c r="H191">
        <v>11</v>
      </c>
      <c r="I191">
        <v>10</v>
      </c>
      <c r="J191">
        <v>0</v>
      </c>
      <c r="K191">
        <v>11</v>
      </c>
      <c r="L191">
        <v>10</v>
      </c>
      <c r="M191">
        <v>0</v>
      </c>
    </row>
    <row r="192" spans="1:13" x14ac:dyDescent="0.35">
      <c r="A192" t="s">
        <v>213</v>
      </c>
      <c r="B192" t="s">
        <v>1005</v>
      </c>
      <c r="C192" s="2">
        <v>44203.820729166669</v>
      </c>
      <c r="D192">
        <v>281</v>
      </c>
      <c r="E192" s="2">
        <v>44203.820729166669</v>
      </c>
      <c r="F192">
        <v>10</v>
      </c>
      <c r="G192" t="s">
        <v>2198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</row>
    <row r="193" spans="1:13" x14ac:dyDescent="0.35">
      <c r="A193" t="s">
        <v>214</v>
      </c>
      <c r="B193" t="s">
        <v>509</v>
      </c>
      <c r="C193" s="2">
        <v>44158.813773148147</v>
      </c>
      <c r="D193">
        <v>88</v>
      </c>
      <c r="E193" s="2">
        <v>44186.821481481478</v>
      </c>
      <c r="F193">
        <v>25</v>
      </c>
      <c r="G193" t="s">
        <v>2198</v>
      </c>
      <c r="H193">
        <v>27</v>
      </c>
      <c r="I193">
        <v>26</v>
      </c>
      <c r="J193">
        <v>1</v>
      </c>
      <c r="K193">
        <v>43</v>
      </c>
      <c r="L193">
        <v>36</v>
      </c>
      <c r="M193">
        <v>6</v>
      </c>
    </row>
    <row r="194" spans="1:13" x14ac:dyDescent="0.35">
      <c r="A194" t="s">
        <v>215</v>
      </c>
      <c r="B194" t="s">
        <v>605</v>
      </c>
      <c r="C194" s="2">
        <v>44169.913263888891</v>
      </c>
      <c r="D194">
        <v>750</v>
      </c>
      <c r="E194" s="2">
        <v>44200.913275462961</v>
      </c>
      <c r="F194">
        <v>10</v>
      </c>
      <c r="G194" t="s">
        <v>2198</v>
      </c>
      <c r="H194">
        <v>10</v>
      </c>
      <c r="I194">
        <v>10</v>
      </c>
      <c r="J194">
        <v>0</v>
      </c>
      <c r="K194">
        <v>26</v>
      </c>
      <c r="L194">
        <v>20</v>
      </c>
      <c r="M194">
        <v>5</v>
      </c>
    </row>
    <row r="195" spans="1:13" x14ac:dyDescent="0.35">
      <c r="A195" t="s">
        <v>216</v>
      </c>
      <c r="B195" t="s">
        <v>828</v>
      </c>
      <c r="C195" s="2">
        <v>44183.256805555553</v>
      </c>
      <c r="D195">
        <v>330</v>
      </c>
      <c r="E195" s="2">
        <v>44183.256805555553</v>
      </c>
      <c r="F195">
        <v>10</v>
      </c>
      <c r="G195" t="s">
        <v>2198</v>
      </c>
      <c r="H195">
        <v>11</v>
      </c>
      <c r="I195">
        <v>10</v>
      </c>
      <c r="J195">
        <v>0</v>
      </c>
      <c r="K195">
        <v>11</v>
      </c>
      <c r="L195">
        <v>10</v>
      </c>
      <c r="M195">
        <v>0</v>
      </c>
    </row>
    <row r="196" spans="1:13" x14ac:dyDescent="0.35">
      <c r="A196" t="s">
        <v>217</v>
      </c>
      <c r="B196" t="s">
        <v>746</v>
      </c>
      <c r="C196" s="2">
        <v>44176.916863425926</v>
      </c>
      <c r="D196">
        <v>193</v>
      </c>
      <c r="E196" s="2">
        <v>44207.916863425926</v>
      </c>
      <c r="F196">
        <v>10</v>
      </c>
      <c r="G196" t="s">
        <v>2198</v>
      </c>
      <c r="H196">
        <v>10</v>
      </c>
      <c r="I196">
        <v>10</v>
      </c>
      <c r="J196">
        <v>0</v>
      </c>
      <c r="K196">
        <v>21</v>
      </c>
      <c r="L196">
        <v>20</v>
      </c>
      <c r="M196">
        <v>0</v>
      </c>
    </row>
    <row r="197" spans="1:13" x14ac:dyDescent="0.35">
      <c r="A197" t="s">
        <v>218</v>
      </c>
      <c r="B197" t="s">
        <v>361</v>
      </c>
      <c r="C197" s="2">
        <v>44126.769861111112</v>
      </c>
      <c r="D197">
        <v>33018</v>
      </c>
      <c r="E197" s="2">
        <v>44205.171331018515</v>
      </c>
      <c r="F197">
        <v>10</v>
      </c>
      <c r="G197" t="s">
        <v>2198</v>
      </c>
      <c r="H197">
        <v>0</v>
      </c>
      <c r="I197">
        <v>0</v>
      </c>
      <c r="J197">
        <v>0</v>
      </c>
      <c r="K197">
        <v>51</v>
      </c>
      <c r="L197">
        <v>30</v>
      </c>
      <c r="M197">
        <v>20</v>
      </c>
    </row>
    <row r="198" spans="1:13" x14ac:dyDescent="0.35">
      <c r="A198" t="s">
        <v>219</v>
      </c>
      <c r="B198" t="s">
        <v>371</v>
      </c>
      <c r="C198" s="2">
        <v>44131.911493055559</v>
      </c>
      <c r="D198">
        <v>78749</v>
      </c>
      <c r="E198" s="2">
        <v>44206.172395833331</v>
      </c>
      <c r="F198">
        <v>10</v>
      </c>
      <c r="G198" t="s">
        <v>2198</v>
      </c>
      <c r="H198">
        <v>0</v>
      </c>
      <c r="I198">
        <v>0</v>
      </c>
      <c r="J198">
        <v>0</v>
      </c>
      <c r="K198">
        <v>36</v>
      </c>
      <c r="L198">
        <v>30</v>
      </c>
      <c r="M198">
        <v>5</v>
      </c>
    </row>
    <row r="199" spans="1:13" x14ac:dyDescent="0.35">
      <c r="A199" t="s">
        <v>220</v>
      </c>
      <c r="B199" t="s">
        <v>572</v>
      </c>
      <c r="C199" s="2">
        <v>44168.681122685186</v>
      </c>
      <c r="D199">
        <v>220</v>
      </c>
      <c r="E199" s="2">
        <v>44199.681122685186</v>
      </c>
      <c r="F199">
        <v>10</v>
      </c>
      <c r="G199" t="s">
        <v>2198</v>
      </c>
      <c r="H199">
        <v>20</v>
      </c>
      <c r="I199">
        <v>20</v>
      </c>
      <c r="J199">
        <v>0</v>
      </c>
      <c r="K199">
        <v>21</v>
      </c>
      <c r="L199">
        <v>20</v>
      </c>
      <c r="M199">
        <v>0</v>
      </c>
    </row>
    <row r="200" spans="1:13" x14ac:dyDescent="0.35">
      <c r="A200" t="s">
        <v>221</v>
      </c>
      <c r="B200" t="s">
        <v>757</v>
      </c>
      <c r="C200" s="2">
        <v>44179.745995370373</v>
      </c>
      <c r="D200">
        <v>605</v>
      </c>
      <c r="E200" s="2">
        <v>44179.746006944442</v>
      </c>
      <c r="F200">
        <v>10</v>
      </c>
      <c r="G200" t="s">
        <v>2198</v>
      </c>
      <c r="H200">
        <v>11</v>
      </c>
      <c r="I200">
        <v>10</v>
      </c>
      <c r="J200">
        <v>0</v>
      </c>
      <c r="K200">
        <v>11</v>
      </c>
      <c r="L200">
        <v>10</v>
      </c>
      <c r="M200">
        <v>0</v>
      </c>
    </row>
    <row r="201" spans="1:13" x14ac:dyDescent="0.35">
      <c r="A201" t="s">
        <v>222</v>
      </c>
      <c r="B201" t="s">
        <v>924</v>
      </c>
      <c r="C201" s="2">
        <v>44194.609872685185</v>
      </c>
      <c r="D201">
        <v>212</v>
      </c>
      <c r="E201" s="2">
        <v>44194.609872685185</v>
      </c>
      <c r="F201">
        <v>10</v>
      </c>
      <c r="G201" t="s">
        <v>2198</v>
      </c>
      <c r="H201">
        <v>11</v>
      </c>
      <c r="I201">
        <v>10</v>
      </c>
      <c r="J201">
        <v>0</v>
      </c>
      <c r="K201">
        <v>11</v>
      </c>
      <c r="L201">
        <v>10</v>
      </c>
      <c r="M201">
        <v>0</v>
      </c>
    </row>
    <row r="202" spans="1:13" x14ac:dyDescent="0.35">
      <c r="A202" t="s">
        <v>223</v>
      </c>
      <c r="B202" t="s">
        <v>934</v>
      </c>
      <c r="C202" s="2">
        <v>44194.808900462966</v>
      </c>
      <c r="D202">
        <v>115</v>
      </c>
      <c r="E202" s="2">
        <v>44194.808900462966</v>
      </c>
      <c r="F202">
        <v>10</v>
      </c>
      <c r="G202" t="s">
        <v>2198</v>
      </c>
      <c r="H202">
        <v>16</v>
      </c>
      <c r="I202">
        <v>10</v>
      </c>
      <c r="J202">
        <v>5</v>
      </c>
      <c r="K202">
        <v>16</v>
      </c>
      <c r="L202">
        <v>10</v>
      </c>
      <c r="M202">
        <v>5</v>
      </c>
    </row>
    <row r="203" spans="1:13" x14ac:dyDescent="0.35">
      <c r="A203" t="s">
        <v>224</v>
      </c>
      <c r="B203" t="s">
        <v>987</v>
      </c>
      <c r="C203" s="2">
        <v>44202.640914351854</v>
      </c>
      <c r="D203">
        <v>64</v>
      </c>
      <c r="E203" s="2">
        <v>44202.640914351854</v>
      </c>
      <c r="F203">
        <v>10</v>
      </c>
      <c r="G203" t="s">
        <v>2198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</row>
    <row r="204" spans="1:13" x14ac:dyDescent="0.35">
      <c r="A204" t="s">
        <v>225</v>
      </c>
      <c r="B204" t="s">
        <v>579</v>
      </c>
      <c r="C204" s="2">
        <v>44168.788368055553</v>
      </c>
      <c r="D204">
        <v>68</v>
      </c>
      <c r="E204" s="2">
        <v>44199.78837962963</v>
      </c>
      <c r="F204">
        <v>10</v>
      </c>
      <c r="G204" t="s">
        <v>2198</v>
      </c>
      <c r="H204">
        <v>12</v>
      </c>
      <c r="I204">
        <v>11</v>
      </c>
      <c r="J204">
        <v>1</v>
      </c>
      <c r="K204">
        <v>36</v>
      </c>
      <c r="L204">
        <v>21</v>
      </c>
      <c r="M204">
        <v>13</v>
      </c>
    </row>
    <row r="205" spans="1:13" x14ac:dyDescent="0.35">
      <c r="A205" t="s">
        <v>226</v>
      </c>
      <c r="B205" t="s">
        <v>820</v>
      </c>
      <c r="C205" s="2">
        <v>44182.783530092594</v>
      </c>
      <c r="D205">
        <v>80</v>
      </c>
      <c r="E205" s="2">
        <v>44182.783530092594</v>
      </c>
      <c r="F205">
        <v>10</v>
      </c>
      <c r="G205" t="s">
        <v>2198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0</v>
      </c>
    </row>
    <row r="206" spans="1:13" x14ac:dyDescent="0.35">
      <c r="A206" t="s">
        <v>227</v>
      </c>
      <c r="B206" t="s">
        <v>1029</v>
      </c>
      <c r="C206" s="2">
        <v>44204.838263888887</v>
      </c>
      <c r="D206">
        <v>210</v>
      </c>
      <c r="E206" s="2">
        <v>44204.838263888887</v>
      </c>
      <c r="F206">
        <v>10</v>
      </c>
      <c r="G206" t="s">
        <v>2198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</row>
    <row r="207" spans="1:13" x14ac:dyDescent="0.35">
      <c r="A207" t="s">
        <v>228</v>
      </c>
      <c r="B207" t="s">
        <v>413</v>
      </c>
      <c r="C207" s="2">
        <v>44144.808055555557</v>
      </c>
      <c r="D207">
        <v>339</v>
      </c>
      <c r="E207" s="2">
        <v>44205.808067129627</v>
      </c>
      <c r="F207">
        <v>10</v>
      </c>
      <c r="G207" t="s">
        <v>2198</v>
      </c>
      <c r="H207">
        <v>0</v>
      </c>
      <c r="I207">
        <v>0</v>
      </c>
      <c r="J207">
        <v>0</v>
      </c>
      <c r="K207">
        <v>31</v>
      </c>
      <c r="L207">
        <v>20</v>
      </c>
      <c r="M207">
        <v>10</v>
      </c>
    </row>
    <row r="208" spans="1:13" x14ac:dyDescent="0.35">
      <c r="A208" t="s">
        <v>229</v>
      </c>
      <c r="B208" t="s">
        <v>480</v>
      </c>
      <c r="C208" s="2">
        <v>44155.875023148146</v>
      </c>
      <c r="D208">
        <v>70</v>
      </c>
      <c r="E208" s="2">
        <v>44185.875034722223</v>
      </c>
      <c r="F208">
        <v>10</v>
      </c>
      <c r="G208" t="s">
        <v>2198</v>
      </c>
      <c r="H208">
        <v>1</v>
      </c>
      <c r="I208">
        <v>1</v>
      </c>
      <c r="J208">
        <v>0</v>
      </c>
      <c r="K208">
        <v>12</v>
      </c>
      <c r="L208">
        <v>11</v>
      </c>
      <c r="M208">
        <v>0</v>
      </c>
    </row>
    <row r="209" spans="1:13" x14ac:dyDescent="0.35">
      <c r="A209" t="s">
        <v>230</v>
      </c>
      <c r="B209" t="s">
        <v>654</v>
      </c>
      <c r="C209" s="2">
        <v>44173.839108796295</v>
      </c>
      <c r="D209">
        <v>201</v>
      </c>
      <c r="E209" s="2">
        <v>44204.839120370372</v>
      </c>
      <c r="F209">
        <v>10</v>
      </c>
      <c r="G209" t="s">
        <v>2198</v>
      </c>
      <c r="H209">
        <v>10</v>
      </c>
      <c r="I209">
        <v>10</v>
      </c>
      <c r="J209">
        <v>0</v>
      </c>
      <c r="K209">
        <v>21</v>
      </c>
      <c r="L209">
        <v>20</v>
      </c>
      <c r="M209">
        <v>0</v>
      </c>
    </row>
    <row r="210" spans="1:13" x14ac:dyDescent="0.35">
      <c r="A210" t="s">
        <v>231</v>
      </c>
      <c r="B210" t="s">
        <v>979</v>
      </c>
      <c r="C210" s="2">
        <v>44201.931759259256</v>
      </c>
      <c r="D210">
        <v>300</v>
      </c>
      <c r="E210" s="2">
        <v>44201.931770833333</v>
      </c>
      <c r="F210">
        <v>10</v>
      </c>
      <c r="G210" t="s">
        <v>2198</v>
      </c>
      <c r="H210">
        <v>11</v>
      </c>
      <c r="I210">
        <v>10</v>
      </c>
      <c r="J210">
        <v>0</v>
      </c>
      <c r="K210">
        <v>11</v>
      </c>
      <c r="L210">
        <v>10</v>
      </c>
      <c r="M210">
        <v>0</v>
      </c>
    </row>
    <row r="211" spans="1:13" x14ac:dyDescent="0.35">
      <c r="A211" t="s">
        <v>232</v>
      </c>
      <c r="B211" t="s">
        <v>1007</v>
      </c>
      <c r="C211" s="2">
        <v>44203.906793981485</v>
      </c>
      <c r="D211">
        <v>278</v>
      </c>
      <c r="E211" s="2">
        <v>44203.906793981485</v>
      </c>
      <c r="F211">
        <v>10</v>
      </c>
      <c r="G211" t="s">
        <v>2198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</row>
    <row r="212" spans="1:13" x14ac:dyDescent="0.35">
      <c r="A212" t="s">
        <v>233</v>
      </c>
      <c r="B212" t="s">
        <v>1021</v>
      </c>
      <c r="C212" s="2">
        <v>44204.783159722225</v>
      </c>
      <c r="D212">
        <v>495</v>
      </c>
      <c r="E212" s="2">
        <v>44204.783159722225</v>
      </c>
      <c r="F212">
        <v>10</v>
      </c>
      <c r="G212" t="s">
        <v>2198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</row>
    <row r="213" spans="1:13" x14ac:dyDescent="0.35">
      <c r="A213" t="s">
        <v>234</v>
      </c>
      <c r="B213" t="s">
        <v>395</v>
      </c>
      <c r="C213" s="2">
        <v>44139.615474537037</v>
      </c>
      <c r="D213">
        <v>77493</v>
      </c>
      <c r="E213" s="2">
        <v>44200.615486111114</v>
      </c>
      <c r="F213">
        <v>10</v>
      </c>
      <c r="G213" t="s">
        <v>2198</v>
      </c>
      <c r="H213">
        <v>10</v>
      </c>
      <c r="I213">
        <v>10</v>
      </c>
      <c r="J213">
        <v>0</v>
      </c>
      <c r="K213">
        <v>41</v>
      </c>
      <c r="L213">
        <v>30</v>
      </c>
      <c r="M213">
        <v>10</v>
      </c>
    </row>
    <row r="214" spans="1:13" x14ac:dyDescent="0.35">
      <c r="A214" t="s">
        <v>235</v>
      </c>
      <c r="B214" t="s">
        <v>1037</v>
      </c>
      <c r="C214" s="2">
        <v>44207.662615740737</v>
      </c>
      <c r="D214">
        <v>850</v>
      </c>
      <c r="E214" s="2">
        <v>44207.662615740737</v>
      </c>
      <c r="F214">
        <v>10</v>
      </c>
      <c r="G214" t="s">
        <v>2198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0</v>
      </c>
    </row>
    <row r="215" spans="1:13" x14ac:dyDescent="0.35">
      <c r="A215" t="s">
        <v>236</v>
      </c>
      <c r="B215" t="s">
        <v>664</v>
      </c>
      <c r="C215" s="2">
        <v>44174.024131944447</v>
      </c>
      <c r="D215">
        <v>488</v>
      </c>
      <c r="E215" s="2">
        <v>44205.024131944447</v>
      </c>
      <c r="F215">
        <v>10</v>
      </c>
      <c r="G215" t="s">
        <v>2198</v>
      </c>
      <c r="H215">
        <v>10</v>
      </c>
      <c r="I215">
        <v>10</v>
      </c>
      <c r="J215">
        <v>0</v>
      </c>
      <c r="K215">
        <v>11</v>
      </c>
      <c r="L215">
        <v>10</v>
      </c>
      <c r="M215">
        <v>0</v>
      </c>
    </row>
    <row r="216" spans="1:13" x14ac:dyDescent="0.35">
      <c r="A216" t="s">
        <v>237</v>
      </c>
      <c r="B216" t="s">
        <v>533</v>
      </c>
      <c r="C216" s="2">
        <v>44160.718287037038</v>
      </c>
      <c r="D216">
        <v>100</v>
      </c>
      <c r="E216" s="2">
        <v>44190.718298611115</v>
      </c>
      <c r="F216">
        <v>10</v>
      </c>
      <c r="G216" t="s">
        <v>2198</v>
      </c>
      <c r="H216">
        <v>10</v>
      </c>
      <c r="I216">
        <v>10</v>
      </c>
      <c r="J216">
        <v>0</v>
      </c>
      <c r="K216">
        <v>21</v>
      </c>
      <c r="L216">
        <v>20</v>
      </c>
      <c r="M216">
        <v>0</v>
      </c>
    </row>
    <row r="217" spans="1:13" x14ac:dyDescent="0.35">
      <c r="A217" t="s">
        <v>238</v>
      </c>
      <c r="B217" t="s">
        <v>908</v>
      </c>
      <c r="C217" s="2">
        <v>44189.085162037038</v>
      </c>
      <c r="D217">
        <v>434</v>
      </c>
      <c r="E217" s="2">
        <v>44189.085162037038</v>
      </c>
      <c r="F217">
        <v>10</v>
      </c>
      <c r="G217" t="s">
        <v>2198</v>
      </c>
      <c r="H217">
        <v>11</v>
      </c>
      <c r="I217">
        <v>10</v>
      </c>
      <c r="J217">
        <v>0</v>
      </c>
      <c r="K217">
        <v>11</v>
      </c>
      <c r="L217">
        <v>10</v>
      </c>
      <c r="M217">
        <v>0</v>
      </c>
    </row>
    <row r="218" spans="1:13" x14ac:dyDescent="0.35">
      <c r="A218" t="s">
        <v>239</v>
      </c>
      <c r="B218" t="s">
        <v>696</v>
      </c>
      <c r="C218" s="2">
        <v>44175.671793981484</v>
      </c>
      <c r="D218">
        <v>296</v>
      </c>
      <c r="E218" s="2">
        <v>44206.671805555554</v>
      </c>
      <c r="F218">
        <v>10</v>
      </c>
      <c r="G218" t="s">
        <v>2201</v>
      </c>
      <c r="H218">
        <v>0</v>
      </c>
      <c r="I218">
        <v>0</v>
      </c>
      <c r="J218">
        <v>0</v>
      </c>
      <c r="K218">
        <v>21</v>
      </c>
      <c r="L218">
        <v>10</v>
      </c>
      <c r="M218">
        <v>10</v>
      </c>
    </row>
    <row r="219" spans="1:13" x14ac:dyDescent="0.35">
      <c r="A219" t="s">
        <v>240</v>
      </c>
      <c r="B219" t="s">
        <v>610</v>
      </c>
      <c r="C219" s="2">
        <v>44169.997083333335</v>
      </c>
      <c r="D219">
        <v>402</v>
      </c>
      <c r="E219" s="2">
        <v>44207.840798611112</v>
      </c>
      <c r="F219">
        <v>10</v>
      </c>
      <c r="G219" t="s">
        <v>2198</v>
      </c>
      <c r="H219">
        <v>0</v>
      </c>
      <c r="I219">
        <v>0</v>
      </c>
      <c r="J219">
        <v>0</v>
      </c>
      <c r="K219">
        <v>11</v>
      </c>
      <c r="L219">
        <v>10</v>
      </c>
      <c r="M219">
        <v>0</v>
      </c>
    </row>
    <row r="220" spans="1:13" x14ac:dyDescent="0.35">
      <c r="A220" t="s">
        <v>241</v>
      </c>
      <c r="B220" t="s">
        <v>874</v>
      </c>
      <c r="C220" s="2">
        <v>44187.054791666669</v>
      </c>
      <c r="D220">
        <v>68</v>
      </c>
      <c r="E220" s="2">
        <v>44187.054791666669</v>
      </c>
      <c r="F220">
        <v>25</v>
      </c>
      <c r="G220" t="s">
        <v>2198</v>
      </c>
      <c r="H220">
        <v>11</v>
      </c>
      <c r="I220">
        <v>10</v>
      </c>
      <c r="J220">
        <v>0</v>
      </c>
      <c r="K220">
        <v>11</v>
      </c>
      <c r="L220">
        <v>10</v>
      </c>
      <c r="M220">
        <v>0</v>
      </c>
    </row>
    <row r="221" spans="1:13" x14ac:dyDescent="0.35">
      <c r="A221" t="s">
        <v>242</v>
      </c>
      <c r="B221" t="s">
        <v>783</v>
      </c>
      <c r="C221" s="2">
        <v>44180.758993055555</v>
      </c>
      <c r="D221">
        <v>950</v>
      </c>
      <c r="E221" s="2">
        <v>44180.758993055555</v>
      </c>
      <c r="F221">
        <v>10</v>
      </c>
      <c r="G221" t="s">
        <v>2198</v>
      </c>
      <c r="H221">
        <v>16</v>
      </c>
      <c r="I221">
        <v>10</v>
      </c>
      <c r="J221">
        <v>5</v>
      </c>
      <c r="K221">
        <v>16</v>
      </c>
      <c r="L221">
        <v>10</v>
      </c>
      <c r="M221">
        <v>5</v>
      </c>
    </row>
    <row r="222" spans="1:13" x14ac:dyDescent="0.35">
      <c r="A222" t="s">
        <v>243</v>
      </c>
      <c r="B222" t="s">
        <v>969</v>
      </c>
      <c r="C222" s="2">
        <v>44201.810219907406</v>
      </c>
      <c r="D222">
        <v>294</v>
      </c>
      <c r="E222" s="2">
        <v>44201.810219907406</v>
      </c>
      <c r="F222">
        <v>10</v>
      </c>
      <c r="G222" t="s">
        <v>2199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</row>
    <row r="223" spans="1:13" x14ac:dyDescent="0.35">
      <c r="A223" t="s">
        <v>244</v>
      </c>
      <c r="B223" t="s">
        <v>995</v>
      </c>
      <c r="C223" s="2">
        <v>44202.856666666667</v>
      </c>
      <c r="D223">
        <v>281</v>
      </c>
      <c r="E223" s="2">
        <v>44202.856678240743</v>
      </c>
      <c r="F223">
        <v>10</v>
      </c>
      <c r="G223" t="s">
        <v>2198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</row>
    <row r="224" spans="1:13" x14ac:dyDescent="0.35">
      <c r="A224" t="s">
        <v>245</v>
      </c>
      <c r="B224" t="s">
        <v>888</v>
      </c>
      <c r="C224" s="2">
        <v>44187.934212962966</v>
      </c>
      <c r="D224">
        <v>330</v>
      </c>
      <c r="E224" s="2">
        <v>44187.934212962966</v>
      </c>
      <c r="F224">
        <v>10</v>
      </c>
      <c r="G224" t="s">
        <v>2198</v>
      </c>
      <c r="H224">
        <v>21</v>
      </c>
      <c r="I224">
        <v>10</v>
      </c>
      <c r="J224">
        <v>10</v>
      </c>
      <c r="K224">
        <v>21</v>
      </c>
      <c r="L224">
        <v>10</v>
      </c>
      <c r="M224">
        <v>10</v>
      </c>
    </row>
    <row r="225" spans="1:13" x14ac:dyDescent="0.35">
      <c r="A225" t="s">
        <v>246</v>
      </c>
      <c r="B225" t="s">
        <v>838</v>
      </c>
      <c r="C225" s="2">
        <v>44183.783796296295</v>
      </c>
      <c r="D225">
        <v>146</v>
      </c>
      <c r="E225" s="2">
        <v>44183.783796296295</v>
      </c>
      <c r="F225">
        <v>10</v>
      </c>
      <c r="G225" t="s">
        <v>2198</v>
      </c>
      <c r="H225">
        <v>21</v>
      </c>
      <c r="I225">
        <v>10</v>
      </c>
      <c r="J225">
        <v>10</v>
      </c>
      <c r="K225">
        <v>21</v>
      </c>
      <c r="L225">
        <v>10</v>
      </c>
      <c r="M225">
        <v>10</v>
      </c>
    </row>
    <row r="226" spans="1:13" x14ac:dyDescent="0.35">
      <c r="A226" t="s">
        <v>247</v>
      </c>
      <c r="B226" t="s">
        <v>539</v>
      </c>
      <c r="C226" s="2">
        <v>44165.639606481483</v>
      </c>
      <c r="D226">
        <v>809</v>
      </c>
      <c r="E226" s="2">
        <v>44195.639618055553</v>
      </c>
      <c r="F226">
        <v>10</v>
      </c>
      <c r="G226" t="s">
        <v>2198</v>
      </c>
      <c r="H226">
        <v>10</v>
      </c>
      <c r="I226">
        <v>10</v>
      </c>
      <c r="J226">
        <v>0</v>
      </c>
      <c r="K226">
        <v>27</v>
      </c>
      <c r="L226">
        <v>21</v>
      </c>
      <c r="M226">
        <v>5</v>
      </c>
    </row>
    <row r="227" spans="1:13" x14ac:dyDescent="0.35">
      <c r="A227" t="s">
        <v>248</v>
      </c>
      <c r="B227" t="s">
        <v>474</v>
      </c>
      <c r="C227" s="2">
        <v>44155.847002314818</v>
      </c>
      <c r="D227">
        <v>775</v>
      </c>
      <c r="E227" s="2">
        <v>44185.847002314818</v>
      </c>
      <c r="F227">
        <v>10</v>
      </c>
      <c r="G227" t="s">
        <v>2199</v>
      </c>
      <c r="H227">
        <v>0</v>
      </c>
      <c r="I227">
        <v>0</v>
      </c>
      <c r="J227">
        <v>0</v>
      </c>
      <c r="K227">
        <v>11</v>
      </c>
      <c r="L227">
        <v>10</v>
      </c>
      <c r="M227">
        <v>0</v>
      </c>
    </row>
    <row r="228" spans="1:13" x14ac:dyDescent="0.35">
      <c r="A228" t="s">
        <v>249</v>
      </c>
      <c r="B228" t="s">
        <v>942</v>
      </c>
      <c r="C228" s="2">
        <v>44195.747025462966</v>
      </c>
      <c r="D228">
        <v>191</v>
      </c>
      <c r="E228" s="2">
        <v>44195.747025462966</v>
      </c>
      <c r="F228">
        <v>10</v>
      </c>
      <c r="G228" t="s">
        <v>2198</v>
      </c>
      <c r="H228">
        <v>11</v>
      </c>
      <c r="I228">
        <v>10</v>
      </c>
      <c r="J228">
        <v>0</v>
      </c>
      <c r="K228">
        <v>11</v>
      </c>
      <c r="L228">
        <v>10</v>
      </c>
      <c r="M228">
        <v>0</v>
      </c>
    </row>
    <row r="229" spans="1:13" x14ac:dyDescent="0.35">
      <c r="A229" t="s">
        <v>250</v>
      </c>
      <c r="B229" t="s">
        <v>595</v>
      </c>
      <c r="C229" s="2">
        <v>44169.706736111111</v>
      </c>
      <c r="D229">
        <v>708</v>
      </c>
      <c r="E229" s="2">
        <v>44200.706736111111</v>
      </c>
      <c r="F229">
        <v>10</v>
      </c>
      <c r="G229" t="s">
        <v>2198</v>
      </c>
      <c r="H229">
        <v>10</v>
      </c>
      <c r="I229">
        <v>10</v>
      </c>
      <c r="J229">
        <v>0</v>
      </c>
      <c r="K229">
        <v>27</v>
      </c>
      <c r="L229">
        <v>21</v>
      </c>
      <c r="M229">
        <v>5</v>
      </c>
    </row>
    <row r="230" spans="1:13" x14ac:dyDescent="0.35">
      <c r="A230" t="s">
        <v>251</v>
      </c>
      <c r="B230" t="s">
        <v>616</v>
      </c>
      <c r="C230" s="2">
        <v>44170.028749999998</v>
      </c>
      <c r="D230">
        <v>563</v>
      </c>
      <c r="E230" s="2">
        <v>44201.028761574074</v>
      </c>
      <c r="F230">
        <v>10</v>
      </c>
      <c r="G230" t="s">
        <v>2198</v>
      </c>
      <c r="H230">
        <v>10</v>
      </c>
      <c r="I230">
        <v>10</v>
      </c>
      <c r="J230">
        <v>0</v>
      </c>
      <c r="K230">
        <v>26</v>
      </c>
      <c r="L230">
        <v>20</v>
      </c>
      <c r="M230">
        <v>5</v>
      </c>
    </row>
    <row r="231" spans="1:13" x14ac:dyDescent="0.35">
      <c r="A231" t="s">
        <v>252</v>
      </c>
      <c r="B231" t="s">
        <v>950</v>
      </c>
      <c r="C231" s="2">
        <v>44196.013090277775</v>
      </c>
      <c r="D231">
        <v>305</v>
      </c>
      <c r="E231" s="2">
        <v>44196.013101851851</v>
      </c>
      <c r="F231">
        <v>10</v>
      </c>
      <c r="G231" t="s">
        <v>2198</v>
      </c>
      <c r="H231">
        <v>11</v>
      </c>
      <c r="I231">
        <v>10</v>
      </c>
      <c r="J231">
        <v>0</v>
      </c>
      <c r="K231">
        <v>11</v>
      </c>
      <c r="L231">
        <v>10</v>
      </c>
      <c r="M231">
        <v>0</v>
      </c>
    </row>
    <row r="232" spans="1:13" x14ac:dyDescent="0.35">
      <c r="A232" t="s">
        <v>253</v>
      </c>
      <c r="B232" t="s">
        <v>568</v>
      </c>
      <c r="C232" s="2">
        <v>44168.639131944445</v>
      </c>
      <c r="D232">
        <v>275</v>
      </c>
      <c r="E232" s="2">
        <v>44199.639131944445</v>
      </c>
      <c r="F232">
        <v>10</v>
      </c>
      <c r="G232" t="s">
        <v>2198</v>
      </c>
      <c r="H232">
        <v>10</v>
      </c>
      <c r="I232">
        <v>10</v>
      </c>
      <c r="J232">
        <v>0</v>
      </c>
      <c r="K232">
        <v>26</v>
      </c>
      <c r="L232">
        <v>20</v>
      </c>
      <c r="M232">
        <v>5</v>
      </c>
    </row>
    <row r="233" spans="1:13" x14ac:dyDescent="0.35">
      <c r="A233" t="s">
        <v>254</v>
      </c>
      <c r="B233" t="s">
        <v>862</v>
      </c>
      <c r="C233" s="2">
        <v>44186.692523148151</v>
      </c>
      <c r="D233">
        <v>483</v>
      </c>
      <c r="E233" s="2">
        <v>44186.692523148151</v>
      </c>
      <c r="F233">
        <v>10</v>
      </c>
      <c r="G233" t="s">
        <v>2198</v>
      </c>
      <c r="H233">
        <v>21</v>
      </c>
      <c r="I233">
        <v>10</v>
      </c>
      <c r="J233">
        <v>10</v>
      </c>
      <c r="K233">
        <v>21</v>
      </c>
      <c r="L233">
        <v>10</v>
      </c>
      <c r="M233">
        <v>10</v>
      </c>
    </row>
    <row r="234" spans="1:13" x14ac:dyDescent="0.35">
      <c r="A234" t="s">
        <v>255</v>
      </c>
      <c r="B234" t="s">
        <v>991</v>
      </c>
      <c r="C234" s="2">
        <v>44202.674490740741</v>
      </c>
      <c r="D234">
        <v>760</v>
      </c>
      <c r="E234" s="2">
        <v>44202.674490740741</v>
      </c>
      <c r="F234">
        <v>10</v>
      </c>
      <c r="G234" t="s">
        <v>2198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 x14ac:dyDescent="0.35">
      <c r="A235" t="s">
        <v>256</v>
      </c>
      <c r="B235" t="s">
        <v>558</v>
      </c>
      <c r="C235" s="2">
        <v>44166.938819444447</v>
      </c>
      <c r="D235">
        <v>300</v>
      </c>
      <c r="E235" s="2">
        <v>44197.938819444447</v>
      </c>
      <c r="F235">
        <v>10</v>
      </c>
      <c r="G235" t="s">
        <v>2198</v>
      </c>
      <c r="H235">
        <v>21</v>
      </c>
      <c r="I235">
        <v>21</v>
      </c>
      <c r="J235">
        <v>0</v>
      </c>
      <c r="K235">
        <v>22</v>
      </c>
      <c r="L235">
        <v>21</v>
      </c>
      <c r="M235">
        <v>0</v>
      </c>
    </row>
    <row r="236" spans="1:13" x14ac:dyDescent="0.35">
      <c r="A236" t="s">
        <v>257</v>
      </c>
      <c r="B236" t="s">
        <v>646</v>
      </c>
      <c r="C236" s="2">
        <v>44173.123067129629</v>
      </c>
      <c r="D236">
        <v>104</v>
      </c>
      <c r="E236" s="2">
        <v>44204.123067129629</v>
      </c>
      <c r="F236">
        <v>10</v>
      </c>
      <c r="G236" t="s">
        <v>2198</v>
      </c>
      <c r="H236">
        <v>10</v>
      </c>
      <c r="I236">
        <v>10</v>
      </c>
      <c r="J236">
        <v>0</v>
      </c>
      <c r="K236">
        <v>26</v>
      </c>
      <c r="L236">
        <v>20</v>
      </c>
      <c r="M236">
        <v>5</v>
      </c>
    </row>
    <row r="237" spans="1:13" x14ac:dyDescent="0.35">
      <c r="A237" t="s">
        <v>258</v>
      </c>
      <c r="B237" t="s">
        <v>922</v>
      </c>
      <c r="C237" s="2">
        <v>44194.275347222225</v>
      </c>
      <c r="D237">
        <v>930</v>
      </c>
      <c r="E237" s="2">
        <v>44194.275358796294</v>
      </c>
      <c r="F237">
        <v>10</v>
      </c>
      <c r="G237" t="s">
        <v>2198</v>
      </c>
      <c r="H237">
        <v>21</v>
      </c>
      <c r="I237">
        <v>10</v>
      </c>
      <c r="J237">
        <v>10</v>
      </c>
      <c r="K237">
        <v>21</v>
      </c>
      <c r="L237">
        <v>10</v>
      </c>
      <c r="M237">
        <v>10</v>
      </c>
    </row>
    <row r="238" spans="1:13" x14ac:dyDescent="0.35">
      <c r="A238" t="s">
        <v>259</v>
      </c>
      <c r="B238" t="s">
        <v>993</v>
      </c>
      <c r="C238" s="2">
        <v>44202.740520833337</v>
      </c>
      <c r="D238">
        <v>324</v>
      </c>
      <c r="E238" s="2">
        <v>44202.740520833337</v>
      </c>
      <c r="F238">
        <v>10</v>
      </c>
      <c r="G238" t="s">
        <v>2198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 x14ac:dyDescent="0.35">
      <c r="A239" t="s">
        <v>260</v>
      </c>
      <c r="B239" t="s">
        <v>345</v>
      </c>
      <c r="C239" s="2">
        <v>44120.850011574075</v>
      </c>
      <c r="D239">
        <v>75402</v>
      </c>
      <c r="E239" s="2">
        <v>44203.946030092593</v>
      </c>
      <c r="F239">
        <v>10</v>
      </c>
      <c r="G239" t="s">
        <v>2198</v>
      </c>
      <c r="H239">
        <v>10</v>
      </c>
      <c r="I239">
        <v>10</v>
      </c>
      <c r="J239">
        <v>0</v>
      </c>
      <c r="K239">
        <v>51</v>
      </c>
      <c r="L239">
        <v>30</v>
      </c>
      <c r="M239">
        <v>20</v>
      </c>
    </row>
    <row r="240" spans="1:13" x14ac:dyDescent="0.35">
      <c r="A240" t="s">
        <v>261</v>
      </c>
      <c r="B240" t="s">
        <v>553</v>
      </c>
      <c r="C240" s="2">
        <v>44166.064398148148</v>
      </c>
      <c r="D240">
        <v>38</v>
      </c>
      <c r="E240" s="2">
        <v>44197.064398148148</v>
      </c>
      <c r="F240">
        <v>10</v>
      </c>
      <c r="G240" t="s">
        <v>2198</v>
      </c>
      <c r="H240">
        <v>10</v>
      </c>
      <c r="I240">
        <v>10</v>
      </c>
      <c r="J240">
        <v>0</v>
      </c>
      <c r="K240">
        <v>31</v>
      </c>
      <c r="L240">
        <v>20</v>
      </c>
      <c r="M240">
        <v>10</v>
      </c>
    </row>
    <row r="241" spans="1:13" x14ac:dyDescent="0.35">
      <c r="A241" t="s">
        <v>262</v>
      </c>
      <c r="B241" t="s">
        <v>884</v>
      </c>
      <c r="C241" s="2">
        <v>44187.825798611113</v>
      </c>
      <c r="D241">
        <v>67</v>
      </c>
      <c r="E241" s="2">
        <v>44187.825810185182</v>
      </c>
      <c r="F241">
        <v>10</v>
      </c>
      <c r="G241" t="s">
        <v>2198</v>
      </c>
      <c r="H241">
        <v>31</v>
      </c>
      <c r="I241">
        <v>10</v>
      </c>
      <c r="J241">
        <v>20</v>
      </c>
      <c r="K241">
        <v>31</v>
      </c>
      <c r="L241">
        <v>10</v>
      </c>
      <c r="M241">
        <v>20</v>
      </c>
    </row>
    <row r="242" spans="1:13" x14ac:dyDescent="0.35">
      <c r="A242" t="s">
        <v>263</v>
      </c>
      <c r="B242" t="s">
        <v>391</v>
      </c>
      <c r="C242" s="2">
        <v>44138.618657407409</v>
      </c>
      <c r="D242">
        <v>33458</v>
      </c>
      <c r="E242" s="2">
        <v>44199.618657407409</v>
      </c>
      <c r="F242">
        <v>10</v>
      </c>
      <c r="G242" t="s">
        <v>2198</v>
      </c>
      <c r="H242">
        <v>10</v>
      </c>
      <c r="I242">
        <v>10</v>
      </c>
      <c r="J242">
        <v>0</v>
      </c>
      <c r="K242">
        <v>46</v>
      </c>
      <c r="L242">
        <v>40</v>
      </c>
      <c r="M242">
        <v>5</v>
      </c>
    </row>
    <row r="243" spans="1:13" x14ac:dyDescent="0.35">
      <c r="A243" t="s">
        <v>264</v>
      </c>
      <c r="B243" t="s">
        <v>373</v>
      </c>
      <c r="C243" s="2">
        <v>44131.92765046296</v>
      </c>
      <c r="D243">
        <v>33178</v>
      </c>
      <c r="E243" s="2">
        <v>44206.173090277778</v>
      </c>
      <c r="F243">
        <v>10</v>
      </c>
      <c r="G243" t="s">
        <v>2198</v>
      </c>
      <c r="H243">
        <v>0</v>
      </c>
      <c r="I243">
        <v>0</v>
      </c>
      <c r="J243">
        <v>0</v>
      </c>
      <c r="K243">
        <v>36</v>
      </c>
      <c r="L243">
        <v>20</v>
      </c>
      <c r="M243">
        <v>15</v>
      </c>
    </row>
    <row r="244" spans="1:13" x14ac:dyDescent="0.35">
      <c r="A244" t="s">
        <v>265</v>
      </c>
      <c r="B244" t="s">
        <v>890</v>
      </c>
      <c r="C244" s="2">
        <v>44187.943229166667</v>
      </c>
      <c r="D244">
        <v>60</v>
      </c>
      <c r="E244" s="2">
        <v>44187.943229166667</v>
      </c>
      <c r="F244">
        <v>10</v>
      </c>
      <c r="G244" t="s">
        <v>2198</v>
      </c>
      <c r="H244">
        <v>11</v>
      </c>
      <c r="I244">
        <v>10</v>
      </c>
      <c r="J244">
        <v>0</v>
      </c>
      <c r="K244">
        <v>11</v>
      </c>
      <c r="L244">
        <v>10</v>
      </c>
      <c r="M244">
        <v>0</v>
      </c>
    </row>
    <row r="245" spans="1:13" x14ac:dyDescent="0.35">
      <c r="A245" t="s">
        <v>266</v>
      </c>
      <c r="B245" t="s">
        <v>650</v>
      </c>
      <c r="C245" s="2">
        <v>44173.739745370367</v>
      </c>
      <c r="D245">
        <v>911</v>
      </c>
      <c r="E245" s="2">
        <v>44204.739756944444</v>
      </c>
      <c r="F245">
        <v>10</v>
      </c>
      <c r="G245" t="s">
        <v>2198</v>
      </c>
      <c r="H245">
        <v>11</v>
      </c>
      <c r="I245">
        <v>10</v>
      </c>
      <c r="J245">
        <v>0</v>
      </c>
      <c r="K245">
        <v>12</v>
      </c>
      <c r="L245">
        <v>10</v>
      </c>
      <c r="M245">
        <v>0</v>
      </c>
    </row>
    <row r="246" spans="1:13" x14ac:dyDescent="0.35">
      <c r="A246" t="s">
        <v>267</v>
      </c>
      <c r="B246" t="s">
        <v>357</v>
      </c>
      <c r="C246" s="2">
        <v>44125.780231481483</v>
      </c>
      <c r="D246">
        <v>33181</v>
      </c>
      <c r="E246" s="2">
        <v>44207.630335648151</v>
      </c>
      <c r="F246">
        <v>20</v>
      </c>
      <c r="G246" t="s">
        <v>2200</v>
      </c>
      <c r="H246">
        <v>20</v>
      </c>
      <c r="I246">
        <v>20</v>
      </c>
      <c r="J246">
        <v>0</v>
      </c>
      <c r="K246">
        <v>72</v>
      </c>
      <c r="L246">
        <v>50</v>
      </c>
      <c r="M246">
        <v>20</v>
      </c>
    </row>
    <row r="247" spans="1:13" x14ac:dyDescent="0.35">
      <c r="A247" t="s">
        <v>268</v>
      </c>
      <c r="B247" t="s">
        <v>638</v>
      </c>
      <c r="C247" s="2">
        <v>44172.945891203701</v>
      </c>
      <c r="D247">
        <v>372</v>
      </c>
      <c r="E247" s="2">
        <v>44203.945891203701</v>
      </c>
      <c r="F247">
        <v>10</v>
      </c>
      <c r="G247" t="s">
        <v>2198</v>
      </c>
      <c r="H247">
        <v>10</v>
      </c>
      <c r="I247">
        <v>10</v>
      </c>
      <c r="J247">
        <v>0</v>
      </c>
      <c r="K247">
        <v>11</v>
      </c>
      <c r="L247">
        <v>10</v>
      </c>
      <c r="M247">
        <v>0</v>
      </c>
    </row>
    <row r="248" spans="1:13" x14ac:dyDescent="0.35">
      <c r="A248" t="s">
        <v>269</v>
      </c>
      <c r="B248" t="s">
        <v>906</v>
      </c>
      <c r="C248" s="2">
        <v>44188.905405092592</v>
      </c>
      <c r="D248">
        <v>324</v>
      </c>
      <c r="E248" s="2">
        <v>44188.905405092592</v>
      </c>
      <c r="F248">
        <v>10</v>
      </c>
      <c r="G248" t="s">
        <v>2198</v>
      </c>
      <c r="H248">
        <v>11</v>
      </c>
      <c r="I248">
        <v>10</v>
      </c>
      <c r="J248">
        <v>0</v>
      </c>
      <c r="K248">
        <v>11</v>
      </c>
      <c r="L248">
        <v>10</v>
      </c>
      <c r="M248">
        <v>0</v>
      </c>
    </row>
    <row r="249" spans="1:13" x14ac:dyDescent="0.35">
      <c r="A249" t="s">
        <v>270</v>
      </c>
      <c r="B249" t="s">
        <v>591</v>
      </c>
      <c r="C249" s="2">
        <v>44169.65965277778</v>
      </c>
      <c r="D249">
        <v>320</v>
      </c>
      <c r="E249" s="2">
        <v>44200.65966435185</v>
      </c>
      <c r="F249">
        <v>10</v>
      </c>
      <c r="G249" t="s">
        <v>2198</v>
      </c>
      <c r="H249">
        <v>10</v>
      </c>
      <c r="I249">
        <v>10</v>
      </c>
      <c r="J249">
        <v>0</v>
      </c>
      <c r="K249">
        <v>21</v>
      </c>
      <c r="L249">
        <v>20</v>
      </c>
      <c r="M249">
        <v>0</v>
      </c>
    </row>
    <row r="250" spans="1:13" x14ac:dyDescent="0.35">
      <c r="A250" t="s">
        <v>271</v>
      </c>
      <c r="B250" t="s">
        <v>684</v>
      </c>
      <c r="C250" s="2">
        <v>44174.829456018517</v>
      </c>
      <c r="D250">
        <v>70</v>
      </c>
      <c r="E250" s="2">
        <v>44205.829456018517</v>
      </c>
      <c r="F250">
        <v>10</v>
      </c>
      <c r="G250" t="s">
        <v>2198</v>
      </c>
      <c r="H250">
        <v>10</v>
      </c>
      <c r="I250">
        <v>10</v>
      </c>
      <c r="J250">
        <v>0</v>
      </c>
      <c r="K250">
        <v>11</v>
      </c>
      <c r="L250">
        <v>10</v>
      </c>
      <c r="M250">
        <v>0</v>
      </c>
    </row>
    <row r="251" spans="1:13" x14ac:dyDescent="0.35">
      <c r="A251" t="s">
        <v>272</v>
      </c>
      <c r="B251" t="s">
        <v>967</v>
      </c>
      <c r="C251" s="2">
        <v>44201.694293981483</v>
      </c>
      <c r="D251">
        <v>276</v>
      </c>
      <c r="E251" s="2">
        <v>44201.694305555553</v>
      </c>
      <c r="F251">
        <v>10</v>
      </c>
      <c r="G251" t="s">
        <v>2198</v>
      </c>
      <c r="H251">
        <v>11</v>
      </c>
      <c r="I251">
        <v>10</v>
      </c>
      <c r="J251">
        <v>0</v>
      </c>
      <c r="K251">
        <v>11</v>
      </c>
      <c r="L251">
        <v>10</v>
      </c>
      <c r="M251">
        <v>0</v>
      </c>
    </row>
    <row r="252" spans="1:13" x14ac:dyDescent="0.35">
      <c r="A252" t="s">
        <v>273</v>
      </c>
      <c r="B252" t="s">
        <v>738</v>
      </c>
      <c r="C252" s="2">
        <v>44176.841851851852</v>
      </c>
      <c r="D252">
        <v>752</v>
      </c>
      <c r="E252" s="2">
        <v>44207.841851851852</v>
      </c>
      <c r="F252">
        <v>10</v>
      </c>
      <c r="G252" t="s">
        <v>2198</v>
      </c>
      <c r="H252">
        <v>10</v>
      </c>
      <c r="I252">
        <v>10</v>
      </c>
      <c r="J252">
        <v>0</v>
      </c>
      <c r="K252">
        <v>21</v>
      </c>
      <c r="L252">
        <v>20</v>
      </c>
      <c r="M252">
        <v>0</v>
      </c>
    </row>
    <row r="253" spans="1:13" x14ac:dyDescent="0.35">
      <c r="A253" t="s">
        <v>274</v>
      </c>
      <c r="B253" t="s">
        <v>1013</v>
      </c>
      <c r="C253" s="2">
        <v>44204.049131944441</v>
      </c>
      <c r="D253">
        <v>948</v>
      </c>
      <c r="E253" s="2">
        <v>44204.049131944441</v>
      </c>
      <c r="F253">
        <v>10</v>
      </c>
      <c r="G253" t="s">
        <v>2198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0</v>
      </c>
    </row>
    <row r="254" spans="1:13" x14ac:dyDescent="0.35">
      <c r="A254" t="s">
        <v>275</v>
      </c>
      <c r="B254" t="s">
        <v>840</v>
      </c>
      <c r="C254" s="2">
        <v>44183.786145833335</v>
      </c>
      <c r="D254">
        <v>280</v>
      </c>
      <c r="E254" s="2">
        <v>44183.786157407405</v>
      </c>
      <c r="F254">
        <v>10</v>
      </c>
      <c r="G254" t="s">
        <v>2198</v>
      </c>
      <c r="H254">
        <v>20</v>
      </c>
      <c r="I254">
        <v>10</v>
      </c>
      <c r="J254">
        <v>10</v>
      </c>
      <c r="K254">
        <v>20</v>
      </c>
      <c r="L254">
        <v>10</v>
      </c>
      <c r="M254">
        <v>10</v>
      </c>
    </row>
    <row r="255" spans="1:13" x14ac:dyDescent="0.35">
      <c r="A255" t="s">
        <v>276</v>
      </c>
      <c r="B255" t="s">
        <v>672</v>
      </c>
      <c r="C255" s="2">
        <v>44174.66138888889</v>
      </c>
      <c r="D255">
        <v>182</v>
      </c>
      <c r="E255" s="2">
        <v>44205.661400462966</v>
      </c>
      <c r="F255">
        <v>10</v>
      </c>
      <c r="G255" t="s">
        <v>2198</v>
      </c>
      <c r="H255">
        <v>10</v>
      </c>
      <c r="I255">
        <v>10</v>
      </c>
      <c r="J255">
        <v>0</v>
      </c>
      <c r="K255">
        <v>11</v>
      </c>
      <c r="L255">
        <v>10</v>
      </c>
      <c r="M255">
        <v>0</v>
      </c>
    </row>
    <row r="256" spans="1:13" x14ac:dyDescent="0.35">
      <c r="A256" t="s">
        <v>277</v>
      </c>
      <c r="B256" t="s">
        <v>720</v>
      </c>
      <c r="C256" s="2">
        <v>44176.140706018516</v>
      </c>
      <c r="D256">
        <v>378</v>
      </c>
      <c r="E256" s="2">
        <v>44207.140706018516</v>
      </c>
      <c r="F256">
        <v>10</v>
      </c>
      <c r="G256" t="s">
        <v>2198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</row>
    <row r="257" spans="1:13" x14ac:dyDescent="0.35">
      <c r="A257" t="s">
        <v>278</v>
      </c>
      <c r="B257" t="s">
        <v>537</v>
      </c>
      <c r="C257" s="2">
        <v>44162.174641203703</v>
      </c>
      <c r="D257">
        <v>339</v>
      </c>
      <c r="E257" s="2">
        <v>44192.17465277778</v>
      </c>
      <c r="F257">
        <v>10</v>
      </c>
      <c r="G257" t="s">
        <v>2198</v>
      </c>
      <c r="H257">
        <v>10</v>
      </c>
      <c r="I257">
        <v>10</v>
      </c>
      <c r="J257">
        <v>0</v>
      </c>
      <c r="K257">
        <v>21</v>
      </c>
      <c r="L257">
        <v>20</v>
      </c>
      <c r="M257">
        <v>0</v>
      </c>
    </row>
    <row r="258" spans="1:13" x14ac:dyDescent="0.35">
      <c r="A258" t="s">
        <v>279</v>
      </c>
      <c r="B258" t="s">
        <v>442</v>
      </c>
      <c r="C258" s="2">
        <v>44153.880150462966</v>
      </c>
      <c r="D258">
        <v>117</v>
      </c>
      <c r="E258" s="2">
        <v>44183.880162037036</v>
      </c>
      <c r="F258">
        <v>10</v>
      </c>
      <c r="G258" t="s">
        <v>2198</v>
      </c>
      <c r="H258">
        <v>20</v>
      </c>
      <c r="I258">
        <v>10</v>
      </c>
      <c r="J258">
        <v>10</v>
      </c>
      <c r="K258">
        <v>31</v>
      </c>
      <c r="L258">
        <v>20</v>
      </c>
      <c r="M258">
        <v>10</v>
      </c>
    </row>
    <row r="259" spans="1:13" x14ac:dyDescent="0.35">
      <c r="A259" t="s">
        <v>280</v>
      </c>
      <c r="B259" t="s">
        <v>603</v>
      </c>
      <c r="C259" s="2">
        <v>44169.882893518516</v>
      </c>
      <c r="D259">
        <v>853</v>
      </c>
      <c r="E259" s="2">
        <v>44200.882905092592</v>
      </c>
      <c r="F259">
        <v>10</v>
      </c>
      <c r="G259" t="s">
        <v>2198</v>
      </c>
      <c r="H259">
        <v>10</v>
      </c>
      <c r="I259">
        <v>10</v>
      </c>
      <c r="J259">
        <v>0</v>
      </c>
      <c r="K259">
        <v>11</v>
      </c>
      <c r="L259">
        <v>10</v>
      </c>
      <c r="M259">
        <v>0</v>
      </c>
    </row>
    <row r="260" spans="1:13" x14ac:dyDescent="0.35">
      <c r="A260" t="s">
        <v>281</v>
      </c>
      <c r="B260" t="s">
        <v>732</v>
      </c>
      <c r="C260" s="2">
        <v>44176.687407407408</v>
      </c>
      <c r="D260">
        <v>334</v>
      </c>
      <c r="E260" s="2">
        <v>44207.687418981484</v>
      </c>
      <c r="F260">
        <v>50</v>
      </c>
      <c r="G260" t="s">
        <v>2198</v>
      </c>
      <c r="H260">
        <v>15</v>
      </c>
      <c r="I260">
        <v>15</v>
      </c>
      <c r="J260">
        <v>0</v>
      </c>
      <c r="K260">
        <v>16</v>
      </c>
      <c r="L260">
        <v>15</v>
      </c>
      <c r="M260">
        <v>0</v>
      </c>
    </row>
    <row r="261" spans="1:13" x14ac:dyDescent="0.35">
      <c r="A261" t="s">
        <v>282</v>
      </c>
      <c r="B261" t="s">
        <v>759</v>
      </c>
      <c r="C261" s="2">
        <v>44179.764363425929</v>
      </c>
      <c r="D261">
        <v>477</v>
      </c>
      <c r="E261" s="2">
        <v>44179.764363425929</v>
      </c>
      <c r="F261">
        <v>10</v>
      </c>
      <c r="G261" t="s">
        <v>2198</v>
      </c>
      <c r="H261">
        <v>21</v>
      </c>
      <c r="I261">
        <v>10</v>
      </c>
      <c r="J261">
        <v>10</v>
      </c>
      <c r="K261">
        <v>21</v>
      </c>
      <c r="L261">
        <v>10</v>
      </c>
      <c r="M261">
        <v>10</v>
      </c>
    </row>
    <row r="262" spans="1:13" x14ac:dyDescent="0.35">
      <c r="A262" t="s">
        <v>283</v>
      </c>
      <c r="B262" t="s">
        <v>912</v>
      </c>
      <c r="C262" s="2">
        <v>44189.795104166667</v>
      </c>
      <c r="D262">
        <v>220</v>
      </c>
      <c r="E262" s="2">
        <v>44189.795104166667</v>
      </c>
      <c r="F262">
        <v>10</v>
      </c>
      <c r="G262" t="s">
        <v>2198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</row>
    <row r="263" spans="1:13" x14ac:dyDescent="0.35">
      <c r="A263" t="s">
        <v>284</v>
      </c>
      <c r="B263" t="s">
        <v>952</v>
      </c>
      <c r="C263" s="2">
        <v>44196.705358796295</v>
      </c>
      <c r="D263">
        <v>809</v>
      </c>
      <c r="E263" s="2">
        <v>44196.705358796295</v>
      </c>
      <c r="F263">
        <v>10</v>
      </c>
      <c r="G263" t="s">
        <v>2198</v>
      </c>
      <c r="H263">
        <v>11</v>
      </c>
      <c r="I263">
        <v>10</v>
      </c>
      <c r="J263">
        <v>0</v>
      </c>
      <c r="K263">
        <v>11</v>
      </c>
      <c r="L263">
        <v>10</v>
      </c>
      <c r="M263">
        <v>0</v>
      </c>
    </row>
    <row r="264" spans="1:13" x14ac:dyDescent="0.35">
      <c r="A264" t="s">
        <v>285</v>
      </c>
      <c r="B264" t="s">
        <v>898</v>
      </c>
      <c r="C264" s="2">
        <v>44188.703634259262</v>
      </c>
      <c r="D264">
        <v>852</v>
      </c>
      <c r="E264" s="2">
        <v>44188.703634259262</v>
      </c>
      <c r="F264">
        <v>50</v>
      </c>
      <c r="G264" t="s">
        <v>2198</v>
      </c>
      <c r="H264">
        <v>26</v>
      </c>
      <c r="I264">
        <v>25</v>
      </c>
      <c r="J264">
        <v>0</v>
      </c>
      <c r="K264">
        <v>26</v>
      </c>
      <c r="L264">
        <v>25</v>
      </c>
      <c r="M264">
        <v>0</v>
      </c>
    </row>
    <row r="265" spans="1:13" x14ac:dyDescent="0.35">
      <c r="A265" t="s">
        <v>286</v>
      </c>
      <c r="B265" t="s">
        <v>690</v>
      </c>
      <c r="C265" s="2">
        <v>44174.927233796298</v>
      </c>
      <c r="D265">
        <v>503</v>
      </c>
      <c r="E265" s="2">
        <v>44205.927233796298</v>
      </c>
      <c r="F265">
        <v>10</v>
      </c>
      <c r="G265" t="s">
        <v>2198</v>
      </c>
      <c r="H265">
        <v>10</v>
      </c>
      <c r="I265">
        <v>10</v>
      </c>
      <c r="J265">
        <v>0</v>
      </c>
      <c r="K265">
        <v>11</v>
      </c>
      <c r="L265">
        <v>10</v>
      </c>
      <c r="M265">
        <v>0</v>
      </c>
    </row>
    <row r="266" spans="1:13" x14ac:dyDescent="0.35">
      <c r="A266" t="s">
        <v>287</v>
      </c>
      <c r="B266" t="s">
        <v>812</v>
      </c>
      <c r="C266" s="2">
        <v>44182.709270833337</v>
      </c>
      <c r="D266">
        <v>850</v>
      </c>
      <c r="E266" s="2">
        <v>44182.709270833337</v>
      </c>
      <c r="F266">
        <v>10</v>
      </c>
      <c r="G266" t="s">
        <v>2198</v>
      </c>
      <c r="H266">
        <v>22</v>
      </c>
      <c r="I266">
        <v>10</v>
      </c>
      <c r="J266">
        <v>11</v>
      </c>
      <c r="K266">
        <v>22</v>
      </c>
      <c r="L266">
        <v>10</v>
      </c>
      <c r="M266">
        <v>11</v>
      </c>
    </row>
    <row r="267" spans="1:13" x14ac:dyDescent="0.35">
      <c r="A267" t="s">
        <v>288</v>
      </c>
      <c r="B267" t="s">
        <v>814</v>
      </c>
      <c r="C267" s="2">
        <v>44182.722673611112</v>
      </c>
      <c r="D267">
        <v>380</v>
      </c>
      <c r="E267" s="2">
        <v>44182.722685185188</v>
      </c>
      <c r="F267">
        <v>10</v>
      </c>
      <c r="G267" t="s">
        <v>2198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0</v>
      </c>
    </row>
    <row r="268" spans="1:13" x14ac:dyDescent="0.35">
      <c r="A268" t="s">
        <v>289</v>
      </c>
      <c r="B268" t="s">
        <v>961</v>
      </c>
      <c r="C268" s="2">
        <v>44200.713171296295</v>
      </c>
      <c r="D268">
        <v>281</v>
      </c>
      <c r="E268" s="2">
        <v>44200.713171296295</v>
      </c>
      <c r="F268">
        <v>10</v>
      </c>
      <c r="G268" t="s">
        <v>2198</v>
      </c>
      <c r="H268">
        <v>11</v>
      </c>
      <c r="I268">
        <v>10</v>
      </c>
      <c r="J268">
        <v>0</v>
      </c>
      <c r="K268">
        <v>11</v>
      </c>
      <c r="L268">
        <v>10</v>
      </c>
      <c r="M268">
        <v>0</v>
      </c>
    </row>
    <row r="269" spans="1:13" x14ac:dyDescent="0.35">
      <c r="A269" t="s">
        <v>290</v>
      </c>
      <c r="B269" t="s">
        <v>560</v>
      </c>
      <c r="C269" s="2">
        <v>44167.673807870371</v>
      </c>
      <c r="D269">
        <v>786</v>
      </c>
      <c r="E269" s="2">
        <v>44198.673819444448</v>
      </c>
      <c r="F269">
        <v>10</v>
      </c>
      <c r="G269" t="s">
        <v>2198</v>
      </c>
      <c r="H269">
        <v>10</v>
      </c>
      <c r="I269">
        <v>10</v>
      </c>
      <c r="J269">
        <v>0</v>
      </c>
      <c r="K269">
        <v>31</v>
      </c>
      <c r="L269">
        <v>20</v>
      </c>
      <c r="M269">
        <v>10</v>
      </c>
    </row>
    <row r="270" spans="1:13" x14ac:dyDescent="0.35">
      <c r="A270" t="s">
        <v>291</v>
      </c>
      <c r="B270" t="s">
        <v>818</v>
      </c>
      <c r="C270" s="2">
        <v>44182.764444444445</v>
      </c>
      <c r="D270">
        <v>658</v>
      </c>
      <c r="E270" s="2">
        <v>44182.764444444445</v>
      </c>
      <c r="F270">
        <v>10</v>
      </c>
      <c r="G270" t="s">
        <v>2198</v>
      </c>
      <c r="H270">
        <v>16</v>
      </c>
      <c r="I270">
        <v>10</v>
      </c>
      <c r="J270">
        <v>5</v>
      </c>
      <c r="K270">
        <v>16</v>
      </c>
      <c r="L270">
        <v>10</v>
      </c>
      <c r="M270">
        <v>5</v>
      </c>
    </row>
    <row r="271" spans="1:13" x14ac:dyDescent="0.35">
      <c r="A271" t="s">
        <v>292</v>
      </c>
      <c r="B271" t="s">
        <v>773</v>
      </c>
      <c r="C271" s="2">
        <v>44180.143912037034</v>
      </c>
      <c r="D271">
        <v>141</v>
      </c>
      <c r="E271" s="2">
        <v>44180.143912037034</v>
      </c>
      <c r="F271">
        <v>10</v>
      </c>
      <c r="G271" t="s">
        <v>2198</v>
      </c>
      <c r="H271">
        <v>1</v>
      </c>
      <c r="I271">
        <v>0</v>
      </c>
      <c r="J271">
        <v>0</v>
      </c>
      <c r="K271">
        <v>1</v>
      </c>
      <c r="L271">
        <v>0</v>
      </c>
      <c r="M271">
        <v>0</v>
      </c>
    </row>
    <row r="272" spans="1:13" x14ac:dyDescent="0.35">
      <c r="A272" t="s">
        <v>293</v>
      </c>
      <c r="B272" t="s">
        <v>666</v>
      </c>
      <c r="C272" s="2">
        <v>44174.055995370371</v>
      </c>
      <c r="D272">
        <v>110</v>
      </c>
      <c r="E272" s="2">
        <v>44205.055995370371</v>
      </c>
      <c r="F272">
        <v>10</v>
      </c>
      <c r="G272" t="s">
        <v>2198</v>
      </c>
      <c r="H272">
        <v>10</v>
      </c>
      <c r="I272">
        <v>10</v>
      </c>
      <c r="J272">
        <v>0</v>
      </c>
      <c r="K272">
        <v>11</v>
      </c>
      <c r="L272">
        <v>10</v>
      </c>
      <c r="M272">
        <v>0</v>
      </c>
    </row>
    <row r="273" spans="1:13" x14ac:dyDescent="0.35">
      <c r="A273" t="s">
        <v>294</v>
      </c>
      <c r="B273" t="s">
        <v>464</v>
      </c>
      <c r="C273" s="2">
        <v>44155.712025462963</v>
      </c>
      <c r="D273">
        <v>117</v>
      </c>
      <c r="E273" s="2">
        <v>44185.712025462963</v>
      </c>
      <c r="F273">
        <v>10</v>
      </c>
      <c r="G273" t="s">
        <v>2198</v>
      </c>
      <c r="H273">
        <v>0</v>
      </c>
      <c r="I273">
        <v>0</v>
      </c>
      <c r="J273">
        <v>0</v>
      </c>
      <c r="K273">
        <v>11</v>
      </c>
      <c r="L273">
        <v>10</v>
      </c>
      <c r="M273">
        <v>0</v>
      </c>
    </row>
    <row r="274" spans="1:13" x14ac:dyDescent="0.35">
      <c r="A274" t="s">
        <v>295</v>
      </c>
      <c r="B274" t="s">
        <v>834</v>
      </c>
      <c r="C274" s="2">
        <v>44183.754224537035</v>
      </c>
      <c r="D274">
        <v>773</v>
      </c>
      <c r="E274" s="2">
        <v>44183.754224537035</v>
      </c>
      <c r="F274">
        <v>10</v>
      </c>
      <c r="G274" t="s">
        <v>2198</v>
      </c>
      <c r="H274">
        <v>21</v>
      </c>
      <c r="I274">
        <v>10</v>
      </c>
      <c r="J274">
        <v>10</v>
      </c>
      <c r="K274">
        <v>21</v>
      </c>
      <c r="L274">
        <v>10</v>
      </c>
      <c r="M274">
        <v>10</v>
      </c>
    </row>
    <row r="275" spans="1:13" x14ac:dyDescent="0.35">
      <c r="A275" t="s">
        <v>296</v>
      </c>
      <c r="B275" t="s">
        <v>981</v>
      </c>
      <c r="C275" s="2">
        <v>44201.955752314818</v>
      </c>
      <c r="D275">
        <v>959</v>
      </c>
      <c r="E275" s="2">
        <v>44201.955763888887</v>
      </c>
      <c r="F275">
        <v>10</v>
      </c>
      <c r="G275" t="s">
        <v>2198</v>
      </c>
      <c r="H275">
        <v>11</v>
      </c>
      <c r="I275">
        <v>10</v>
      </c>
      <c r="J275">
        <v>0</v>
      </c>
      <c r="K275">
        <v>11</v>
      </c>
      <c r="L275">
        <v>10</v>
      </c>
      <c r="M275">
        <v>0</v>
      </c>
    </row>
    <row r="276" spans="1:13" x14ac:dyDescent="0.35">
      <c r="A276" t="s">
        <v>297</v>
      </c>
      <c r="B276" t="s">
        <v>765</v>
      </c>
      <c r="C276" s="2">
        <v>44179.903379629628</v>
      </c>
      <c r="D276">
        <v>170</v>
      </c>
      <c r="E276" s="2">
        <v>44179.903391203705</v>
      </c>
      <c r="F276">
        <v>10</v>
      </c>
      <c r="G276" t="s">
        <v>2199</v>
      </c>
      <c r="H276">
        <v>17</v>
      </c>
      <c r="I276">
        <v>10</v>
      </c>
      <c r="J276">
        <v>6</v>
      </c>
      <c r="K276">
        <v>17</v>
      </c>
      <c r="L276">
        <v>10</v>
      </c>
      <c r="M276">
        <v>6</v>
      </c>
    </row>
    <row r="277" spans="1:13" x14ac:dyDescent="0.35">
      <c r="A277" t="s">
        <v>298</v>
      </c>
      <c r="B277" t="s">
        <v>852</v>
      </c>
      <c r="C277" s="2">
        <v>44183.920520833337</v>
      </c>
      <c r="D277">
        <v>782</v>
      </c>
      <c r="E277" s="2">
        <v>44183.920520833337</v>
      </c>
      <c r="F277">
        <v>10</v>
      </c>
      <c r="G277" t="s">
        <v>2198</v>
      </c>
      <c r="H277">
        <v>21</v>
      </c>
      <c r="I277">
        <v>10</v>
      </c>
      <c r="J277">
        <v>10</v>
      </c>
      <c r="K277">
        <v>21</v>
      </c>
      <c r="L277">
        <v>10</v>
      </c>
      <c r="M277">
        <v>10</v>
      </c>
    </row>
    <row r="278" spans="1:13" x14ac:dyDescent="0.35">
      <c r="A278" t="s">
        <v>299</v>
      </c>
      <c r="B278" t="s">
        <v>864</v>
      </c>
      <c r="C278" s="2">
        <v>44186.798657407409</v>
      </c>
      <c r="D278">
        <v>125</v>
      </c>
      <c r="E278" s="2">
        <v>44186.798657407409</v>
      </c>
      <c r="F278">
        <v>10</v>
      </c>
      <c r="G278" t="s">
        <v>2198</v>
      </c>
      <c r="H278">
        <v>16</v>
      </c>
      <c r="I278">
        <v>10</v>
      </c>
      <c r="J278">
        <v>5</v>
      </c>
      <c r="K278">
        <v>16</v>
      </c>
      <c r="L278">
        <v>10</v>
      </c>
      <c r="M278">
        <v>5</v>
      </c>
    </row>
    <row r="279" spans="1:13" x14ac:dyDescent="0.35">
      <c r="A279" t="s">
        <v>300</v>
      </c>
      <c r="B279" t="s">
        <v>433</v>
      </c>
      <c r="C279" s="2">
        <v>44153.643518518518</v>
      </c>
      <c r="D279">
        <v>232</v>
      </c>
      <c r="E279" s="2">
        <v>44183.643530092595</v>
      </c>
      <c r="F279">
        <v>10</v>
      </c>
      <c r="G279" t="s">
        <v>2198</v>
      </c>
      <c r="H279">
        <v>10</v>
      </c>
      <c r="I279">
        <v>10</v>
      </c>
      <c r="J279">
        <v>0</v>
      </c>
      <c r="K279">
        <v>21</v>
      </c>
      <c r="L279">
        <v>20</v>
      </c>
      <c r="M279">
        <v>0</v>
      </c>
    </row>
    <row r="280" spans="1:13" x14ac:dyDescent="0.35">
      <c r="A280" t="s">
        <v>301</v>
      </c>
      <c r="B280" t="s">
        <v>785</v>
      </c>
      <c r="C280" s="2">
        <v>44180.796053240738</v>
      </c>
      <c r="D280">
        <v>606</v>
      </c>
      <c r="E280" s="2">
        <v>44180.796053240738</v>
      </c>
      <c r="F280">
        <v>10</v>
      </c>
      <c r="G280" t="s">
        <v>2198</v>
      </c>
      <c r="H280">
        <v>21</v>
      </c>
      <c r="I280">
        <v>10</v>
      </c>
      <c r="J280">
        <v>10</v>
      </c>
      <c r="K280">
        <v>21</v>
      </c>
      <c r="L280">
        <v>10</v>
      </c>
      <c r="M280">
        <v>10</v>
      </c>
    </row>
    <row r="281" spans="1:13" x14ac:dyDescent="0.35">
      <c r="A281" t="s">
        <v>302</v>
      </c>
      <c r="B281" t="s">
        <v>556</v>
      </c>
      <c r="C281" s="2">
        <v>44166.769548611112</v>
      </c>
      <c r="D281">
        <v>183</v>
      </c>
      <c r="E281" s="2">
        <v>44197.769548611112</v>
      </c>
      <c r="F281">
        <v>10</v>
      </c>
      <c r="G281" t="s">
        <v>2198</v>
      </c>
      <c r="H281">
        <v>11</v>
      </c>
      <c r="I281">
        <v>10</v>
      </c>
      <c r="J281">
        <v>1</v>
      </c>
      <c r="K281">
        <v>12</v>
      </c>
      <c r="L281">
        <v>10</v>
      </c>
      <c r="M281">
        <v>1</v>
      </c>
    </row>
    <row r="282" spans="1:13" x14ac:dyDescent="0.35">
      <c r="A282" t="s">
        <v>303</v>
      </c>
      <c r="B282" t="s">
        <v>973</v>
      </c>
      <c r="C282" s="2">
        <v>44201.854664351849</v>
      </c>
      <c r="D282">
        <v>334</v>
      </c>
      <c r="E282" s="2">
        <v>44201.854664351849</v>
      </c>
      <c r="F282">
        <v>10</v>
      </c>
      <c r="G282" t="s">
        <v>2198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 x14ac:dyDescent="0.35">
      <c r="A283" t="s">
        <v>304</v>
      </c>
      <c r="B283" t="s">
        <v>652</v>
      </c>
      <c r="C283" s="2">
        <v>44173.793993055559</v>
      </c>
      <c r="D283">
        <v>19</v>
      </c>
      <c r="E283" s="2">
        <v>44204.794004629628</v>
      </c>
      <c r="F283">
        <v>10</v>
      </c>
      <c r="G283" t="s">
        <v>2198</v>
      </c>
      <c r="H283">
        <v>10</v>
      </c>
      <c r="I283">
        <v>10</v>
      </c>
      <c r="J283">
        <v>0</v>
      </c>
      <c r="K283">
        <v>11</v>
      </c>
      <c r="L283">
        <v>10</v>
      </c>
      <c r="M283">
        <v>0</v>
      </c>
    </row>
    <row r="284" spans="1:13" x14ac:dyDescent="0.35">
      <c r="A284" t="s">
        <v>305</v>
      </c>
      <c r="B284" t="s">
        <v>431</v>
      </c>
      <c r="C284" s="2">
        <v>44153.040590277778</v>
      </c>
      <c r="D284">
        <v>129</v>
      </c>
      <c r="E284" s="2">
        <v>44183.040601851855</v>
      </c>
      <c r="F284">
        <v>10</v>
      </c>
      <c r="G284" t="s">
        <v>2199</v>
      </c>
      <c r="H284">
        <v>0</v>
      </c>
      <c r="I284">
        <v>0</v>
      </c>
      <c r="J284">
        <v>0</v>
      </c>
      <c r="K284">
        <v>11</v>
      </c>
      <c r="L284">
        <v>10</v>
      </c>
      <c r="M284">
        <v>0</v>
      </c>
    </row>
    <row r="285" spans="1:13" x14ac:dyDescent="0.35">
      <c r="A285" t="s">
        <v>306</v>
      </c>
      <c r="B285" t="s">
        <v>507</v>
      </c>
      <c r="C285" s="2">
        <v>44158.755231481482</v>
      </c>
      <c r="D285">
        <v>776</v>
      </c>
      <c r="E285" s="2">
        <v>44188.755243055559</v>
      </c>
      <c r="F285">
        <v>10</v>
      </c>
      <c r="G285" t="s">
        <v>2198</v>
      </c>
      <c r="H285">
        <v>10</v>
      </c>
      <c r="I285">
        <v>10</v>
      </c>
      <c r="J285">
        <v>0</v>
      </c>
      <c r="K285">
        <v>31</v>
      </c>
      <c r="L285">
        <v>20</v>
      </c>
      <c r="M285">
        <v>10</v>
      </c>
    </row>
    <row r="286" spans="1:13" x14ac:dyDescent="0.35">
      <c r="A286" t="s">
        <v>307</v>
      </c>
      <c r="B286" t="s">
        <v>844</v>
      </c>
      <c r="C286" s="2">
        <v>44183.860243055555</v>
      </c>
      <c r="D286">
        <v>20</v>
      </c>
      <c r="E286" s="2">
        <v>44183.860243055555</v>
      </c>
      <c r="F286">
        <v>10</v>
      </c>
      <c r="G286" t="s">
        <v>2198</v>
      </c>
      <c r="H286">
        <v>21</v>
      </c>
      <c r="I286">
        <v>10</v>
      </c>
      <c r="J286">
        <v>10</v>
      </c>
      <c r="K286">
        <v>21</v>
      </c>
      <c r="L286">
        <v>10</v>
      </c>
      <c r="M286">
        <v>10</v>
      </c>
    </row>
    <row r="287" spans="1:13" x14ac:dyDescent="0.35">
      <c r="A287" t="s">
        <v>308</v>
      </c>
      <c r="B287" t="s">
        <v>1033</v>
      </c>
      <c r="C287" s="2">
        <v>44204.920891203707</v>
      </c>
      <c r="D287">
        <v>275</v>
      </c>
      <c r="E287" s="2">
        <v>44204.920902777776</v>
      </c>
      <c r="F287">
        <v>10</v>
      </c>
      <c r="G287" t="s">
        <v>2198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</row>
    <row r="288" spans="1:13" x14ac:dyDescent="0.35">
      <c r="A288" t="s">
        <v>309</v>
      </c>
      <c r="B288" t="s">
        <v>868</v>
      </c>
      <c r="C288" s="2">
        <v>44186.852060185185</v>
      </c>
      <c r="D288">
        <v>191</v>
      </c>
      <c r="E288" s="2">
        <v>44186.852071759262</v>
      </c>
      <c r="F288">
        <v>10</v>
      </c>
      <c r="G288" t="s">
        <v>2198</v>
      </c>
      <c r="H288">
        <v>21</v>
      </c>
      <c r="I288">
        <v>10</v>
      </c>
      <c r="J288">
        <v>10</v>
      </c>
      <c r="K288">
        <v>21</v>
      </c>
      <c r="L288">
        <v>10</v>
      </c>
      <c r="M288">
        <v>10</v>
      </c>
    </row>
    <row r="289" spans="1:13" x14ac:dyDescent="0.35">
      <c r="A289" t="s">
        <v>310</v>
      </c>
      <c r="B289" t="s">
        <v>470</v>
      </c>
      <c r="C289" s="2">
        <v>44155.823587962965</v>
      </c>
      <c r="D289">
        <v>335</v>
      </c>
      <c r="E289" s="2">
        <v>44185.823587962965</v>
      </c>
      <c r="F289">
        <v>10</v>
      </c>
      <c r="G289" t="s">
        <v>2198</v>
      </c>
      <c r="H289">
        <v>0</v>
      </c>
      <c r="I289">
        <v>0</v>
      </c>
      <c r="J289">
        <v>0</v>
      </c>
      <c r="K289">
        <v>11</v>
      </c>
      <c r="L289">
        <v>10</v>
      </c>
      <c r="M289">
        <v>0</v>
      </c>
    </row>
    <row r="290" spans="1:13" x14ac:dyDescent="0.35">
      <c r="A290" t="s">
        <v>311</v>
      </c>
      <c r="B290" t="s">
        <v>854</v>
      </c>
      <c r="C290" s="2">
        <v>44186.67465277778</v>
      </c>
      <c r="D290">
        <v>840</v>
      </c>
      <c r="E290" s="2">
        <v>44186.67465277778</v>
      </c>
      <c r="F290">
        <v>10</v>
      </c>
      <c r="G290" t="s">
        <v>2198</v>
      </c>
      <c r="H290">
        <v>21</v>
      </c>
      <c r="I290">
        <v>10</v>
      </c>
      <c r="J290">
        <v>10</v>
      </c>
      <c r="K290">
        <v>21</v>
      </c>
      <c r="L290">
        <v>10</v>
      </c>
      <c r="M290">
        <v>10</v>
      </c>
    </row>
    <row r="291" spans="1:13" x14ac:dyDescent="0.35">
      <c r="A291" t="s">
        <v>312</v>
      </c>
      <c r="B291" t="s">
        <v>977</v>
      </c>
      <c r="C291" s="2">
        <v>44201.874756944446</v>
      </c>
      <c r="D291">
        <v>431</v>
      </c>
      <c r="E291" s="2">
        <v>44201.874756944446</v>
      </c>
      <c r="F291">
        <v>10</v>
      </c>
      <c r="G291" t="s">
        <v>2198</v>
      </c>
      <c r="H291">
        <v>11</v>
      </c>
      <c r="I291">
        <v>10</v>
      </c>
      <c r="J291">
        <v>0</v>
      </c>
      <c r="K291">
        <v>11</v>
      </c>
      <c r="L291">
        <v>10</v>
      </c>
      <c r="M291">
        <v>0</v>
      </c>
    </row>
    <row r="292" spans="1:13" x14ac:dyDescent="0.35">
      <c r="A292" t="s">
        <v>313</v>
      </c>
      <c r="B292" t="s">
        <v>807</v>
      </c>
      <c r="C292" s="2">
        <v>44181.967037037037</v>
      </c>
      <c r="D292">
        <v>142</v>
      </c>
      <c r="E292" s="2">
        <v>44181.967037037037</v>
      </c>
      <c r="F292">
        <v>10</v>
      </c>
      <c r="G292" t="s">
        <v>2198</v>
      </c>
      <c r="H292">
        <v>11</v>
      </c>
      <c r="I292">
        <v>10</v>
      </c>
      <c r="J292">
        <v>0</v>
      </c>
      <c r="K292">
        <v>11</v>
      </c>
      <c r="L292">
        <v>10</v>
      </c>
      <c r="M292">
        <v>0</v>
      </c>
    </row>
    <row r="293" spans="1:13" x14ac:dyDescent="0.35">
      <c r="A293" t="s">
        <v>314</v>
      </c>
      <c r="B293" t="s">
        <v>880</v>
      </c>
      <c r="C293" s="2">
        <v>44187.762928240743</v>
      </c>
      <c r="D293">
        <v>623</v>
      </c>
      <c r="E293" s="2">
        <v>44187.762928240743</v>
      </c>
      <c r="F293">
        <v>10</v>
      </c>
      <c r="G293" t="s">
        <v>2198</v>
      </c>
      <c r="H293">
        <v>21</v>
      </c>
      <c r="I293">
        <v>10</v>
      </c>
      <c r="J293">
        <v>10</v>
      </c>
      <c r="K293">
        <v>21</v>
      </c>
      <c r="L293">
        <v>10</v>
      </c>
      <c r="M293">
        <v>10</v>
      </c>
    </row>
    <row r="294" spans="1:13" x14ac:dyDescent="0.35">
      <c r="A294" t="s">
        <v>315</v>
      </c>
      <c r="B294" t="s">
        <v>708</v>
      </c>
      <c r="C294" s="2">
        <v>44175.875011574077</v>
      </c>
      <c r="D294">
        <v>373</v>
      </c>
      <c r="E294" s="2">
        <v>44206.875011574077</v>
      </c>
      <c r="F294">
        <v>10</v>
      </c>
      <c r="G294" t="s">
        <v>2198</v>
      </c>
      <c r="H294">
        <v>10</v>
      </c>
      <c r="I294">
        <v>10</v>
      </c>
      <c r="J294">
        <v>0</v>
      </c>
      <c r="K294">
        <v>21</v>
      </c>
      <c r="L294">
        <v>20</v>
      </c>
      <c r="M294">
        <v>0</v>
      </c>
    </row>
    <row r="295" spans="1:13" x14ac:dyDescent="0.35">
      <c r="A295" t="s">
        <v>316</v>
      </c>
      <c r="B295" t="s">
        <v>601</v>
      </c>
      <c r="C295" s="2">
        <v>44169.808854166666</v>
      </c>
      <c r="D295">
        <v>450</v>
      </c>
      <c r="E295" s="2">
        <v>44200.808865740742</v>
      </c>
      <c r="F295">
        <v>10</v>
      </c>
      <c r="G295" t="s">
        <v>2198</v>
      </c>
      <c r="H295">
        <v>10</v>
      </c>
      <c r="I295">
        <v>10</v>
      </c>
      <c r="J295">
        <v>0</v>
      </c>
      <c r="K295">
        <v>21</v>
      </c>
      <c r="L295">
        <v>20</v>
      </c>
      <c r="M295">
        <v>0</v>
      </c>
    </row>
    <row r="296" spans="1:13" x14ac:dyDescent="0.35">
      <c r="A296" t="s">
        <v>317</v>
      </c>
      <c r="B296" t="s">
        <v>409</v>
      </c>
      <c r="C296" s="2">
        <v>44141.785532407404</v>
      </c>
      <c r="D296">
        <v>7066</v>
      </c>
      <c r="E296" s="2">
        <v>44202.785543981481</v>
      </c>
      <c r="F296">
        <v>10</v>
      </c>
      <c r="G296" t="s">
        <v>2198</v>
      </c>
      <c r="H296">
        <v>10</v>
      </c>
      <c r="I296">
        <v>10</v>
      </c>
      <c r="J296">
        <v>0</v>
      </c>
      <c r="K296">
        <v>40</v>
      </c>
      <c r="L296">
        <v>29</v>
      </c>
      <c r="M296">
        <v>10</v>
      </c>
    </row>
    <row r="297" spans="1:13" x14ac:dyDescent="0.35">
      <c r="A297" t="s">
        <v>318</v>
      </c>
      <c r="B297" t="s">
        <v>597</v>
      </c>
      <c r="C297" s="2">
        <v>44169.709432870368</v>
      </c>
      <c r="D297">
        <v>774</v>
      </c>
      <c r="E297" s="2">
        <v>44200.709444444445</v>
      </c>
      <c r="F297">
        <v>10</v>
      </c>
      <c r="G297" t="s">
        <v>2198</v>
      </c>
      <c r="H297">
        <v>10</v>
      </c>
      <c r="I297">
        <v>10</v>
      </c>
      <c r="J297">
        <v>0</v>
      </c>
      <c r="K297">
        <v>21</v>
      </c>
      <c r="L297">
        <v>20</v>
      </c>
      <c r="M297">
        <v>0</v>
      </c>
    </row>
    <row r="298" spans="1:13" x14ac:dyDescent="0.35">
      <c r="A298" t="s">
        <v>319</v>
      </c>
      <c r="B298" t="s">
        <v>926</v>
      </c>
      <c r="C298" s="2">
        <v>44194.640243055554</v>
      </c>
      <c r="D298">
        <v>773</v>
      </c>
      <c r="E298" s="2">
        <v>44194.640243055554</v>
      </c>
      <c r="F298">
        <v>10</v>
      </c>
      <c r="G298" t="s">
        <v>2198</v>
      </c>
      <c r="H298">
        <v>11</v>
      </c>
      <c r="I298">
        <v>10</v>
      </c>
      <c r="J298">
        <v>0</v>
      </c>
      <c r="K298">
        <v>11</v>
      </c>
      <c r="L298">
        <v>10</v>
      </c>
      <c r="M298">
        <v>0</v>
      </c>
    </row>
    <row r="299" spans="1:13" x14ac:dyDescent="0.35">
      <c r="A299" t="s">
        <v>320</v>
      </c>
      <c r="B299" t="s">
        <v>581</v>
      </c>
      <c r="C299" s="2">
        <v>44168.788495370369</v>
      </c>
      <c r="D299">
        <v>302</v>
      </c>
      <c r="E299" s="2">
        <v>44199.788506944446</v>
      </c>
      <c r="F299">
        <v>10</v>
      </c>
      <c r="G299" t="s">
        <v>2198</v>
      </c>
      <c r="H299">
        <v>10</v>
      </c>
      <c r="I299">
        <v>10</v>
      </c>
      <c r="J299">
        <v>0</v>
      </c>
      <c r="K299">
        <v>11</v>
      </c>
      <c r="L299">
        <v>10</v>
      </c>
      <c r="M299">
        <v>0</v>
      </c>
    </row>
    <row r="300" spans="1:13" x14ac:dyDescent="0.35">
      <c r="A300" t="s">
        <v>321</v>
      </c>
      <c r="B300" t="s">
        <v>916</v>
      </c>
      <c r="C300" s="2">
        <v>44193.697557870371</v>
      </c>
      <c r="D300">
        <v>430</v>
      </c>
      <c r="E300" s="2">
        <v>44193.697557870371</v>
      </c>
      <c r="F300">
        <v>10</v>
      </c>
      <c r="G300" t="s">
        <v>2198</v>
      </c>
      <c r="H300">
        <v>21</v>
      </c>
      <c r="I300">
        <v>10</v>
      </c>
      <c r="J300">
        <v>10</v>
      </c>
      <c r="K300">
        <v>21</v>
      </c>
      <c r="L300">
        <v>10</v>
      </c>
      <c r="M300">
        <v>10</v>
      </c>
    </row>
    <row r="301" spans="1:13" x14ac:dyDescent="0.35">
      <c r="A301" t="s">
        <v>322</v>
      </c>
      <c r="B301" t="s">
        <v>535</v>
      </c>
      <c r="C301" s="2">
        <v>44160.847337962965</v>
      </c>
      <c r="D301">
        <v>441</v>
      </c>
      <c r="E301" s="2">
        <v>44190.847349537034</v>
      </c>
      <c r="F301">
        <v>10</v>
      </c>
      <c r="G301" t="s">
        <v>2198</v>
      </c>
      <c r="H301">
        <v>15</v>
      </c>
      <c r="I301">
        <v>10</v>
      </c>
      <c r="J301">
        <v>5</v>
      </c>
      <c r="K301">
        <v>26</v>
      </c>
      <c r="L301">
        <v>20</v>
      </c>
      <c r="M301">
        <v>5</v>
      </c>
    </row>
    <row r="302" spans="1:13" x14ac:dyDescent="0.35">
      <c r="A302" t="s">
        <v>323</v>
      </c>
      <c r="B302" t="s">
        <v>797</v>
      </c>
      <c r="C302" s="2">
        <v>44181.60832175926</v>
      </c>
      <c r="D302">
        <v>352</v>
      </c>
      <c r="E302" s="2">
        <v>44181.60832175926</v>
      </c>
      <c r="F302">
        <v>10</v>
      </c>
      <c r="G302" t="s">
        <v>2198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0</v>
      </c>
    </row>
    <row r="303" spans="1:13" x14ac:dyDescent="0.35">
      <c r="A303" t="s">
        <v>324</v>
      </c>
      <c r="B303" t="s">
        <v>566</v>
      </c>
      <c r="C303" s="2">
        <v>44167.965567129628</v>
      </c>
      <c r="D303">
        <v>282</v>
      </c>
      <c r="E303" s="2">
        <v>44198.965578703705</v>
      </c>
      <c r="F303">
        <v>10</v>
      </c>
      <c r="G303" t="s">
        <v>2198</v>
      </c>
      <c r="H303">
        <v>10</v>
      </c>
      <c r="I303">
        <v>10</v>
      </c>
      <c r="J303">
        <v>0</v>
      </c>
      <c r="K303">
        <v>32</v>
      </c>
      <c r="L303">
        <v>21</v>
      </c>
      <c r="M303">
        <v>10</v>
      </c>
    </row>
    <row r="304" spans="1:13" x14ac:dyDescent="0.35">
      <c r="A304" t="s">
        <v>325</v>
      </c>
      <c r="B304" t="s">
        <v>387</v>
      </c>
      <c r="C304" s="2">
        <v>44136.029131944444</v>
      </c>
      <c r="D304">
        <v>33166</v>
      </c>
      <c r="E304" s="2">
        <v>44206.174270833333</v>
      </c>
      <c r="F304">
        <v>10</v>
      </c>
      <c r="G304" t="s">
        <v>2199</v>
      </c>
      <c r="H304">
        <v>0</v>
      </c>
      <c r="I304">
        <v>0</v>
      </c>
      <c r="J304">
        <v>0</v>
      </c>
      <c r="K304">
        <v>26</v>
      </c>
      <c r="L304">
        <v>20</v>
      </c>
      <c r="M304">
        <v>5</v>
      </c>
    </row>
    <row r="305" spans="1:13" x14ac:dyDescent="0.35">
      <c r="A305" t="s">
        <v>326</v>
      </c>
      <c r="B305" t="s">
        <v>423</v>
      </c>
      <c r="C305" s="2">
        <v>44146.854513888888</v>
      </c>
      <c r="D305">
        <v>168</v>
      </c>
      <c r="E305" s="2">
        <v>44207.854513888888</v>
      </c>
      <c r="F305">
        <v>10</v>
      </c>
      <c r="G305" t="s">
        <v>2198</v>
      </c>
      <c r="H305">
        <v>10</v>
      </c>
      <c r="I305">
        <v>10</v>
      </c>
      <c r="J305">
        <v>0</v>
      </c>
      <c r="K305">
        <v>37</v>
      </c>
      <c r="L305">
        <v>30</v>
      </c>
      <c r="M30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Audit</vt:lpstr>
      <vt:lpstr>Script</vt:lpstr>
      <vt:lpstr>next_assignment</vt:lpstr>
      <vt:lpstr>Master Advisor List - Data Cent</vt:lpstr>
      <vt:lpstr>Sheet1</vt:lpstr>
      <vt:lpstr>Sheet2</vt:lpstr>
      <vt:lpstr>subscriptions</vt:lpstr>
      <vt:lpstr>2021-01-12-advisors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2020-12-21T22:30:02Z</dcterms:created>
  <dcterms:modified xsi:type="dcterms:W3CDTF">2021-01-14T22:19:59Z</dcterms:modified>
</cp:coreProperties>
</file>