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rainee2\Desktop\data analytic\"/>
    </mc:Choice>
  </mc:AlternateContent>
  <xr:revisionPtr revIDLastSave="0" documentId="8_{236F9A6A-7FE4-48A5-A12E-B3AA5A35FAF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ternational_Breweries" sheetId="1" r:id="rId1"/>
    <sheet name="rough" sheetId="2" r:id="rId2"/>
  </sheets>
  <definedNames>
    <definedName name="_xlnm._FilterDatabase" localSheetId="0" hidden="1">International_Breweries!$L$1:$L$1048</definedName>
  </definedNames>
  <calcPr calcId="181029"/>
</workbook>
</file>

<file path=xl/calcChain.xml><?xml version="1.0" encoding="utf-8"?>
<calcChain xmlns="http://schemas.openxmlformats.org/spreadsheetml/2006/main">
  <c r="BP3" i="1" l="1"/>
  <c r="BP4" i="1"/>
  <c r="BP5" i="1"/>
  <c r="BP6" i="1"/>
  <c r="BP2" i="1"/>
  <c r="BO3" i="1"/>
  <c r="BO4" i="1"/>
  <c r="BO5" i="1"/>
  <c r="BO6" i="1"/>
  <c r="BO2" i="1"/>
  <c r="BN3" i="1"/>
  <c r="BN4" i="1"/>
  <c r="BN5" i="1"/>
  <c r="BN6" i="1"/>
  <c r="BN7" i="1"/>
  <c r="BN2" i="1"/>
  <c r="BL2" i="1"/>
  <c r="BL3" i="1"/>
  <c r="BL4" i="1"/>
  <c r="BL5" i="1"/>
  <c r="BL6" i="1"/>
  <c r="BL7" i="1"/>
  <c r="BK2" i="1"/>
  <c r="BJ3" i="1"/>
  <c r="BJ4" i="1"/>
  <c r="BJ5" i="1"/>
  <c r="BJ6" i="1"/>
  <c r="BJ7" i="1"/>
  <c r="BJ8" i="1"/>
  <c r="BI3" i="1"/>
  <c r="BI4" i="1"/>
  <c r="BI5" i="1"/>
  <c r="BI6" i="1"/>
  <c r="BI7" i="1"/>
  <c r="BI8" i="1"/>
  <c r="BI2" i="1"/>
  <c r="BJ2" i="1" s="1"/>
  <c r="BB2" i="1"/>
  <c r="BB7" i="1"/>
  <c r="BD3" i="1"/>
  <c r="BG3" i="1" s="1"/>
  <c r="BD4" i="1"/>
  <c r="BG5" i="1" s="1"/>
  <c r="BD5" i="1"/>
  <c r="BD6" i="1"/>
  <c r="BG6" i="1" s="1"/>
  <c r="BD7" i="1"/>
  <c r="BG7" i="1" s="1"/>
  <c r="BD8" i="1"/>
  <c r="BG8" i="1" s="1"/>
  <c r="BD2" i="1"/>
  <c r="BC3" i="1"/>
  <c r="BC4" i="1"/>
  <c r="BC5" i="1"/>
  <c r="BE5" i="1" s="1"/>
  <c r="BC6" i="1"/>
  <c r="BC7" i="1"/>
  <c r="BC8" i="1"/>
  <c r="BC2" i="1"/>
  <c r="BB3" i="1"/>
  <c r="BE3" i="1" s="1"/>
  <c r="BB4" i="1"/>
  <c r="BE4" i="1" s="1"/>
  <c r="BB5" i="1"/>
  <c r="BB6" i="1"/>
  <c r="BE6" i="1" s="1"/>
  <c r="BB8" i="1"/>
  <c r="BE8" i="1" s="1"/>
  <c r="BG4" i="1" l="1"/>
  <c r="BG2" i="1"/>
  <c r="BE7" i="1"/>
  <c r="BE2" i="1"/>
  <c r="BF3" i="1" s="1"/>
  <c r="AX3" i="1"/>
  <c r="AX4" i="1"/>
  <c r="AX5" i="1"/>
  <c r="AX6" i="1"/>
  <c r="AX7" i="1"/>
  <c r="AX8" i="1"/>
  <c r="AX2" i="1"/>
  <c r="AJ3" i="1"/>
  <c r="AJ4" i="1"/>
  <c r="AJ5" i="1"/>
  <c r="AJ6" i="1"/>
  <c r="AJ7" i="1"/>
  <c r="AJ8" i="1"/>
  <c r="AJ9" i="1"/>
  <c r="AJ10" i="1"/>
  <c r="AJ11" i="1"/>
  <c r="AJ12" i="1"/>
  <c r="AJ13" i="1"/>
  <c r="AJ2" i="1"/>
  <c r="AI2" i="1"/>
  <c r="AP3" i="1"/>
  <c r="AP4" i="1"/>
  <c r="AP5" i="1"/>
  <c r="AP6" i="1"/>
  <c r="AP7" i="1"/>
  <c r="AP8" i="1"/>
  <c r="AP2" i="1"/>
  <c r="AG18" i="1"/>
  <c r="AG2" i="1"/>
  <c r="AI3" i="1"/>
  <c r="AI4" i="1"/>
  <c r="AI5" i="1"/>
  <c r="AI6" i="1"/>
  <c r="AI7" i="1"/>
  <c r="AI8" i="1"/>
  <c r="AI9" i="1"/>
  <c r="AI10" i="1"/>
  <c r="AI11" i="1"/>
  <c r="AI12" i="1"/>
  <c r="AI13" i="1"/>
  <c r="AH3" i="1"/>
  <c r="AH4" i="1"/>
  <c r="AH5" i="1"/>
  <c r="AH6" i="1"/>
  <c r="AH7" i="1"/>
  <c r="AH8" i="1"/>
  <c r="AH9" i="1"/>
  <c r="AH10" i="1"/>
  <c r="AH11" i="1"/>
  <c r="AH12" i="1"/>
  <c r="AH13" i="1"/>
  <c r="AH2" i="1"/>
  <c r="AG3" i="1"/>
  <c r="AG4" i="1"/>
  <c r="AG5" i="1"/>
  <c r="AG6" i="1"/>
  <c r="AG7" i="1"/>
  <c r="AG8" i="1"/>
  <c r="AG9" i="1"/>
  <c r="AG10" i="1"/>
  <c r="AG11" i="1"/>
  <c r="AG12" i="1"/>
  <c r="AG13" i="1"/>
  <c r="AB3" i="1"/>
  <c r="AB4" i="1"/>
  <c r="AB2" i="1"/>
  <c r="R3" i="1"/>
  <c r="R4" i="1"/>
  <c r="R5" i="1"/>
  <c r="R6" i="1"/>
  <c r="R2" i="1"/>
  <c r="T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2" i="1"/>
  <c r="G5" i="2"/>
  <c r="G6" i="2"/>
  <c r="E3" i="2"/>
  <c r="G3" i="2" s="1"/>
  <c r="E4" i="2"/>
  <c r="G4" i="2" s="1"/>
  <c r="E5" i="2"/>
  <c r="F5" i="2" s="1"/>
  <c r="E6" i="2"/>
  <c r="F6" i="2" s="1"/>
  <c r="D8" i="2"/>
  <c r="C8" i="2"/>
  <c r="B8" i="2"/>
  <c r="E7" i="2"/>
  <c r="F7" i="2" s="1"/>
  <c r="E2" i="2"/>
  <c r="F2" i="2" s="1"/>
  <c r="BF6" i="1" l="1"/>
  <c r="BF4" i="1"/>
  <c r="BF2" i="1"/>
  <c r="BF5" i="1"/>
  <c r="AL9" i="1"/>
  <c r="AL5" i="1"/>
  <c r="AJ14" i="1"/>
  <c r="AK9" i="1" s="1"/>
  <c r="AY2" i="1"/>
  <c r="AY5" i="1"/>
  <c r="AT2" i="1"/>
  <c r="AK11" i="1"/>
  <c r="AT6" i="1"/>
  <c r="AT8" i="1"/>
  <c r="AT5" i="1"/>
  <c r="AT4" i="1"/>
  <c r="AS4" i="1"/>
  <c r="AY8" i="1"/>
  <c r="AY4" i="1"/>
  <c r="AS8" i="1"/>
  <c r="AS2" i="1"/>
  <c r="AS5" i="1"/>
  <c r="AS6" i="1"/>
  <c r="AT7" i="1"/>
  <c r="AS3" i="1"/>
  <c r="AY7" i="1"/>
  <c r="AY3" i="1"/>
  <c r="AS7" i="1"/>
  <c r="AU7" i="1" s="1"/>
  <c r="AT3" i="1"/>
  <c r="AY6" i="1"/>
  <c r="F4" i="2"/>
  <c r="F3" i="2"/>
  <c r="G2" i="2"/>
  <c r="G7" i="2"/>
  <c r="AL11" i="1"/>
  <c r="AL7" i="1"/>
  <c r="AL3" i="1"/>
  <c r="W2" i="1"/>
  <c r="S5" i="1"/>
  <c r="AG16" i="1"/>
  <c r="AQ3" i="1"/>
  <c r="AQ6" i="1"/>
  <c r="AQ5" i="1"/>
  <c r="AQ8" i="1"/>
  <c r="AQ4" i="1"/>
  <c r="AQ2" i="1"/>
  <c r="AQ7" i="1"/>
  <c r="AL12" i="1"/>
  <c r="AL8" i="1"/>
  <c r="AL4" i="1"/>
  <c r="AC3" i="1"/>
  <c r="AC2" i="1"/>
  <c r="S3" i="1"/>
  <c r="W3" i="1"/>
  <c r="W5" i="1" s="1"/>
  <c r="AC4" i="1"/>
  <c r="AL10" i="1"/>
  <c r="AL6" i="1"/>
  <c r="AL2" i="1"/>
  <c r="AL13" i="1"/>
  <c r="S4" i="1"/>
  <c r="S2" i="1"/>
  <c r="S6" i="1"/>
  <c r="AK10" i="1" l="1"/>
  <c r="AK4" i="1"/>
  <c r="AK5" i="1"/>
  <c r="AK3" i="1"/>
  <c r="AU5" i="1"/>
  <c r="AU2" i="1"/>
  <c r="AK13" i="1"/>
  <c r="AK8" i="1"/>
  <c r="AU8" i="1"/>
  <c r="AU4" i="1"/>
  <c r="AK6" i="1"/>
  <c r="AK7" i="1"/>
  <c r="AK12" i="1"/>
  <c r="AK2" i="1"/>
  <c r="AM11" i="1"/>
  <c r="AU3" i="1"/>
  <c r="AU6" i="1"/>
  <c r="AM5" i="1"/>
  <c r="AM8" i="1"/>
  <c r="AM12" i="1"/>
  <c r="AM4" i="1"/>
  <c r="AM7" i="1"/>
  <c r="AM10" i="1"/>
  <c r="AM2" i="1"/>
  <c r="AM3" i="1"/>
  <c r="AM9" i="1"/>
  <c r="AM13" i="1"/>
  <c r="AM6" i="1"/>
  <c r="AV2" i="1" l="1"/>
  <c r="AV6" i="1"/>
  <c r="AV5" i="1"/>
  <c r="AV7" i="1"/>
  <c r="AV8" i="1"/>
  <c r="AV3" i="1"/>
  <c r="AV4" i="1"/>
</calcChain>
</file>

<file path=xl/sharedStrings.xml><?xml version="1.0" encoding="utf-8"?>
<sst xmlns="http://schemas.openxmlformats.org/spreadsheetml/2006/main" count="6383" uniqueCount="112">
  <si>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</si>
  <si>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</si>
  <si>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</si>
  <si>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</si>
  <si>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</si>
  <si>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</si>
  <si>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</si>
  <si>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</si>
  <si>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</si>
  <si>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</si>
  <si>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</si>
  <si>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</si>
  <si>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</si>
  <si>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</si>
  <si>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</si>
  <si>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</si>
  <si>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</si>
  <si>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</si>
  <si>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</si>
  <si>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</si>
  <si>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</si>
  <si>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</si>
  <si>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</si>
  <si>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</si>
  <si>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</si>
  <si>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</si>
  <si>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</si>
  <si>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</si>
  <si>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</si>
  <si>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</si>
  <si>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</si>
  <si>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</si>
  <si>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</si>
  <si>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</si>
  <si>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</si>
  <si>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</si>
  <si>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</si>
  <si>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</si>
  <si>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</si>
  <si>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</si>
  <si>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</si>
  <si>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</si>
  <si>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</si>
  <si>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</si>
  <si>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</si>
  <si>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</si>
  <si>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</si>
  <si>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</si>
  <si>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</si>
  <si>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</si>
  <si>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</si>
  <si>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</si>
  <si>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</si>
  <si>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</si>
  <si>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</si>
  <si>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</si>
  <si>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</si>
  <si>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</si>
  <si>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</si>
  <si>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</si>
  <si>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</si>
  <si>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</si>
  <si>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</si>
  <si>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</si>
  <si>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</si>
  <si>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Name</t>
  </si>
  <si>
    <t>English</t>
  </si>
  <si>
    <t>Maths</t>
  </si>
  <si>
    <t>Chemistry</t>
  </si>
  <si>
    <t>Avg Score</t>
  </si>
  <si>
    <t>ADA</t>
  </si>
  <si>
    <t>CRAIG</t>
  </si>
  <si>
    <t>TEMI</t>
  </si>
  <si>
    <t>SUBJECT AVG</t>
  </si>
  <si>
    <t>JOE</t>
  </si>
  <si>
    <t>KATE</t>
  </si>
  <si>
    <t>REMI</t>
  </si>
  <si>
    <t>LANGUAGE</t>
  </si>
  <si>
    <t>TOTAL PROFIT</t>
  </si>
  <si>
    <t>Anglophone</t>
  </si>
  <si>
    <t>Francophone</t>
  </si>
  <si>
    <t>Territory Profit</t>
  </si>
  <si>
    <t>Territory</t>
  </si>
  <si>
    <t>RANK</t>
  </si>
  <si>
    <t>GENERATED PROFIT</t>
  </si>
  <si>
    <t>YEAR PROFIT</t>
  </si>
  <si>
    <t>2017 1ST</t>
  </si>
  <si>
    <t>2018 2ND</t>
  </si>
  <si>
    <t>2019 3RD</t>
  </si>
  <si>
    <t>MONTH TOTAL</t>
  </si>
  <si>
    <t>RANK PROFIT</t>
  </si>
  <si>
    <t>MIN PROFIT DEC</t>
  </si>
  <si>
    <t>MIN MONTH</t>
  </si>
  <si>
    <t>profit% 2019</t>
  </si>
  <si>
    <t>Cost Price 2019</t>
  </si>
  <si>
    <t>Total Brands sold '18&amp;19)</t>
  </si>
  <si>
    <t>RANK Brand</t>
  </si>
  <si>
    <t>GHANA</t>
  </si>
  <si>
    <t>RANK GHANA</t>
  </si>
  <si>
    <t>Brand 1, TROPHY HERO, EAGLE LAGER</t>
  </si>
  <si>
    <t>BRAND 2 EAGLE AND CASTLE</t>
  </si>
  <si>
    <t>total</t>
  </si>
  <si>
    <t>BEER CONSUMED IN NIGERISA (3)</t>
  </si>
  <si>
    <t>rank BEAR</t>
  </si>
  <si>
    <t xml:space="preserve">RANK </t>
  </si>
  <si>
    <t>BRAND SOLD HIGHEST(HERO)(5)</t>
  </si>
  <si>
    <t>BRAND SOUTH</t>
  </si>
  <si>
    <t>F/BRAND EAGLE  LAGER</t>
  </si>
  <si>
    <t>Tota beer consumed</t>
  </si>
  <si>
    <t>B/NIGERIA</t>
  </si>
  <si>
    <t>COUNTRY W HIGHEST BEER CONSUMPTION</t>
  </si>
  <si>
    <t>SENEGAL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</si>
</sst>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0" applyNumberFormat="1"/>
    <xf numFmtId="0" fontId="18" fillId="33" borderId="0" xfId="0" applyFont="1" applyFill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164" fontId="0" fillId="0" borderId="0" xfId="1" applyFont="1"/>
    <xf numFmtId="164" fontId="16" fillId="33" borderId="0" xfId="1" applyFont="1" applyFill="1"/>
    <xf numFmtId="0" fontId="0" fillId="36" borderId="0" xfId="0" applyFill="1"/>
    <xf numFmtId="0" fontId="19" fillId="33" borderId="0" xfId="0" applyFont="1" applyFill="1"/>
    <xf numFmtId="0" fontId="16" fillId="37" borderId="0" xfId="0" applyFont="1" applyFill="1"/>
    <xf numFmtId="164" fontId="16" fillId="37" borderId="0" xfId="1" applyFont="1" applyFill="1"/>
    <xf numFmtId="0" fontId="0" fillId="0" borderId="0" xfId="0" applyAlignment="1">
      <alignment horizontal="center"/>
    </xf>
    <xf numFmtId="0" fontId="16" fillId="38" borderId="0" xfId="0" applyFont="1" applyFill="1"/>
    <xf numFmtId="0" fontId="0" fillId="0" borderId="0" xfId="0" applyAlignment="1">
      <alignment horizontal="center"/>
    </xf>
    <xf numFmtId="9" fontId="18" fillId="35" borderId="0" xfId="43" applyFont="1" applyFill="1"/>
    <xf numFmtId="0" fontId="0" fillId="35" borderId="0" xfId="0" applyFill="1"/>
    <xf numFmtId="0" fontId="16" fillId="0" borderId="0" xfId="0" applyFont="1" applyAlignme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48"/>
  <sheetViews>
    <sheetView tabSelected="1" topLeftCell="BM1" workbookViewId="0">
      <selection activeCell="BO2" sqref="BO2"/>
    </sheetView>
  </sheetViews>
  <sheetFormatPr defaultRowHeight="15" x14ac:dyDescent="0.25"/>
  <cols>
    <col min="3" max="3" width="9.140625" customWidth="1"/>
    <col min="4" max="4" width="10.7109375" bestFit="1" customWidth="1"/>
    <col min="5" max="5" width="12.28515625" bestFit="1" customWidth="1"/>
    <col min="6" max="6" width="11.42578125" bestFit="1" customWidth="1"/>
    <col min="7" max="7" width="10.28515625" customWidth="1"/>
    <col min="10" max="10" width="14.42578125" customWidth="1"/>
    <col min="11" max="11" width="11.85546875" customWidth="1"/>
    <col min="17" max="17" width="14.42578125" customWidth="1"/>
    <col min="18" max="18" width="14.42578125" style="8" customWidth="1"/>
    <col min="19" max="19" width="14.42578125" customWidth="1"/>
    <col min="20" max="20" width="14.85546875" bestFit="1" customWidth="1"/>
    <col min="22" max="22" width="13.5703125" customWidth="1"/>
    <col min="23" max="23" width="10" bestFit="1" customWidth="1"/>
    <col min="37" max="37" width="9.140625" style="2"/>
    <col min="38" max="38" width="14.85546875" customWidth="1"/>
    <col min="41" max="41" width="12" customWidth="1"/>
    <col min="42" max="42" width="14.28515625" style="8" bestFit="1" customWidth="1"/>
    <col min="61" max="61" width="14" bestFit="1" customWidth="1"/>
    <col min="63" max="63" width="17.7109375" customWidth="1"/>
    <col min="65" max="65" width="11.85546875" customWidth="1"/>
    <col min="66" max="66" width="11.7109375" customWidth="1"/>
    <col min="67" max="67" width="39" customWidth="1"/>
  </cols>
  <sheetData>
    <row r="1" spans="1:6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77</v>
      </c>
      <c r="P1"/>
      <c r="Q1" s="4" t="s">
        <v>9</v>
      </c>
      <c r="R1" s="9" t="s">
        <v>84</v>
      </c>
      <c r="S1" s="4" t="s">
        <v>83</v>
      </c>
      <c r="V1" s="5" t="s">
        <v>82</v>
      </c>
      <c r="W1" s="5" t="s">
        <v>81</v>
      </c>
      <c r="X1" s="5"/>
      <c r="AA1" s="6" t="s">
        <v>12</v>
      </c>
      <c r="AB1" s="6" t="s">
        <v>85</v>
      </c>
      <c r="AC1" s="6" t="s">
        <v>83</v>
      </c>
      <c r="AF1" s="7" t="s">
        <v>11</v>
      </c>
      <c r="AG1" s="7" t="s">
        <v>86</v>
      </c>
      <c r="AH1" s="7" t="s">
        <v>87</v>
      </c>
      <c r="AI1" s="7" t="s">
        <v>88</v>
      </c>
      <c r="AJ1" s="7" t="s">
        <v>94</v>
      </c>
      <c r="AK1" s="11" t="s">
        <v>93</v>
      </c>
      <c r="AL1" s="7" t="s">
        <v>89</v>
      </c>
      <c r="AM1" s="7" t="s">
        <v>90</v>
      </c>
      <c r="AO1" s="12" t="s">
        <v>3</v>
      </c>
      <c r="AP1" s="13" t="s">
        <v>8</v>
      </c>
      <c r="AQ1" s="12" t="s">
        <v>83</v>
      </c>
      <c r="AS1" s="15">
        <v>2018</v>
      </c>
      <c r="AT1" s="15">
        <v>2019</v>
      </c>
      <c r="AU1" s="15" t="s">
        <v>95</v>
      </c>
      <c r="AV1" s="3" t="s">
        <v>96</v>
      </c>
      <c r="AX1" s="3" t="s">
        <v>97</v>
      </c>
      <c r="AY1" s="3" t="s">
        <v>98</v>
      </c>
      <c r="BB1" s="3">
        <v>2017</v>
      </c>
      <c r="BC1" s="3">
        <v>2018</v>
      </c>
      <c r="BD1" s="3">
        <v>2019</v>
      </c>
      <c r="BE1" s="3" t="s">
        <v>101</v>
      </c>
      <c r="BF1" s="3" t="s">
        <v>103</v>
      </c>
      <c r="BG1" s="3" t="s">
        <v>104</v>
      </c>
      <c r="BI1" s="3" t="s">
        <v>106</v>
      </c>
      <c r="BJ1" s="3" t="s">
        <v>83</v>
      </c>
      <c r="BK1" s="3" t="s">
        <v>108</v>
      </c>
      <c r="BM1" s="3" t="s">
        <v>10</v>
      </c>
      <c r="BN1" s="3" t="s">
        <v>109</v>
      </c>
      <c r="BO1" s="19" t="s">
        <v>110</v>
      </c>
      <c r="BP1" s="3" t="s">
        <v>83</v>
      </c>
    </row>
    <row r="2" spans="1:68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  <c r="N2" t="str">
        <f>IF(J2 = "Ghana", "Anglophone", IF(J2 = "Nigeria", "Anglophone", "Francophone"))</f>
        <v>Anglophone</v>
      </c>
      <c r="Q2" t="s">
        <v>16</v>
      </c>
      <c r="R2" s="8">
        <f>SUMIFS(I2:I1048, J2:J1048, Q2, M2:M1048, 2019)</f>
        <v>7144070</v>
      </c>
      <c r="S2">
        <f>RANK(R2,$R$2:$R$6)</f>
        <v>1</v>
      </c>
      <c r="T2" s="2" t="s">
        <v>78</v>
      </c>
      <c r="V2" t="s">
        <v>79</v>
      </c>
      <c r="W2">
        <f>SUMIF(N2:N1048, V2, I2:I1048)</f>
        <v>42389260</v>
      </c>
      <c r="AA2">
        <v>2019</v>
      </c>
      <c r="AB2">
        <f>SUMIF(M2:M1048, AA2, I2:I1048)</f>
        <v>30020250</v>
      </c>
      <c r="AC2">
        <f>RANK(AB2, $AB$2:$AB$4)</f>
        <v>3</v>
      </c>
      <c r="AF2" t="s">
        <v>18</v>
      </c>
      <c r="AG2">
        <f>SUMIFS(I2:I1048, L2:L1048,AF2, M2:M1048, 2017)</f>
        <v>3200220</v>
      </c>
      <c r="AH2">
        <f>SUMIFS(I2:I1048, L2:L1048,AF2, M2:M1048, 2018)</f>
        <v>2259610</v>
      </c>
      <c r="AI2">
        <f>SUMIFS(I2:I1048, L2:L1048,AF2, M2:M1048, 2019)</f>
        <v>3263160</v>
      </c>
      <c r="AJ2">
        <f>SUMIFS(H2:H1048, L2:L1048,AF2, M2:M1048, 2019)</f>
        <v>7649200</v>
      </c>
      <c r="AK2" s="17">
        <f>AI2/$AJ$14</f>
        <v>4.6400906643194809E-2</v>
      </c>
      <c r="AL2">
        <f>SUM(AG2:AI2)</f>
        <v>8722990</v>
      </c>
      <c r="AM2">
        <f>RANK(AL2, $AL$2:$AL$13)</f>
        <v>10</v>
      </c>
      <c r="AO2" t="s">
        <v>15</v>
      </c>
      <c r="AP2" s="8">
        <f>SUMIFS(I2:I1048, D2:D1048,  AO2, J2:J1048, "Senegal")</f>
        <v>1278750</v>
      </c>
      <c r="AQ2">
        <f>RANK(AP2, $AP$2:$AP$8)</f>
        <v>7</v>
      </c>
      <c r="AS2">
        <f>SUMIFS(G2:G1048, D2:D1048, AO2,M2:M1048, 2018, N2:N1048, "Francophone")</f>
        <v>29490</v>
      </c>
      <c r="AT2">
        <f>SUMIFS(G2:G1048, D2:D1048, AO2, M2:M1048, 2019, N2:N1048, "Francophone")</f>
        <v>23409</v>
      </c>
      <c r="AU2">
        <f>SUM(AS2:AT2)</f>
        <v>52899</v>
      </c>
      <c r="AV2">
        <f>RANK(AU2, $AU$2:$AU$8)</f>
        <v>1</v>
      </c>
      <c r="AX2">
        <f>SUMIFS(G2:G1048, D2:D1048, AO2, J2:J1048, "Ghana")</f>
        <v>25524</v>
      </c>
      <c r="AY2">
        <f>RANK(AX2, $AX$2:$AX$8)</f>
        <v>5</v>
      </c>
      <c r="BB2">
        <f>SUMIFS(G2:G1048,D2:D1048,AO2,M2:M1048, 2017,J2:J1048,"Nigeria")</f>
        <v>8536</v>
      </c>
      <c r="BC2">
        <f>SUMIFS(G2:G1048,D2:D1048,AO2,M2:M1048, 2018,J2:J1048,"Nigeria")</f>
        <v>11404</v>
      </c>
      <c r="BD2">
        <f>SUMIFS(G2:G1048,D2:D1048,AO2,M2:M1048, 2019,J2:J1048,"Nigeria")</f>
        <v>5803</v>
      </c>
      <c r="BE2">
        <f>SUM(BB2:BD2)</f>
        <v>25743</v>
      </c>
      <c r="BF2">
        <f>RANK(BE2,$BE$2:$BE$6)</f>
        <v>4</v>
      </c>
      <c r="BG2">
        <f>RANK(BD2,$BD$2:$BD$8)</f>
        <v>5</v>
      </c>
      <c r="BI2">
        <f>SUMIFS(G2:G1048,D2:D1048,AO2,K2:K1048,"southsouth",J2:J1048,"Nigeria")</f>
        <v>4468</v>
      </c>
      <c r="BJ2">
        <f>RANK(BI2,$BI$2:$BI$8)</f>
        <v>2</v>
      </c>
      <c r="BK2">
        <f>SUM(BE2:BE6)</f>
        <v>129260</v>
      </c>
      <c r="BL2">
        <f>SUMIFS(G2:G1048,D2:D1048,"budweiser",K2:K1048,BM2,J2:J1048,"Nigeria")</f>
        <v>4113</v>
      </c>
      <c r="BM2" t="s">
        <v>17</v>
      </c>
      <c r="BN2">
        <f>SUMIFS(G2:G1048,D2:D1048,"budweiser",M2:M1048,2019,K2:K1048,BM2,J2:J1048,"Nigeria")</f>
        <v>1821</v>
      </c>
      <c r="BO2">
        <f>SUMIFS(G2:G1048,D2:D1048,AO2,J2:J1048,Q2)</f>
        <v>25524</v>
      </c>
      <c r="BP2">
        <f>RANK(BO2,$BO$2:$BO$6)</f>
        <v>3</v>
      </c>
    </row>
    <row r="3" spans="1:68" x14ac:dyDescent="0.2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  <c r="N3" t="str">
        <f t="shared" ref="N3:N66" si="0">IF(J3 = "Ghana", "Anglophone", IF(J3 = "Nigeria", "Anglophone", "Francophone"))</f>
        <v>Anglophone</v>
      </c>
      <c r="Q3" t="s">
        <v>22</v>
      </c>
      <c r="R3" s="8">
        <f t="shared" ref="R3:R6" si="1">SUMIFS(I3:I1049, J3:J1049, Q3, M3:M1049, 2019)</f>
        <v>4805320</v>
      </c>
      <c r="S3">
        <f t="shared" ref="S3:S6" si="2">RANK(R3,$R$2:$R$6)</f>
        <v>5</v>
      </c>
      <c r="T3" s="1">
        <f>SUM(I2:I1048)</f>
        <v>105587420</v>
      </c>
      <c r="V3" t="s">
        <v>80</v>
      </c>
      <c r="W3">
        <f>SUMIF(N3:N1049, V3, I3:I1049)</f>
        <v>63198160</v>
      </c>
      <c r="AA3">
        <v>2018</v>
      </c>
      <c r="AB3">
        <f t="shared" ref="AB3:AB4" si="3">SUMIF(M3:M1049, AA3, I3:I1049)</f>
        <v>37063850</v>
      </c>
      <c r="AC3">
        <f t="shared" ref="AC3:AC4" si="4">RANK(AB3, $AB$2:$AB$4)</f>
        <v>2</v>
      </c>
      <c r="AF3" t="s">
        <v>24</v>
      </c>
      <c r="AG3">
        <f t="shared" ref="AG3:AG13" si="5">SUMIFS(I3:I1049, L3:L1049,AF3, M3:M1049, 2017)</f>
        <v>2912440</v>
      </c>
      <c r="AH3">
        <f t="shared" ref="AH3:AH13" si="6">SUMIFS(I3:I1049, L3:L1049,AF3, M3:M1049, 2018)</f>
        <v>4749130</v>
      </c>
      <c r="AI3">
        <f t="shared" ref="AI3:AI13" si="7">SUMIFS(I3:I1049, L3:L1049,AF3, M3:M1049, 2019)</f>
        <v>1366880</v>
      </c>
      <c r="AJ3">
        <f t="shared" ref="AJ3:AJ13" si="8">SUMIFS(H3:H1049, L3:L1049,AF3, M3:M1049, 2019)</f>
        <v>3556450</v>
      </c>
      <c r="AK3" s="17">
        <f t="shared" ref="AK3:AK13" si="9">AI3/$AJ$14</f>
        <v>1.9436518979286985E-2</v>
      </c>
      <c r="AL3">
        <f t="shared" ref="AL3:AL13" si="10">SUM(AG3:AI3)</f>
        <v>9028450</v>
      </c>
      <c r="AM3">
        <f t="shared" ref="AM3:AM13" si="11">RANK(AL3, $AL$2:$AL$13)</f>
        <v>2</v>
      </c>
      <c r="AO3" t="s">
        <v>21</v>
      </c>
      <c r="AP3" s="8">
        <f>SUMIFS(I3:I1049, D3:D1049,  AO3, J3:J1049, "Senegal")</f>
        <v>6480750</v>
      </c>
      <c r="AQ3">
        <f t="shared" ref="AQ3:AQ8" si="12">RANK(AP3, $AP$2:$AP$8)</f>
        <v>2</v>
      </c>
      <c r="AS3">
        <f>SUMIFS(G3:G1049, D3:D1049, AO3,M3:M1049, 2018, N3:N1049, "Francophone")</f>
        <v>26141</v>
      </c>
      <c r="AT3">
        <f>SUMIFS(G3:G1049, D3:D1049, AO3, M3:M1049, 2019, N3:N1049, "Francophone")</f>
        <v>20425</v>
      </c>
      <c r="AU3">
        <f t="shared" ref="AU3:AU8" si="13">SUM(AS3:AT3)</f>
        <v>46566</v>
      </c>
      <c r="AV3">
        <f t="shared" ref="AV3:AV8" si="14">RANK(AU3, $AU$2:$AU$8)</f>
        <v>6</v>
      </c>
      <c r="AX3">
        <f>SUMIFS(G3:G1049, D3:D1049, AO3, J3:J1049, "Ghana")</f>
        <v>24419</v>
      </c>
      <c r="AY3">
        <f t="shared" ref="AY3:AY8" si="15">RANK(AX3, $AX$2:$AX$8)</f>
        <v>7</v>
      </c>
      <c r="BB3">
        <f t="shared" ref="BB3:BB8" si="16">SUMIFS(G3:G1049,D3:D1049,AO3,M3:M1049, 2017,J3:J1049,"Nigeria")</f>
        <v>12027</v>
      </c>
      <c r="BC3">
        <f t="shared" ref="BC3:BC8" si="17">SUMIFS(G3:G1049,D3:D1049,AO3,M3:M1049, 2018,J3:J1049,"Nigeria")</f>
        <v>8636</v>
      </c>
      <c r="BD3">
        <f t="shared" ref="BD3:BD8" si="18">SUMIFS(G3:G1049,D3:D1049,AO3,M3:M1049, 2019,J3:J1049,"Nigeria")</f>
        <v>5490</v>
      </c>
      <c r="BE3">
        <f t="shared" ref="BE3:BE8" si="19">SUM(BB3:BD3)</f>
        <v>26153</v>
      </c>
      <c r="BF3">
        <f t="shared" ref="BF3:BF6" si="20">RANK(BE3,$BE$2:$BE$6)</f>
        <v>1</v>
      </c>
      <c r="BG3">
        <f t="shared" ref="BG3:BG8" si="21">RANK(BD3,$BD$2:$BD$8)</f>
        <v>6</v>
      </c>
      <c r="BI3">
        <f t="shared" ref="BI3:BI8" si="22">SUMIFS(G3:G1049,D3:D1049,AO3,K3:K1049,"southsouth",J3:J1049,"Nigeria")</f>
        <v>4328</v>
      </c>
      <c r="BJ3">
        <f t="shared" ref="BJ3:BJ8" si="23">RANK(BI3,$BI$2:$BI$8)</f>
        <v>4</v>
      </c>
      <c r="BL3">
        <f t="shared" ref="BL3:BL8" si="24">SUMIFS(G3:G1049,D3:D1049,"budweiser",K3:K1049,BM3,J3:J1049,"Nigeria")</f>
        <v>4620</v>
      </c>
      <c r="BM3" t="s">
        <v>23</v>
      </c>
      <c r="BN3">
        <f t="shared" ref="BN3:BN7" si="25">SUMIFS(G3:G1049,D3:D1049,"budweiser",M3:M1049,2019,K3:K1049,BM3,J3:J1049,"Nigeria")</f>
        <v>884</v>
      </c>
      <c r="BO3">
        <f t="shared" ref="BO3:BO7" si="26">SUMIFS(G3:G1049,D3:D1049,AO3,J3:J1049,Q3)</f>
        <v>26153</v>
      </c>
      <c r="BP3">
        <f t="shared" ref="BP3:BP6" si="27">RANK(BO3,$BO$2:$BO$6)</f>
        <v>2</v>
      </c>
    </row>
    <row r="4" spans="1:68" x14ac:dyDescent="0.2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  <c r="N4" t="str">
        <f t="shared" si="0"/>
        <v>Francophone</v>
      </c>
      <c r="Q4" t="s">
        <v>28</v>
      </c>
      <c r="R4" s="8">
        <f t="shared" si="1"/>
        <v>6109960</v>
      </c>
      <c r="S4">
        <f t="shared" si="2"/>
        <v>3</v>
      </c>
      <c r="AA4">
        <v>2017</v>
      </c>
      <c r="AB4">
        <f t="shared" si="3"/>
        <v>38503320</v>
      </c>
      <c r="AC4">
        <f t="shared" si="4"/>
        <v>1</v>
      </c>
      <c r="AF4" t="s">
        <v>30</v>
      </c>
      <c r="AG4">
        <f t="shared" si="5"/>
        <v>3294680</v>
      </c>
      <c r="AH4">
        <f t="shared" si="6"/>
        <v>3240830</v>
      </c>
      <c r="AI4">
        <f t="shared" si="7"/>
        <v>2530620</v>
      </c>
      <c r="AJ4">
        <f t="shared" si="8"/>
        <v>5924300</v>
      </c>
      <c r="AK4" s="17">
        <f t="shared" si="9"/>
        <v>3.5984463639356222E-2</v>
      </c>
      <c r="AL4">
        <f t="shared" si="10"/>
        <v>9066130</v>
      </c>
      <c r="AM4">
        <f t="shared" si="11"/>
        <v>1</v>
      </c>
      <c r="AO4" t="s">
        <v>27</v>
      </c>
      <c r="AP4" s="8">
        <f>SUMIFS(I4:I1050, D4:D1050,  AO4, J4:J1050, "Senegal")</f>
        <v>7012980</v>
      </c>
      <c r="AQ4">
        <f t="shared" si="12"/>
        <v>1</v>
      </c>
      <c r="AS4">
        <f>SUMIFS(G4:G1050, D4:D1050, AO4,M4:M1050, 2018, N4:N1050, "Francophone")</f>
        <v>27196</v>
      </c>
      <c r="AT4">
        <f>SUMIFS(G4:G1050, D4:D1050, AO4, M4:M1050, 2019, N4:N1050, "Francophone")</f>
        <v>23145</v>
      </c>
      <c r="AU4">
        <f t="shared" si="13"/>
        <v>50341</v>
      </c>
      <c r="AV4">
        <f t="shared" si="14"/>
        <v>4</v>
      </c>
      <c r="AX4" s="18">
        <f>SUMIFS(G4:G1050, D4:D1050, AO4, J4:J1050, "Ghana")</f>
        <v>25806</v>
      </c>
      <c r="AY4" s="18">
        <f t="shared" si="15"/>
        <v>2</v>
      </c>
      <c r="AZ4" s="18"/>
      <c r="BB4">
        <f t="shared" si="16"/>
        <v>9458</v>
      </c>
      <c r="BC4">
        <f t="shared" si="17"/>
        <v>12835</v>
      </c>
      <c r="BD4">
        <f t="shared" si="18"/>
        <v>3388</v>
      </c>
      <c r="BE4">
        <f t="shared" si="19"/>
        <v>25681</v>
      </c>
      <c r="BF4">
        <f t="shared" si="20"/>
        <v>5</v>
      </c>
      <c r="BG4">
        <f t="shared" si="21"/>
        <v>7</v>
      </c>
      <c r="BI4">
        <f t="shared" si="22"/>
        <v>4287</v>
      </c>
      <c r="BJ4">
        <f t="shared" si="23"/>
        <v>5</v>
      </c>
      <c r="BL4">
        <f t="shared" si="24"/>
        <v>4328</v>
      </c>
      <c r="BM4" t="s">
        <v>29</v>
      </c>
      <c r="BN4">
        <f t="shared" si="25"/>
        <v>847</v>
      </c>
      <c r="BO4">
        <f t="shared" si="26"/>
        <v>25074</v>
      </c>
      <c r="BP4">
        <f t="shared" si="27"/>
        <v>4</v>
      </c>
    </row>
    <row r="5" spans="1:68" x14ac:dyDescent="0.2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  <c r="N5" t="str">
        <f t="shared" si="0"/>
        <v>Francophone</v>
      </c>
      <c r="Q5" t="s">
        <v>34</v>
      </c>
      <c r="R5" s="8">
        <f t="shared" si="1"/>
        <v>5273340</v>
      </c>
      <c r="S5">
        <f t="shared" si="2"/>
        <v>4</v>
      </c>
      <c r="W5">
        <f>SUM(W2:W3)</f>
        <v>105587420</v>
      </c>
      <c r="AF5" t="s">
        <v>36</v>
      </c>
      <c r="AG5">
        <f t="shared" si="5"/>
        <v>2574380</v>
      </c>
      <c r="AH5">
        <f t="shared" si="6"/>
        <v>3147980</v>
      </c>
      <c r="AI5">
        <f t="shared" si="7"/>
        <v>2851470</v>
      </c>
      <c r="AJ5">
        <f t="shared" si="8"/>
        <v>6227650</v>
      </c>
      <c r="AK5" s="17">
        <f t="shared" si="9"/>
        <v>4.0546829841586286E-2</v>
      </c>
      <c r="AL5">
        <f t="shared" si="10"/>
        <v>8573830</v>
      </c>
      <c r="AM5">
        <f t="shared" si="11"/>
        <v>12</v>
      </c>
      <c r="AO5" t="s">
        <v>33</v>
      </c>
      <c r="AP5" s="8">
        <f>SUMIFS(I5:I1051, D5:D1051,  AO5, J5:J1051, "Senegal")</f>
        <v>2061680</v>
      </c>
      <c r="AQ5">
        <f t="shared" si="12"/>
        <v>3</v>
      </c>
      <c r="AS5">
        <f>SUMIFS(G5:G1051, D5:D1051, AO5,M5:M1051, 2018, N5:N1051, "Francophone")</f>
        <v>27349</v>
      </c>
      <c r="AT5">
        <f>SUMIFS(G5:G1051, D5:D1051, AO5, M5:M1051, 2019, N5:N1051, "Francophone")</f>
        <v>23281</v>
      </c>
      <c r="AU5">
        <f t="shared" si="13"/>
        <v>50630</v>
      </c>
      <c r="AV5">
        <f t="shared" si="14"/>
        <v>3</v>
      </c>
      <c r="AX5" s="18">
        <f>SUMIFS(G5:G1051, D5:D1051, AO5, J5:J1051, "Ghana")</f>
        <v>25829</v>
      </c>
      <c r="AY5" s="18">
        <f t="shared" si="15"/>
        <v>1</v>
      </c>
      <c r="AZ5" s="18"/>
      <c r="BB5">
        <f t="shared" si="16"/>
        <v>11968</v>
      </c>
      <c r="BC5">
        <f t="shared" si="17"/>
        <v>5503</v>
      </c>
      <c r="BD5">
        <f t="shared" si="18"/>
        <v>8401</v>
      </c>
      <c r="BE5">
        <f t="shared" si="19"/>
        <v>25872</v>
      </c>
      <c r="BF5">
        <f t="shared" si="20"/>
        <v>2</v>
      </c>
      <c r="BG5">
        <f t="shared" si="21"/>
        <v>2</v>
      </c>
      <c r="BI5">
        <f t="shared" si="22"/>
        <v>4551</v>
      </c>
      <c r="BJ5">
        <f t="shared" si="23"/>
        <v>1</v>
      </c>
      <c r="BL5">
        <f t="shared" si="24"/>
        <v>4274</v>
      </c>
      <c r="BM5" t="s">
        <v>35</v>
      </c>
      <c r="BN5">
        <f t="shared" si="25"/>
        <v>948</v>
      </c>
      <c r="BO5">
        <f t="shared" si="26"/>
        <v>24876</v>
      </c>
      <c r="BP5">
        <f t="shared" si="27"/>
        <v>5</v>
      </c>
    </row>
    <row r="6" spans="1:68" x14ac:dyDescent="0.2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  <c r="N6" t="str">
        <f t="shared" si="0"/>
        <v>Francophone</v>
      </c>
      <c r="Q6" t="s">
        <v>40</v>
      </c>
      <c r="R6" s="8">
        <f t="shared" si="1"/>
        <v>6687560</v>
      </c>
      <c r="S6">
        <f t="shared" si="2"/>
        <v>2</v>
      </c>
      <c r="AF6" t="s">
        <v>42</v>
      </c>
      <c r="AG6">
        <f t="shared" si="5"/>
        <v>4002260</v>
      </c>
      <c r="AH6">
        <f t="shared" si="6"/>
        <v>2196950</v>
      </c>
      <c r="AI6">
        <f t="shared" si="7"/>
        <v>2573040</v>
      </c>
      <c r="AJ6">
        <f t="shared" si="8"/>
        <v>5932250</v>
      </c>
      <c r="AK6" s="17">
        <f t="shared" si="9"/>
        <v>3.6587660068524368E-2</v>
      </c>
      <c r="AL6">
        <f t="shared" si="10"/>
        <v>8772250</v>
      </c>
      <c r="AM6">
        <f t="shared" si="11"/>
        <v>7</v>
      </c>
      <c r="AO6" t="s">
        <v>39</v>
      </c>
      <c r="AP6" s="8">
        <f>SUMIFS(I6:I1052, D6:D1052,  AO6, J6:J1052, "Senegal")</f>
        <v>1331600</v>
      </c>
      <c r="AQ6">
        <f t="shared" si="12"/>
        <v>6</v>
      </c>
      <c r="AS6">
        <f>SUMIFS(G6:G1052, D6:D1052, AO6,M6:M1052, 2018, N6:N1052, "Francophone")</f>
        <v>29353</v>
      </c>
      <c r="AT6">
        <f>SUMIFS(G6:G1052, D6:D1052, AO6, M6:M1052, 2019, N6:N1052, "Francophone")</f>
        <v>21493</v>
      </c>
      <c r="AU6">
        <f t="shared" si="13"/>
        <v>50846</v>
      </c>
      <c r="AV6">
        <f t="shared" si="14"/>
        <v>2</v>
      </c>
      <c r="AX6">
        <f>SUMIFS(G6:G1052, D6:D1052, AO6, J6:J1052, "Ghana")</f>
        <v>25654</v>
      </c>
      <c r="AY6">
        <f t="shared" si="15"/>
        <v>3</v>
      </c>
      <c r="BB6">
        <f t="shared" si="16"/>
        <v>9513</v>
      </c>
      <c r="BC6">
        <f t="shared" si="17"/>
        <v>6676</v>
      </c>
      <c r="BD6">
        <f t="shared" si="18"/>
        <v>9622</v>
      </c>
      <c r="BE6">
        <f t="shared" si="19"/>
        <v>25811</v>
      </c>
      <c r="BF6">
        <f t="shared" si="20"/>
        <v>3</v>
      </c>
      <c r="BG6">
        <f t="shared" si="21"/>
        <v>1</v>
      </c>
      <c r="BI6">
        <f t="shared" si="22"/>
        <v>4456</v>
      </c>
      <c r="BJ6">
        <f t="shared" si="23"/>
        <v>3</v>
      </c>
      <c r="BL6">
        <f t="shared" si="24"/>
        <v>4320</v>
      </c>
      <c r="BM6" t="s">
        <v>41</v>
      </c>
      <c r="BN6">
        <f t="shared" si="25"/>
        <v>990</v>
      </c>
      <c r="BO6">
        <f t="shared" si="26"/>
        <v>26632</v>
      </c>
      <c r="BP6">
        <f t="shared" si="27"/>
        <v>1</v>
      </c>
    </row>
    <row r="7" spans="1:68" x14ac:dyDescent="0.2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  <c r="N7" t="str">
        <f t="shared" si="0"/>
        <v>Anglophone</v>
      </c>
      <c r="AF7" t="s">
        <v>45</v>
      </c>
      <c r="AG7">
        <f t="shared" si="5"/>
        <v>2686370</v>
      </c>
      <c r="AH7">
        <f t="shared" si="6"/>
        <v>3472990</v>
      </c>
      <c r="AI7">
        <f t="shared" si="7"/>
        <v>2669080</v>
      </c>
      <c r="AJ7">
        <f t="shared" si="8"/>
        <v>6715650</v>
      </c>
      <c r="AK7" s="17">
        <f t="shared" si="9"/>
        <v>3.7953312710139374E-2</v>
      </c>
      <c r="AL7">
        <f t="shared" si="10"/>
        <v>8828440</v>
      </c>
      <c r="AM7">
        <f t="shared" si="11"/>
        <v>3</v>
      </c>
      <c r="AO7" t="s">
        <v>43</v>
      </c>
      <c r="AP7" s="8">
        <f>SUMIFS(I7:I1053, D7:D1053,  AO7, J7:J1053, "Senegal")</f>
        <v>1793750</v>
      </c>
      <c r="AQ7">
        <f t="shared" si="12"/>
        <v>4</v>
      </c>
      <c r="AS7">
        <f>SUMIFS(G7:G1053, D7:D1053, AO7,M7:M1053, 2018, N7:N1053, "Francophone")</f>
        <v>29725</v>
      </c>
      <c r="AT7">
        <f>SUMIFS(G7:G1053, D7:D1053, AO7, M7:M1053, 2019, N7:N1053, "Francophone")</f>
        <v>15178</v>
      </c>
      <c r="AU7">
        <f t="shared" si="13"/>
        <v>44903</v>
      </c>
      <c r="AV7">
        <f t="shared" si="14"/>
        <v>7</v>
      </c>
      <c r="AX7">
        <f>SUMIFS(G7:G1053, D7:D1053, AO7, J7:J1053, "Ghana")</f>
        <v>25408</v>
      </c>
      <c r="AY7">
        <f t="shared" si="15"/>
        <v>6</v>
      </c>
      <c r="BB7">
        <f>SUMIFS(G7:G1053,D7:D1053,AO7,M7:M1053, 2017,J7:J1053,"Nigeria")</f>
        <v>8699</v>
      </c>
      <c r="BC7">
        <f t="shared" si="17"/>
        <v>8293</v>
      </c>
      <c r="BD7">
        <f t="shared" si="18"/>
        <v>8389</v>
      </c>
      <c r="BE7">
        <f t="shared" si="19"/>
        <v>25381</v>
      </c>
      <c r="BG7">
        <f t="shared" si="21"/>
        <v>3</v>
      </c>
      <c r="BI7">
        <f t="shared" si="22"/>
        <v>4257</v>
      </c>
      <c r="BJ7">
        <f t="shared" si="23"/>
        <v>6</v>
      </c>
      <c r="BL7">
        <f t="shared" si="24"/>
        <v>4498</v>
      </c>
      <c r="BM7" t="s">
        <v>44</v>
      </c>
      <c r="BN7">
        <f t="shared" si="25"/>
        <v>0</v>
      </c>
    </row>
    <row r="8" spans="1:68" x14ac:dyDescent="0.2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  <c r="N8" t="str">
        <f t="shared" si="0"/>
        <v>Anglophone</v>
      </c>
      <c r="AF8" t="s">
        <v>49</v>
      </c>
      <c r="AG8">
        <f t="shared" si="5"/>
        <v>3042410</v>
      </c>
      <c r="AH8">
        <f t="shared" si="6"/>
        <v>2799260</v>
      </c>
      <c r="AI8">
        <f t="shared" si="7"/>
        <v>2945340</v>
      </c>
      <c r="AJ8">
        <f t="shared" si="8"/>
        <v>6395700</v>
      </c>
      <c r="AK8" s="17">
        <f t="shared" si="9"/>
        <v>4.1881625900191038E-2</v>
      </c>
      <c r="AL8">
        <f t="shared" si="10"/>
        <v>8787010</v>
      </c>
      <c r="AM8">
        <f t="shared" si="11"/>
        <v>6</v>
      </c>
      <c r="AO8" t="s">
        <v>48</v>
      </c>
      <c r="AP8" s="8">
        <f>SUMIFS(I8:I1054, D8:D1054,  AO8, J8:J1054, "Senegal")</f>
        <v>1525680</v>
      </c>
      <c r="AQ8">
        <f t="shared" si="12"/>
        <v>5</v>
      </c>
      <c r="AS8">
        <f>SUMIFS(G8:G1054, D8:D1054, AO8,M8:M1054, 2018, N8:N1054, "Francophone")</f>
        <v>21409</v>
      </c>
      <c r="AT8">
        <f>SUMIFS(G8:G1054, D8:D1054, AO8, M8:M1054, 2019, N8:N1054, "Francophone")</f>
        <v>25757</v>
      </c>
      <c r="AU8">
        <f t="shared" si="13"/>
        <v>47166</v>
      </c>
      <c r="AV8">
        <f t="shared" si="14"/>
        <v>5</v>
      </c>
      <c r="AX8">
        <f>SUMIFS(G8:G1054, D8:D1054, AO8, J8:J1054, "Ghana")</f>
        <v>25615</v>
      </c>
      <c r="AY8">
        <f t="shared" si="15"/>
        <v>4</v>
      </c>
      <c r="BB8">
        <f t="shared" si="16"/>
        <v>9072</v>
      </c>
      <c r="BC8">
        <f t="shared" si="17"/>
        <v>7469</v>
      </c>
      <c r="BD8">
        <f t="shared" si="18"/>
        <v>8125</v>
      </c>
      <c r="BE8">
        <f t="shared" si="19"/>
        <v>24666</v>
      </c>
      <c r="BG8">
        <f t="shared" si="21"/>
        <v>4</v>
      </c>
      <c r="BI8">
        <f t="shared" si="22"/>
        <v>3914</v>
      </c>
      <c r="BJ8">
        <f t="shared" si="23"/>
        <v>7</v>
      </c>
    </row>
    <row r="9" spans="1:68" x14ac:dyDescent="0.2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  <c r="N9" t="str">
        <f t="shared" si="0"/>
        <v>Francophone</v>
      </c>
      <c r="AF9" t="s">
        <v>50</v>
      </c>
      <c r="AG9">
        <f t="shared" si="5"/>
        <v>3315910</v>
      </c>
      <c r="AH9">
        <f t="shared" si="6"/>
        <v>2432230</v>
      </c>
      <c r="AI9">
        <f t="shared" si="7"/>
        <v>2982800</v>
      </c>
      <c r="AJ9">
        <f t="shared" si="8"/>
        <v>6457600</v>
      </c>
      <c r="AK9" s="17">
        <f t="shared" si="9"/>
        <v>4.2414292996764323E-2</v>
      </c>
      <c r="AL9">
        <f t="shared" si="10"/>
        <v>8730940</v>
      </c>
      <c r="AM9">
        <f t="shared" si="11"/>
        <v>9</v>
      </c>
    </row>
    <row r="10" spans="1:68" x14ac:dyDescent="0.2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  <c r="N10" t="str">
        <f t="shared" si="0"/>
        <v>Francophone</v>
      </c>
      <c r="AF10" t="s">
        <v>53</v>
      </c>
      <c r="AG10">
        <f t="shared" si="5"/>
        <v>3694830</v>
      </c>
      <c r="AH10">
        <f t="shared" si="6"/>
        <v>3115230</v>
      </c>
      <c r="AI10">
        <f t="shared" si="7"/>
        <v>1892600</v>
      </c>
      <c r="AJ10">
        <f t="shared" si="8"/>
        <v>4948100</v>
      </c>
      <c r="AK10" s="17">
        <f t="shared" si="9"/>
        <v>2.6912059449401959E-2</v>
      </c>
      <c r="AL10">
        <f t="shared" si="10"/>
        <v>8702660</v>
      </c>
      <c r="AM10">
        <f t="shared" si="11"/>
        <v>11</v>
      </c>
      <c r="AS10" s="16" t="s">
        <v>99</v>
      </c>
      <c r="AT10" s="16"/>
      <c r="AU10" s="16"/>
      <c r="AX10" s="16" t="s">
        <v>100</v>
      </c>
      <c r="AY10" s="16"/>
      <c r="AZ10" s="14"/>
      <c r="BB10" s="16" t="s">
        <v>102</v>
      </c>
      <c r="BC10" s="16"/>
      <c r="BD10" s="16"/>
      <c r="BE10" s="16"/>
      <c r="BF10" s="16"/>
      <c r="BG10" s="16" t="s">
        <v>105</v>
      </c>
      <c r="BH10" s="16"/>
      <c r="BI10" s="16" t="s">
        <v>107</v>
      </c>
      <c r="BJ10" s="16"/>
      <c r="BL10" s="16">
        <v>8</v>
      </c>
      <c r="BM10" s="16"/>
      <c r="BO10" t="s">
        <v>111</v>
      </c>
    </row>
    <row r="11" spans="1:68" x14ac:dyDescent="0.2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  <c r="N11" t="str">
        <f t="shared" si="0"/>
        <v>Francophone</v>
      </c>
      <c r="AF11" t="s">
        <v>56</v>
      </c>
      <c r="AG11">
        <f t="shared" si="5"/>
        <v>3530460</v>
      </c>
      <c r="AH11">
        <f t="shared" si="6"/>
        <v>3015770</v>
      </c>
      <c r="AI11">
        <f t="shared" si="7"/>
        <v>2220870</v>
      </c>
      <c r="AJ11">
        <f t="shared" si="8"/>
        <v>5133950</v>
      </c>
      <c r="AK11" s="17">
        <f t="shared" si="9"/>
        <v>3.1579935258054172E-2</v>
      </c>
      <c r="AL11">
        <f t="shared" si="10"/>
        <v>8767100</v>
      </c>
      <c r="AM11">
        <f t="shared" si="11"/>
        <v>8</v>
      </c>
      <c r="BG11" s="16"/>
      <c r="BH11" s="16"/>
      <c r="BI11" s="16"/>
      <c r="BJ11" s="16"/>
    </row>
    <row r="12" spans="1:68" x14ac:dyDescent="0.2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  <c r="N12" t="str">
        <f t="shared" si="0"/>
        <v>Anglophone</v>
      </c>
      <c r="AF12" t="s">
        <v>59</v>
      </c>
      <c r="AG12">
        <f t="shared" si="5"/>
        <v>3413010</v>
      </c>
      <c r="AH12">
        <f t="shared" si="6"/>
        <v>2731710</v>
      </c>
      <c r="AI12">
        <f t="shared" si="7"/>
        <v>2675610</v>
      </c>
      <c r="AJ12">
        <f t="shared" si="8"/>
        <v>6476500</v>
      </c>
      <c r="AK12" s="17">
        <f t="shared" si="9"/>
        <v>3.8046166851640272E-2</v>
      </c>
      <c r="AL12">
        <f t="shared" si="10"/>
        <v>8820330</v>
      </c>
      <c r="AM12">
        <f t="shared" si="11"/>
        <v>4</v>
      </c>
    </row>
    <row r="13" spans="1:68" x14ac:dyDescent="0.2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  <c r="N13" t="str">
        <f t="shared" si="0"/>
        <v>Anglophone</v>
      </c>
      <c r="AF13" t="s">
        <v>60</v>
      </c>
      <c r="AG13">
        <f t="shared" si="5"/>
        <v>2836350</v>
      </c>
      <c r="AH13">
        <f t="shared" si="6"/>
        <v>3902160</v>
      </c>
      <c r="AI13">
        <f t="shared" si="7"/>
        <v>2048780</v>
      </c>
      <c r="AJ13">
        <f t="shared" si="8"/>
        <v>4908000</v>
      </c>
      <c r="AK13" s="17">
        <f t="shared" si="9"/>
        <v>2.9132880248729655E-2</v>
      </c>
      <c r="AL13">
        <f t="shared" si="10"/>
        <v>8787290</v>
      </c>
      <c r="AM13">
        <f t="shared" si="11"/>
        <v>5</v>
      </c>
    </row>
    <row r="14" spans="1:68" x14ac:dyDescent="0.2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  <c r="N14" t="str">
        <f t="shared" si="0"/>
        <v>Francophone</v>
      </c>
      <c r="AJ14">
        <f>SUM(AJ2:AJ13)</f>
        <v>70325350</v>
      </c>
    </row>
    <row r="15" spans="1:68" x14ac:dyDescent="0.2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  <c r="N15" t="str">
        <f t="shared" si="0"/>
        <v>Francophone</v>
      </c>
    </row>
    <row r="16" spans="1:68" x14ac:dyDescent="0.2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  <c r="N16" t="str">
        <f t="shared" si="0"/>
        <v>Francophone</v>
      </c>
      <c r="AB16" t="s">
        <v>60</v>
      </c>
      <c r="AC16">
        <v>2018</v>
      </c>
      <c r="AF16" s="10" t="s">
        <v>92</v>
      </c>
      <c r="AG16">
        <f>MIN(AG2:AI13)</f>
        <v>1366880</v>
      </c>
    </row>
    <row r="17" spans="1:33" x14ac:dyDescent="0.2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  <c r="N17" t="str">
        <f t="shared" si="0"/>
        <v>Anglophone</v>
      </c>
    </row>
    <row r="18" spans="1:33" x14ac:dyDescent="0.2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  <c r="N18" t="str">
        <f t="shared" si="0"/>
        <v>Anglophone</v>
      </c>
      <c r="AF18" s="10" t="s">
        <v>91</v>
      </c>
      <c r="AG18">
        <f>MIN(IF(L2:L1048 = "December", IF(M2:M1048 = 2018, I2:I1048)))</f>
        <v>0</v>
      </c>
    </row>
    <row r="19" spans="1:33" x14ac:dyDescent="0.2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  <c r="N19" t="str">
        <f t="shared" si="0"/>
        <v>Francophone</v>
      </c>
    </row>
    <row r="20" spans="1:33" x14ac:dyDescent="0.2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  <c r="N20" t="str">
        <f t="shared" si="0"/>
        <v>Francophone</v>
      </c>
    </row>
    <row r="21" spans="1:33" x14ac:dyDescent="0.2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  <c r="N21" t="str">
        <f t="shared" si="0"/>
        <v>Francophone</v>
      </c>
    </row>
    <row r="22" spans="1:33" x14ac:dyDescent="0.2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  <c r="N22" t="str">
        <f t="shared" si="0"/>
        <v>Anglophone</v>
      </c>
    </row>
    <row r="23" spans="1:33" x14ac:dyDescent="0.2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  <c r="N23" t="str">
        <f t="shared" si="0"/>
        <v>Anglophone</v>
      </c>
    </row>
    <row r="24" spans="1:33" x14ac:dyDescent="0.2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  <c r="N24" t="str">
        <f t="shared" si="0"/>
        <v>Francophone</v>
      </c>
    </row>
    <row r="25" spans="1:33" x14ac:dyDescent="0.2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  <c r="N25" t="str">
        <f t="shared" si="0"/>
        <v>Francophone</v>
      </c>
    </row>
    <row r="26" spans="1:33" x14ac:dyDescent="0.2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  <c r="N26" t="str">
        <f t="shared" si="0"/>
        <v>Francophone</v>
      </c>
    </row>
    <row r="27" spans="1:33" x14ac:dyDescent="0.2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  <c r="N27" t="str">
        <f t="shared" si="0"/>
        <v>Anglophone</v>
      </c>
    </row>
    <row r="28" spans="1:33" x14ac:dyDescent="0.2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  <c r="N28" t="str">
        <f t="shared" si="0"/>
        <v>Anglophone</v>
      </c>
    </row>
    <row r="29" spans="1:33" x14ac:dyDescent="0.2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  <c r="N29" t="str">
        <f t="shared" si="0"/>
        <v>Francophone</v>
      </c>
    </row>
    <row r="30" spans="1:33" x14ac:dyDescent="0.2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  <c r="N30" t="str">
        <f t="shared" si="0"/>
        <v>Francophone</v>
      </c>
    </row>
    <row r="31" spans="1:33" x14ac:dyDescent="0.2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  <c r="N31" t="str">
        <f t="shared" si="0"/>
        <v>Francophone</v>
      </c>
    </row>
    <row r="32" spans="1:33" x14ac:dyDescent="0.2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  <c r="N32" t="str">
        <f t="shared" si="0"/>
        <v>Anglophone</v>
      </c>
    </row>
    <row r="33" spans="1:14" x14ac:dyDescent="0.2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  <c r="N33" t="str">
        <f t="shared" si="0"/>
        <v>Anglophone</v>
      </c>
    </row>
    <row r="34" spans="1:14" x14ac:dyDescent="0.2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  <c r="N34" t="str">
        <f t="shared" si="0"/>
        <v>Francophone</v>
      </c>
    </row>
    <row r="35" spans="1:14" x14ac:dyDescent="0.2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  <c r="N35" t="str">
        <f t="shared" si="0"/>
        <v>Francophone</v>
      </c>
    </row>
    <row r="36" spans="1:14" x14ac:dyDescent="0.2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  <c r="N36" t="str">
        <f t="shared" si="0"/>
        <v>Francophone</v>
      </c>
    </row>
    <row r="37" spans="1:14" x14ac:dyDescent="0.2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  <c r="N37" t="str">
        <f t="shared" si="0"/>
        <v>Anglophone</v>
      </c>
    </row>
    <row r="38" spans="1:14" x14ac:dyDescent="0.2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  <c r="N38" t="str">
        <f t="shared" si="0"/>
        <v>Anglophone</v>
      </c>
    </row>
    <row r="39" spans="1:14" x14ac:dyDescent="0.2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  <c r="N39" t="str">
        <f t="shared" si="0"/>
        <v>Francophone</v>
      </c>
    </row>
    <row r="40" spans="1:14" x14ac:dyDescent="0.2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  <c r="N40" t="str">
        <f t="shared" si="0"/>
        <v>Francophone</v>
      </c>
    </row>
    <row r="41" spans="1:14" x14ac:dyDescent="0.2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  <c r="N41" t="str">
        <f t="shared" si="0"/>
        <v>Francophone</v>
      </c>
    </row>
    <row r="42" spans="1:14" x14ac:dyDescent="0.2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  <c r="N42" t="str">
        <f t="shared" si="0"/>
        <v>Anglophone</v>
      </c>
    </row>
    <row r="43" spans="1:14" x14ac:dyDescent="0.2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  <c r="N43" t="str">
        <f t="shared" si="0"/>
        <v>Anglophone</v>
      </c>
    </row>
    <row r="44" spans="1:14" x14ac:dyDescent="0.2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  <c r="N44" t="str">
        <f t="shared" si="0"/>
        <v>Francophone</v>
      </c>
    </row>
    <row r="45" spans="1:14" x14ac:dyDescent="0.2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  <c r="N45" t="str">
        <f t="shared" si="0"/>
        <v>Francophone</v>
      </c>
    </row>
    <row r="46" spans="1:14" x14ac:dyDescent="0.2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  <c r="N46" t="str">
        <f t="shared" si="0"/>
        <v>Francophone</v>
      </c>
    </row>
    <row r="47" spans="1:14" x14ac:dyDescent="0.2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  <c r="N47" t="str">
        <f t="shared" si="0"/>
        <v>Anglophone</v>
      </c>
    </row>
    <row r="48" spans="1:14" x14ac:dyDescent="0.2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  <c r="N48" t="str">
        <f t="shared" si="0"/>
        <v>Anglophone</v>
      </c>
    </row>
    <row r="49" spans="1:14" x14ac:dyDescent="0.2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  <c r="N49" t="str">
        <f t="shared" si="0"/>
        <v>Francophone</v>
      </c>
    </row>
    <row r="50" spans="1:14" x14ac:dyDescent="0.2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  <c r="N50" t="str">
        <f t="shared" si="0"/>
        <v>Francophone</v>
      </c>
    </row>
    <row r="51" spans="1:14" x14ac:dyDescent="0.2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  <c r="N51" t="str">
        <f t="shared" si="0"/>
        <v>Francophone</v>
      </c>
    </row>
    <row r="52" spans="1:14" x14ac:dyDescent="0.2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  <c r="N52" t="str">
        <f t="shared" si="0"/>
        <v>Anglophone</v>
      </c>
    </row>
    <row r="53" spans="1:14" x14ac:dyDescent="0.2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  <c r="N53" t="str">
        <f t="shared" si="0"/>
        <v>Anglophone</v>
      </c>
    </row>
    <row r="54" spans="1:14" x14ac:dyDescent="0.2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  <c r="N54" t="str">
        <f t="shared" si="0"/>
        <v>Francophone</v>
      </c>
    </row>
    <row r="55" spans="1:14" x14ac:dyDescent="0.2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  <c r="N55" t="str">
        <f t="shared" si="0"/>
        <v>Francophone</v>
      </c>
    </row>
    <row r="56" spans="1:14" x14ac:dyDescent="0.2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  <c r="N56" t="str">
        <f t="shared" si="0"/>
        <v>Francophone</v>
      </c>
    </row>
    <row r="57" spans="1:14" x14ac:dyDescent="0.2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  <c r="N57" t="str">
        <f t="shared" si="0"/>
        <v>Anglophone</v>
      </c>
    </row>
    <row r="58" spans="1:14" x14ac:dyDescent="0.2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  <c r="N58" t="str">
        <f t="shared" si="0"/>
        <v>Anglophone</v>
      </c>
    </row>
    <row r="59" spans="1:14" x14ac:dyDescent="0.2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  <c r="N59" t="str">
        <f t="shared" si="0"/>
        <v>Francophone</v>
      </c>
    </row>
    <row r="60" spans="1:14" x14ac:dyDescent="0.2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  <c r="N60" t="str">
        <f t="shared" si="0"/>
        <v>Francophone</v>
      </c>
    </row>
    <row r="61" spans="1:14" x14ac:dyDescent="0.2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  <c r="N61" t="str">
        <f t="shared" si="0"/>
        <v>Francophone</v>
      </c>
    </row>
    <row r="62" spans="1:14" x14ac:dyDescent="0.2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  <c r="N62" t="str">
        <f t="shared" si="0"/>
        <v>Anglophone</v>
      </c>
    </row>
    <row r="63" spans="1:14" x14ac:dyDescent="0.2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  <c r="N63" t="str">
        <f t="shared" si="0"/>
        <v>Anglophone</v>
      </c>
    </row>
    <row r="64" spans="1:14" x14ac:dyDescent="0.2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  <c r="N64" t="str">
        <f t="shared" si="0"/>
        <v>Francophone</v>
      </c>
    </row>
    <row r="65" spans="1:14" x14ac:dyDescent="0.2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  <c r="N65" t="str">
        <f t="shared" si="0"/>
        <v>Francophone</v>
      </c>
    </row>
    <row r="66" spans="1:14" x14ac:dyDescent="0.2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  <c r="N66" t="str">
        <f t="shared" si="0"/>
        <v>Francophone</v>
      </c>
    </row>
    <row r="67" spans="1:14" x14ac:dyDescent="0.2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  <c r="N67" t="str">
        <f t="shared" ref="N67:N130" si="28">IF(J67 = "Ghana", "Anglophone", IF(J67 = "Nigeria", "Anglophone", "Francophone"))</f>
        <v>Anglophone</v>
      </c>
    </row>
    <row r="68" spans="1:14" x14ac:dyDescent="0.2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  <c r="N68" t="str">
        <f t="shared" si="28"/>
        <v>Anglophone</v>
      </c>
    </row>
    <row r="69" spans="1:14" x14ac:dyDescent="0.2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  <c r="N69" t="str">
        <f t="shared" si="28"/>
        <v>Francophone</v>
      </c>
    </row>
    <row r="70" spans="1:14" x14ac:dyDescent="0.2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  <c r="N70" t="str">
        <f t="shared" si="28"/>
        <v>Francophone</v>
      </c>
    </row>
    <row r="71" spans="1:14" x14ac:dyDescent="0.2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  <c r="N71" t="str">
        <f t="shared" si="28"/>
        <v>Francophone</v>
      </c>
    </row>
    <row r="72" spans="1:14" x14ac:dyDescent="0.2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  <c r="N72" t="str">
        <f t="shared" si="28"/>
        <v>Anglophone</v>
      </c>
    </row>
    <row r="73" spans="1:14" x14ac:dyDescent="0.2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  <c r="N73" t="str">
        <f t="shared" si="28"/>
        <v>Anglophone</v>
      </c>
    </row>
    <row r="74" spans="1:14" x14ac:dyDescent="0.2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  <c r="N74" t="str">
        <f t="shared" si="28"/>
        <v>Francophone</v>
      </c>
    </row>
    <row r="75" spans="1:14" x14ac:dyDescent="0.2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  <c r="N75" t="str">
        <f t="shared" si="28"/>
        <v>Francophone</v>
      </c>
    </row>
    <row r="76" spans="1:14" x14ac:dyDescent="0.2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  <c r="N76" t="str">
        <f t="shared" si="28"/>
        <v>Francophone</v>
      </c>
    </row>
    <row r="77" spans="1:14" x14ac:dyDescent="0.2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  <c r="N77" t="str">
        <f t="shared" si="28"/>
        <v>Anglophone</v>
      </c>
    </row>
    <row r="78" spans="1:14" x14ac:dyDescent="0.2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  <c r="N78" t="str">
        <f t="shared" si="28"/>
        <v>Anglophone</v>
      </c>
    </row>
    <row r="79" spans="1:14" x14ac:dyDescent="0.2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  <c r="N79" t="str">
        <f t="shared" si="28"/>
        <v>Francophone</v>
      </c>
    </row>
    <row r="80" spans="1:14" x14ac:dyDescent="0.2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  <c r="N80" t="str">
        <f t="shared" si="28"/>
        <v>Francophone</v>
      </c>
    </row>
    <row r="81" spans="1:14" x14ac:dyDescent="0.2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  <c r="N81" t="str">
        <f t="shared" si="28"/>
        <v>Francophone</v>
      </c>
    </row>
    <row r="82" spans="1:14" x14ac:dyDescent="0.2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  <c r="N82" t="str">
        <f t="shared" si="28"/>
        <v>Anglophone</v>
      </c>
    </row>
    <row r="83" spans="1:14" x14ac:dyDescent="0.2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  <c r="N83" t="str">
        <f t="shared" si="28"/>
        <v>Anglophone</v>
      </c>
    </row>
    <row r="84" spans="1:14" x14ac:dyDescent="0.2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  <c r="N84" t="str">
        <f t="shared" si="28"/>
        <v>Francophone</v>
      </c>
    </row>
    <row r="85" spans="1:14" x14ac:dyDescent="0.2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  <c r="N85" t="str">
        <f t="shared" si="28"/>
        <v>Francophone</v>
      </c>
    </row>
    <row r="86" spans="1:14" x14ac:dyDescent="0.2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  <c r="N86" t="str">
        <f t="shared" si="28"/>
        <v>Francophone</v>
      </c>
    </row>
    <row r="87" spans="1:14" x14ac:dyDescent="0.2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  <c r="N87" t="str">
        <f t="shared" si="28"/>
        <v>Anglophone</v>
      </c>
    </row>
    <row r="88" spans="1:14" x14ac:dyDescent="0.2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  <c r="N88" t="str">
        <f t="shared" si="28"/>
        <v>Anglophone</v>
      </c>
    </row>
    <row r="89" spans="1:14" x14ac:dyDescent="0.2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  <c r="N89" t="str">
        <f t="shared" si="28"/>
        <v>Francophone</v>
      </c>
    </row>
    <row r="90" spans="1:14" x14ac:dyDescent="0.2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  <c r="N90" t="str">
        <f t="shared" si="28"/>
        <v>Francophone</v>
      </c>
    </row>
    <row r="91" spans="1:14" x14ac:dyDescent="0.2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  <c r="N91" t="str">
        <f t="shared" si="28"/>
        <v>Francophone</v>
      </c>
    </row>
    <row r="92" spans="1:14" x14ac:dyDescent="0.2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  <c r="N92" t="str">
        <f t="shared" si="28"/>
        <v>Anglophone</v>
      </c>
    </row>
    <row r="93" spans="1:14" x14ac:dyDescent="0.2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  <c r="N93" t="str">
        <f t="shared" si="28"/>
        <v>Anglophone</v>
      </c>
    </row>
    <row r="94" spans="1:14" x14ac:dyDescent="0.2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  <c r="N94" t="str">
        <f t="shared" si="28"/>
        <v>Francophone</v>
      </c>
    </row>
    <row r="95" spans="1:14" x14ac:dyDescent="0.2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  <c r="N95" t="str">
        <f t="shared" si="28"/>
        <v>Francophone</v>
      </c>
    </row>
    <row r="96" spans="1:14" x14ac:dyDescent="0.2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  <c r="N96" t="str">
        <f t="shared" si="28"/>
        <v>Francophone</v>
      </c>
    </row>
    <row r="97" spans="1:14" x14ac:dyDescent="0.2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  <c r="N97" t="str">
        <f t="shared" si="28"/>
        <v>Anglophone</v>
      </c>
    </row>
    <row r="98" spans="1:14" x14ac:dyDescent="0.2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  <c r="N98" t="str">
        <f t="shared" si="28"/>
        <v>Anglophone</v>
      </c>
    </row>
    <row r="99" spans="1:14" x14ac:dyDescent="0.2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  <c r="N99" t="str">
        <f t="shared" si="28"/>
        <v>Francophone</v>
      </c>
    </row>
    <row r="100" spans="1:14" x14ac:dyDescent="0.2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  <c r="N100" t="str">
        <f t="shared" si="28"/>
        <v>Francophone</v>
      </c>
    </row>
    <row r="101" spans="1:14" x14ac:dyDescent="0.2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  <c r="N101" t="str">
        <f t="shared" si="28"/>
        <v>Francophone</v>
      </c>
    </row>
    <row r="102" spans="1:14" x14ac:dyDescent="0.2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  <c r="N102" t="str">
        <f t="shared" si="28"/>
        <v>Anglophone</v>
      </c>
    </row>
    <row r="103" spans="1:14" x14ac:dyDescent="0.2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  <c r="N103" t="str">
        <f t="shared" si="28"/>
        <v>Anglophone</v>
      </c>
    </row>
    <row r="104" spans="1:14" x14ac:dyDescent="0.2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  <c r="N104" t="str">
        <f t="shared" si="28"/>
        <v>Francophone</v>
      </c>
    </row>
    <row r="105" spans="1:14" x14ac:dyDescent="0.2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  <c r="N105" t="str">
        <f t="shared" si="28"/>
        <v>Francophone</v>
      </c>
    </row>
    <row r="106" spans="1:14" x14ac:dyDescent="0.2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  <c r="N106" t="str">
        <f t="shared" si="28"/>
        <v>Francophone</v>
      </c>
    </row>
    <row r="107" spans="1:14" x14ac:dyDescent="0.2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  <c r="N107" t="str">
        <f t="shared" si="28"/>
        <v>Anglophone</v>
      </c>
    </row>
    <row r="108" spans="1:14" x14ac:dyDescent="0.2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  <c r="N108" t="str">
        <f t="shared" si="28"/>
        <v>Anglophone</v>
      </c>
    </row>
    <row r="109" spans="1:14" x14ac:dyDescent="0.2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  <c r="N109" t="str">
        <f t="shared" si="28"/>
        <v>Francophone</v>
      </c>
    </row>
    <row r="110" spans="1:14" x14ac:dyDescent="0.2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  <c r="N110" t="str">
        <f t="shared" si="28"/>
        <v>Francophone</v>
      </c>
    </row>
    <row r="111" spans="1:14" x14ac:dyDescent="0.2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  <c r="N111" t="str">
        <f t="shared" si="28"/>
        <v>Francophone</v>
      </c>
    </row>
    <row r="112" spans="1:14" x14ac:dyDescent="0.2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  <c r="N112" t="str">
        <f t="shared" si="28"/>
        <v>Anglophone</v>
      </c>
    </row>
    <row r="113" spans="1:14" x14ac:dyDescent="0.2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  <c r="N113" t="str">
        <f t="shared" si="28"/>
        <v>Anglophone</v>
      </c>
    </row>
    <row r="114" spans="1:14" x14ac:dyDescent="0.2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  <c r="N114" t="str">
        <f t="shared" si="28"/>
        <v>Francophone</v>
      </c>
    </row>
    <row r="115" spans="1:14" x14ac:dyDescent="0.2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  <c r="N115" t="str">
        <f t="shared" si="28"/>
        <v>Francophone</v>
      </c>
    </row>
    <row r="116" spans="1:14" x14ac:dyDescent="0.2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  <c r="N116" t="str">
        <f t="shared" si="28"/>
        <v>Francophone</v>
      </c>
    </row>
    <row r="117" spans="1:14" x14ac:dyDescent="0.2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  <c r="N117" t="str">
        <f t="shared" si="28"/>
        <v>Anglophone</v>
      </c>
    </row>
    <row r="118" spans="1:14" x14ac:dyDescent="0.2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  <c r="N118" t="str">
        <f t="shared" si="28"/>
        <v>Anglophone</v>
      </c>
    </row>
    <row r="119" spans="1:14" x14ac:dyDescent="0.2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  <c r="N119" t="str">
        <f t="shared" si="28"/>
        <v>Francophone</v>
      </c>
    </row>
    <row r="120" spans="1:14" x14ac:dyDescent="0.2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  <c r="N120" t="str">
        <f t="shared" si="28"/>
        <v>Francophone</v>
      </c>
    </row>
    <row r="121" spans="1:14" x14ac:dyDescent="0.2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  <c r="N121" t="str">
        <f t="shared" si="28"/>
        <v>Francophone</v>
      </c>
    </row>
    <row r="122" spans="1:14" x14ac:dyDescent="0.2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  <c r="N122" t="str">
        <f t="shared" si="28"/>
        <v>Anglophone</v>
      </c>
    </row>
    <row r="123" spans="1:14" x14ac:dyDescent="0.2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  <c r="N123" t="str">
        <f t="shared" si="28"/>
        <v>Anglophone</v>
      </c>
    </row>
    <row r="124" spans="1:14" x14ac:dyDescent="0.2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  <c r="N124" t="str">
        <f t="shared" si="28"/>
        <v>Francophone</v>
      </c>
    </row>
    <row r="125" spans="1:14" x14ac:dyDescent="0.2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  <c r="N125" t="str">
        <f t="shared" si="28"/>
        <v>Francophone</v>
      </c>
    </row>
    <row r="126" spans="1:14" x14ac:dyDescent="0.2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  <c r="N126" t="str">
        <f t="shared" si="28"/>
        <v>Francophone</v>
      </c>
    </row>
    <row r="127" spans="1:14" x14ac:dyDescent="0.2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  <c r="N127" t="str">
        <f t="shared" si="28"/>
        <v>Anglophone</v>
      </c>
    </row>
    <row r="128" spans="1:14" x14ac:dyDescent="0.2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  <c r="N128" t="str">
        <f t="shared" si="28"/>
        <v>Anglophone</v>
      </c>
    </row>
    <row r="129" spans="1:14" x14ac:dyDescent="0.2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  <c r="N129" t="str">
        <f t="shared" si="28"/>
        <v>Francophone</v>
      </c>
    </row>
    <row r="130" spans="1:14" x14ac:dyDescent="0.2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  <c r="N130" t="str">
        <f t="shared" si="28"/>
        <v>Francophone</v>
      </c>
    </row>
    <row r="131" spans="1:14" x14ac:dyDescent="0.2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  <c r="N131" t="str">
        <f t="shared" ref="N131:N194" si="29">IF(J131 = "Ghana", "Anglophone", IF(J131 = "Nigeria", "Anglophone", "Francophone"))</f>
        <v>Francophone</v>
      </c>
    </row>
    <row r="132" spans="1:14" x14ac:dyDescent="0.2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  <c r="N132" t="str">
        <f t="shared" si="29"/>
        <v>Anglophone</v>
      </c>
    </row>
    <row r="133" spans="1:14" x14ac:dyDescent="0.2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  <c r="N133" t="str">
        <f t="shared" si="29"/>
        <v>Anglophone</v>
      </c>
    </row>
    <row r="134" spans="1:14" x14ac:dyDescent="0.2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  <c r="N134" t="str">
        <f t="shared" si="29"/>
        <v>Francophone</v>
      </c>
    </row>
    <row r="135" spans="1:14" x14ac:dyDescent="0.2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  <c r="N135" t="str">
        <f t="shared" si="29"/>
        <v>Francophone</v>
      </c>
    </row>
    <row r="136" spans="1:14" x14ac:dyDescent="0.2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  <c r="N136" t="str">
        <f t="shared" si="29"/>
        <v>Francophone</v>
      </c>
    </row>
    <row r="137" spans="1:14" x14ac:dyDescent="0.2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  <c r="N137" t="str">
        <f t="shared" si="29"/>
        <v>Anglophone</v>
      </c>
    </row>
    <row r="138" spans="1:14" x14ac:dyDescent="0.2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  <c r="N138" t="str">
        <f t="shared" si="29"/>
        <v>Anglophone</v>
      </c>
    </row>
    <row r="139" spans="1:14" x14ac:dyDescent="0.2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  <c r="N139" t="str">
        <f t="shared" si="29"/>
        <v>Francophone</v>
      </c>
    </row>
    <row r="140" spans="1:14" x14ac:dyDescent="0.2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  <c r="N140" t="str">
        <f t="shared" si="29"/>
        <v>Francophone</v>
      </c>
    </row>
    <row r="141" spans="1:14" x14ac:dyDescent="0.2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  <c r="N141" t="str">
        <f t="shared" si="29"/>
        <v>Francophone</v>
      </c>
    </row>
    <row r="142" spans="1:14" x14ac:dyDescent="0.2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  <c r="N142" t="str">
        <f t="shared" si="29"/>
        <v>Anglophone</v>
      </c>
    </row>
    <row r="143" spans="1:14" x14ac:dyDescent="0.2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  <c r="N143" t="str">
        <f t="shared" si="29"/>
        <v>Anglophone</v>
      </c>
    </row>
    <row r="144" spans="1:14" x14ac:dyDescent="0.2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  <c r="N144" t="str">
        <f t="shared" si="29"/>
        <v>Francophone</v>
      </c>
    </row>
    <row r="145" spans="1:14" x14ac:dyDescent="0.2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  <c r="N145" t="str">
        <f t="shared" si="29"/>
        <v>Francophone</v>
      </c>
    </row>
    <row r="146" spans="1:14" x14ac:dyDescent="0.2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  <c r="N146" t="str">
        <f t="shared" si="29"/>
        <v>Francophone</v>
      </c>
    </row>
    <row r="147" spans="1:14" x14ac:dyDescent="0.2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  <c r="N147" t="str">
        <f t="shared" si="29"/>
        <v>Anglophone</v>
      </c>
    </row>
    <row r="148" spans="1:14" x14ac:dyDescent="0.2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  <c r="N148" t="str">
        <f t="shared" si="29"/>
        <v>Anglophone</v>
      </c>
    </row>
    <row r="149" spans="1:14" x14ac:dyDescent="0.2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  <c r="N149" t="str">
        <f t="shared" si="29"/>
        <v>Francophone</v>
      </c>
    </row>
    <row r="150" spans="1:14" x14ac:dyDescent="0.2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  <c r="N150" t="str">
        <f t="shared" si="29"/>
        <v>Francophone</v>
      </c>
    </row>
    <row r="151" spans="1:14" x14ac:dyDescent="0.2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  <c r="N151" t="str">
        <f t="shared" si="29"/>
        <v>Francophone</v>
      </c>
    </row>
    <row r="152" spans="1:14" x14ac:dyDescent="0.2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  <c r="N152" t="str">
        <f t="shared" si="29"/>
        <v>Anglophone</v>
      </c>
    </row>
    <row r="153" spans="1:14" x14ac:dyDescent="0.2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  <c r="N153" t="str">
        <f t="shared" si="29"/>
        <v>Anglophone</v>
      </c>
    </row>
    <row r="154" spans="1:14" x14ac:dyDescent="0.2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  <c r="N154" t="str">
        <f t="shared" si="29"/>
        <v>Francophone</v>
      </c>
    </row>
    <row r="155" spans="1:14" x14ac:dyDescent="0.2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  <c r="N155" t="str">
        <f t="shared" si="29"/>
        <v>Francophone</v>
      </c>
    </row>
    <row r="156" spans="1:14" x14ac:dyDescent="0.2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  <c r="N156" t="str">
        <f t="shared" si="29"/>
        <v>Francophone</v>
      </c>
    </row>
    <row r="157" spans="1:14" x14ac:dyDescent="0.2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  <c r="N157" t="str">
        <f t="shared" si="29"/>
        <v>Anglophone</v>
      </c>
    </row>
    <row r="158" spans="1:14" x14ac:dyDescent="0.2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  <c r="N158" t="str">
        <f t="shared" si="29"/>
        <v>Anglophone</v>
      </c>
    </row>
    <row r="159" spans="1:14" x14ac:dyDescent="0.2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  <c r="N159" t="str">
        <f t="shared" si="29"/>
        <v>Francophone</v>
      </c>
    </row>
    <row r="160" spans="1:14" x14ac:dyDescent="0.2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  <c r="N160" t="str">
        <f t="shared" si="29"/>
        <v>Francophone</v>
      </c>
    </row>
    <row r="161" spans="1:14" x14ac:dyDescent="0.2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  <c r="N161" t="str">
        <f t="shared" si="29"/>
        <v>Francophone</v>
      </c>
    </row>
    <row r="162" spans="1:14" x14ac:dyDescent="0.2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  <c r="N162" t="str">
        <f t="shared" si="29"/>
        <v>Anglophone</v>
      </c>
    </row>
    <row r="163" spans="1:14" x14ac:dyDescent="0.2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  <c r="N163" t="str">
        <f t="shared" si="29"/>
        <v>Anglophone</v>
      </c>
    </row>
    <row r="164" spans="1:14" x14ac:dyDescent="0.2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  <c r="N164" t="str">
        <f t="shared" si="29"/>
        <v>Francophone</v>
      </c>
    </row>
    <row r="165" spans="1:14" x14ac:dyDescent="0.2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  <c r="N165" t="str">
        <f t="shared" si="29"/>
        <v>Francophone</v>
      </c>
    </row>
    <row r="166" spans="1:14" x14ac:dyDescent="0.2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  <c r="N166" t="str">
        <f t="shared" si="29"/>
        <v>Francophone</v>
      </c>
    </row>
    <row r="167" spans="1:14" x14ac:dyDescent="0.2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  <c r="N167" t="str">
        <f t="shared" si="29"/>
        <v>Anglophone</v>
      </c>
    </row>
    <row r="168" spans="1:14" x14ac:dyDescent="0.2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  <c r="N168" t="str">
        <f t="shared" si="29"/>
        <v>Anglophone</v>
      </c>
    </row>
    <row r="169" spans="1:14" x14ac:dyDescent="0.2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  <c r="N169" t="str">
        <f t="shared" si="29"/>
        <v>Francophone</v>
      </c>
    </row>
    <row r="170" spans="1:14" x14ac:dyDescent="0.2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  <c r="N170" t="str">
        <f t="shared" si="29"/>
        <v>Francophone</v>
      </c>
    </row>
    <row r="171" spans="1:14" x14ac:dyDescent="0.2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  <c r="N171" t="str">
        <f t="shared" si="29"/>
        <v>Francophone</v>
      </c>
    </row>
    <row r="172" spans="1:14" x14ac:dyDescent="0.2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  <c r="N172" t="str">
        <f t="shared" si="29"/>
        <v>Anglophone</v>
      </c>
    </row>
    <row r="173" spans="1:14" x14ac:dyDescent="0.2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  <c r="N173" t="str">
        <f t="shared" si="29"/>
        <v>Anglophone</v>
      </c>
    </row>
    <row r="174" spans="1:14" x14ac:dyDescent="0.2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  <c r="N174" t="str">
        <f t="shared" si="29"/>
        <v>Francophone</v>
      </c>
    </row>
    <row r="175" spans="1:14" x14ac:dyDescent="0.2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  <c r="N175" t="str">
        <f t="shared" si="29"/>
        <v>Francophone</v>
      </c>
    </row>
    <row r="176" spans="1:14" x14ac:dyDescent="0.2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  <c r="N176" t="str">
        <f t="shared" si="29"/>
        <v>Francophone</v>
      </c>
    </row>
    <row r="177" spans="1:14" x14ac:dyDescent="0.2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  <c r="N177" t="str">
        <f t="shared" si="29"/>
        <v>Anglophone</v>
      </c>
    </row>
    <row r="178" spans="1:14" x14ac:dyDescent="0.2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  <c r="N178" t="str">
        <f t="shared" si="29"/>
        <v>Anglophone</v>
      </c>
    </row>
    <row r="179" spans="1:14" x14ac:dyDescent="0.2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  <c r="N179" t="str">
        <f t="shared" si="29"/>
        <v>Francophone</v>
      </c>
    </row>
    <row r="180" spans="1:14" x14ac:dyDescent="0.2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  <c r="N180" t="str">
        <f t="shared" si="29"/>
        <v>Francophone</v>
      </c>
    </row>
    <row r="181" spans="1:14" x14ac:dyDescent="0.2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  <c r="N181" t="str">
        <f t="shared" si="29"/>
        <v>Francophone</v>
      </c>
    </row>
    <row r="182" spans="1:14" x14ac:dyDescent="0.2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  <c r="N182" t="str">
        <f t="shared" si="29"/>
        <v>Anglophone</v>
      </c>
    </row>
    <row r="183" spans="1:14" x14ac:dyDescent="0.2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  <c r="N183" t="str">
        <f t="shared" si="29"/>
        <v>Anglophone</v>
      </c>
    </row>
    <row r="184" spans="1:14" x14ac:dyDescent="0.2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  <c r="N184" t="str">
        <f t="shared" si="29"/>
        <v>Francophone</v>
      </c>
    </row>
    <row r="185" spans="1:14" x14ac:dyDescent="0.2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  <c r="N185" t="str">
        <f t="shared" si="29"/>
        <v>Francophone</v>
      </c>
    </row>
    <row r="186" spans="1:14" x14ac:dyDescent="0.2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  <c r="N186" t="str">
        <f t="shared" si="29"/>
        <v>Francophone</v>
      </c>
    </row>
    <row r="187" spans="1:14" x14ac:dyDescent="0.2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  <c r="N187" t="str">
        <f t="shared" si="29"/>
        <v>Anglophone</v>
      </c>
    </row>
    <row r="188" spans="1:14" x14ac:dyDescent="0.2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  <c r="N188" t="str">
        <f t="shared" si="29"/>
        <v>Anglophone</v>
      </c>
    </row>
    <row r="189" spans="1:14" x14ac:dyDescent="0.2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  <c r="N189" t="str">
        <f t="shared" si="29"/>
        <v>Francophone</v>
      </c>
    </row>
    <row r="190" spans="1:14" x14ac:dyDescent="0.2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  <c r="N190" t="str">
        <f t="shared" si="29"/>
        <v>Francophone</v>
      </c>
    </row>
    <row r="191" spans="1:14" x14ac:dyDescent="0.2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  <c r="N191" t="str">
        <f t="shared" si="29"/>
        <v>Francophone</v>
      </c>
    </row>
    <row r="192" spans="1:14" x14ac:dyDescent="0.2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  <c r="N192" t="str">
        <f t="shared" si="29"/>
        <v>Anglophone</v>
      </c>
    </row>
    <row r="193" spans="1:14" x14ac:dyDescent="0.2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  <c r="N193" t="str">
        <f t="shared" si="29"/>
        <v>Anglophone</v>
      </c>
    </row>
    <row r="194" spans="1:14" x14ac:dyDescent="0.2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  <c r="N194" t="str">
        <f t="shared" si="29"/>
        <v>Francophone</v>
      </c>
    </row>
    <row r="195" spans="1:14" x14ac:dyDescent="0.2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  <c r="N195" t="str">
        <f t="shared" ref="N195:N258" si="30">IF(J195 = "Ghana", "Anglophone", IF(J195 = "Nigeria", "Anglophone", "Francophone"))</f>
        <v>Francophone</v>
      </c>
    </row>
    <row r="196" spans="1:14" x14ac:dyDescent="0.2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  <c r="N196" t="str">
        <f t="shared" si="30"/>
        <v>Francophone</v>
      </c>
    </row>
    <row r="197" spans="1:14" x14ac:dyDescent="0.2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  <c r="N197" t="str">
        <f t="shared" si="30"/>
        <v>Anglophone</v>
      </c>
    </row>
    <row r="198" spans="1:14" x14ac:dyDescent="0.2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  <c r="N198" t="str">
        <f t="shared" si="30"/>
        <v>Anglophone</v>
      </c>
    </row>
    <row r="199" spans="1:14" x14ac:dyDescent="0.2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  <c r="N199" t="str">
        <f t="shared" si="30"/>
        <v>Francophone</v>
      </c>
    </row>
    <row r="200" spans="1:14" x14ac:dyDescent="0.2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  <c r="N200" t="str">
        <f t="shared" si="30"/>
        <v>Francophone</v>
      </c>
    </row>
    <row r="201" spans="1:14" x14ac:dyDescent="0.2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  <c r="N201" t="str">
        <f t="shared" si="30"/>
        <v>Francophone</v>
      </c>
    </row>
    <row r="202" spans="1:14" x14ac:dyDescent="0.2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  <c r="N202" t="str">
        <f t="shared" si="30"/>
        <v>Anglophone</v>
      </c>
    </row>
    <row r="203" spans="1:14" x14ac:dyDescent="0.2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  <c r="N203" t="str">
        <f t="shared" si="30"/>
        <v>Anglophone</v>
      </c>
    </row>
    <row r="204" spans="1:14" x14ac:dyDescent="0.2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  <c r="N204" t="str">
        <f t="shared" si="30"/>
        <v>Francophone</v>
      </c>
    </row>
    <row r="205" spans="1:14" x14ac:dyDescent="0.2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  <c r="N205" t="str">
        <f t="shared" si="30"/>
        <v>Francophone</v>
      </c>
    </row>
    <row r="206" spans="1:14" x14ac:dyDescent="0.2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  <c r="N206" t="str">
        <f t="shared" si="30"/>
        <v>Francophone</v>
      </c>
    </row>
    <row r="207" spans="1:14" x14ac:dyDescent="0.2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  <c r="N207" t="str">
        <f t="shared" si="30"/>
        <v>Anglophone</v>
      </c>
    </row>
    <row r="208" spans="1:14" x14ac:dyDescent="0.2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  <c r="N208" t="str">
        <f t="shared" si="30"/>
        <v>Anglophone</v>
      </c>
    </row>
    <row r="209" spans="1:14" x14ac:dyDescent="0.2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  <c r="N209" t="str">
        <f t="shared" si="30"/>
        <v>Francophone</v>
      </c>
    </row>
    <row r="210" spans="1:14" x14ac:dyDescent="0.2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  <c r="N210" t="str">
        <f t="shared" si="30"/>
        <v>Francophone</v>
      </c>
    </row>
    <row r="211" spans="1:14" x14ac:dyDescent="0.2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  <c r="N211" t="str">
        <f t="shared" si="30"/>
        <v>Francophone</v>
      </c>
    </row>
    <row r="212" spans="1:14" x14ac:dyDescent="0.2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  <c r="N212" t="str">
        <f t="shared" si="30"/>
        <v>Anglophone</v>
      </c>
    </row>
    <row r="213" spans="1:14" x14ac:dyDescent="0.2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  <c r="N213" t="str">
        <f t="shared" si="30"/>
        <v>Anglophone</v>
      </c>
    </row>
    <row r="214" spans="1:14" x14ac:dyDescent="0.2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  <c r="N214" t="str">
        <f t="shared" si="30"/>
        <v>Francophone</v>
      </c>
    </row>
    <row r="215" spans="1:14" x14ac:dyDescent="0.2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  <c r="N215" t="str">
        <f t="shared" si="30"/>
        <v>Francophone</v>
      </c>
    </row>
    <row r="216" spans="1:14" x14ac:dyDescent="0.2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  <c r="N216" t="str">
        <f t="shared" si="30"/>
        <v>Francophone</v>
      </c>
    </row>
    <row r="217" spans="1:14" x14ac:dyDescent="0.2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  <c r="N217" t="str">
        <f t="shared" si="30"/>
        <v>Anglophone</v>
      </c>
    </row>
    <row r="218" spans="1:14" x14ac:dyDescent="0.2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  <c r="N218" t="str">
        <f t="shared" si="30"/>
        <v>Anglophone</v>
      </c>
    </row>
    <row r="219" spans="1:14" x14ac:dyDescent="0.2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  <c r="N219" t="str">
        <f t="shared" si="30"/>
        <v>Francophone</v>
      </c>
    </row>
    <row r="220" spans="1:14" x14ac:dyDescent="0.2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  <c r="N220" t="str">
        <f t="shared" si="30"/>
        <v>Francophone</v>
      </c>
    </row>
    <row r="221" spans="1:14" x14ac:dyDescent="0.2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  <c r="N221" t="str">
        <f t="shared" si="30"/>
        <v>Francophone</v>
      </c>
    </row>
    <row r="222" spans="1:14" x14ac:dyDescent="0.2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  <c r="N222" t="str">
        <f t="shared" si="30"/>
        <v>Anglophone</v>
      </c>
    </row>
    <row r="223" spans="1:14" x14ac:dyDescent="0.2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  <c r="N223" t="str">
        <f t="shared" si="30"/>
        <v>Anglophone</v>
      </c>
    </row>
    <row r="224" spans="1:14" x14ac:dyDescent="0.2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  <c r="N224" t="str">
        <f t="shared" si="30"/>
        <v>Francophone</v>
      </c>
    </row>
    <row r="225" spans="1:14" x14ac:dyDescent="0.2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  <c r="N225" t="str">
        <f t="shared" si="30"/>
        <v>Francophone</v>
      </c>
    </row>
    <row r="226" spans="1:14" x14ac:dyDescent="0.2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  <c r="N226" t="str">
        <f t="shared" si="30"/>
        <v>Francophone</v>
      </c>
    </row>
    <row r="227" spans="1:14" x14ac:dyDescent="0.2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  <c r="N227" t="str">
        <f t="shared" si="30"/>
        <v>Anglophone</v>
      </c>
    </row>
    <row r="228" spans="1:14" x14ac:dyDescent="0.2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  <c r="N228" t="str">
        <f t="shared" si="30"/>
        <v>Anglophone</v>
      </c>
    </row>
    <row r="229" spans="1:14" x14ac:dyDescent="0.2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  <c r="N229" t="str">
        <f t="shared" si="30"/>
        <v>Francophone</v>
      </c>
    </row>
    <row r="230" spans="1:14" x14ac:dyDescent="0.2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  <c r="N230" t="str">
        <f t="shared" si="30"/>
        <v>Francophone</v>
      </c>
    </row>
    <row r="231" spans="1:14" x14ac:dyDescent="0.2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  <c r="N231" t="str">
        <f t="shared" si="30"/>
        <v>Francophone</v>
      </c>
    </row>
    <row r="232" spans="1:14" x14ac:dyDescent="0.2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  <c r="N232" t="str">
        <f t="shared" si="30"/>
        <v>Anglophone</v>
      </c>
    </row>
    <row r="233" spans="1:14" x14ac:dyDescent="0.2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  <c r="N233" t="str">
        <f t="shared" si="30"/>
        <v>Anglophone</v>
      </c>
    </row>
    <row r="234" spans="1:14" x14ac:dyDescent="0.2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  <c r="N234" t="str">
        <f t="shared" si="30"/>
        <v>Francophone</v>
      </c>
    </row>
    <row r="235" spans="1:14" x14ac:dyDescent="0.2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  <c r="N235" t="str">
        <f t="shared" si="30"/>
        <v>Francophone</v>
      </c>
    </row>
    <row r="236" spans="1:14" x14ac:dyDescent="0.2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  <c r="N236" t="str">
        <f t="shared" si="30"/>
        <v>Francophone</v>
      </c>
    </row>
    <row r="237" spans="1:14" x14ac:dyDescent="0.2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  <c r="N237" t="str">
        <f t="shared" si="30"/>
        <v>Anglophone</v>
      </c>
    </row>
    <row r="238" spans="1:14" x14ac:dyDescent="0.2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  <c r="N238" t="str">
        <f t="shared" si="30"/>
        <v>Anglophone</v>
      </c>
    </row>
    <row r="239" spans="1:14" x14ac:dyDescent="0.2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  <c r="N239" t="str">
        <f t="shared" si="30"/>
        <v>Francophone</v>
      </c>
    </row>
    <row r="240" spans="1:14" x14ac:dyDescent="0.2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  <c r="N240" t="str">
        <f t="shared" si="30"/>
        <v>Francophone</v>
      </c>
    </row>
    <row r="241" spans="1:14" x14ac:dyDescent="0.2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  <c r="N241" t="str">
        <f t="shared" si="30"/>
        <v>Francophone</v>
      </c>
    </row>
    <row r="242" spans="1:14" x14ac:dyDescent="0.2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  <c r="N242" t="str">
        <f t="shared" si="30"/>
        <v>Anglophone</v>
      </c>
    </row>
    <row r="243" spans="1:14" x14ac:dyDescent="0.2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  <c r="N243" t="str">
        <f t="shared" si="30"/>
        <v>Anglophone</v>
      </c>
    </row>
    <row r="244" spans="1:14" x14ac:dyDescent="0.2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  <c r="N244" t="str">
        <f t="shared" si="30"/>
        <v>Francophone</v>
      </c>
    </row>
    <row r="245" spans="1:14" x14ac:dyDescent="0.2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  <c r="N245" t="str">
        <f t="shared" si="30"/>
        <v>Francophone</v>
      </c>
    </row>
    <row r="246" spans="1:14" x14ac:dyDescent="0.2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  <c r="N246" t="str">
        <f t="shared" si="30"/>
        <v>Francophone</v>
      </c>
    </row>
    <row r="247" spans="1:14" x14ac:dyDescent="0.2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  <c r="N247" t="str">
        <f t="shared" si="30"/>
        <v>Anglophone</v>
      </c>
    </row>
    <row r="248" spans="1:14" x14ac:dyDescent="0.2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  <c r="N248" t="str">
        <f t="shared" si="30"/>
        <v>Anglophone</v>
      </c>
    </row>
    <row r="249" spans="1:14" x14ac:dyDescent="0.2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  <c r="N249" t="str">
        <f t="shared" si="30"/>
        <v>Francophone</v>
      </c>
    </row>
    <row r="250" spans="1:14" x14ac:dyDescent="0.2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  <c r="N250" t="str">
        <f t="shared" si="30"/>
        <v>Francophone</v>
      </c>
    </row>
    <row r="251" spans="1:14" x14ac:dyDescent="0.2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  <c r="N251" t="str">
        <f t="shared" si="30"/>
        <v>Francophone</v>
      </c>
    </row>
    <row r="252" spans="1:14" x14ac:dyDescent="0.2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  <c r="N252" t="str">
        <f t="shared" si="30"/>
        <v>Anglophone</v>
      </c>
    </row>
    <row r="253" spans="1:14" x14ac:dyDescent="0.2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  <c r="N253" t="str">
        <f t="shared" si="30"/>
        <v>Anglophone</v>
      </c>
    </row>
    <row r="254" spans="1:14" x14ac:dyDescent="0.2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  <c r="N254" t="str">
        <f t="shared" si="30"/>
        <v>Francophone</v>
      </c>
    </row>
    <row r="255" spans="1:14" x14ac:dyDescent="0.2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  <c r="N255" t="str">
        <f t="shared" si="30"/>
        <v>Francophone</v>
      </c>
    </row>
    <row r="256" spans="1:14" x14ac:dyDescent="0.2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  <c r="N256" t="str">
        <f t="shared" si="30"/>
        <v>Francophone</v>
      </c>
    </row>
    <row r="257" spans="1:14" x14ac:dyDescent="0.2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  <c r="N257" t="str">
        <f t="shared" si="30"/>
        <v>Anglophone</v>
      </c>
    </row>
    <row r="258" spans="1:14" x14ac:dyDescent="0.2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  <c r="N258" t="str">
        <f t="shared" si="30"/>
        <v>Anglophone</v>
      </c>
    </row>
    <row r="259" spans="1:14" x14ac:dyDescent="0.2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  <c r="N259" t="str">
        <f t="shared" ref="N259:N322" si="31">IF(J259 = "Ghana", "Anglophone", IF(J259 = "Nigeria", "Anglophone", "Francophone"))</f>
        <v>Francophone</v>
      </c>
    </row>
    <row r="260" spans="1:14" x14ac:dyDescent="0.2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  <c r="N260" t="str">
        <f t="shared" si="31"/>
        <v>Francophone</v>
      </c>
    </row>
    <row r="261" spans="1:14" x14ac:dyDescent="0.2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  <c r="N261" t="str">
        <f t="shared" si="31"/>
        <v>Francophone</v>
      </c>
    </row>
    <row r="262" spans="1:14" x14ac:dyDescent="0.2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  <c r="N262" t="str">
        <f t="shared" si="31"/>
        <v>Anglophone</v>
      </c>
    </row>
    <row r="263" spans="1:14" x14ac:dyDescent="0.2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  <c r="N263" t="str">
        <f t="shared" si="31"/>
        <v>Anglophone</v>
      </c>
    </row>
    <row r="264" spans="1:14" x14ac:dyDescent="0.2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  <c r="N264" t="str">
        <f t="shared" si="31"/>
        <v>Francophone</v>
      </c>
    </row>
    <row r="265" spans="1:14" x14ac:dyDescent="0.2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  <c r="N265" t="str">
        <f t="shared" si="31"/>
        <v>Francophone</v>
      </c>
    </row>
    <row r="266" spans="1:14" x14ac:dyDescent="0.2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  <c r="N266" t="str">
        <f t="shared" si="31"/>
        <v>Francophone</v>
      </c>
    </row>
    <row r="267" spans="1:14" x14ac:dyDescent="0.2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  <c r="N267" t="str">
        <f t="shared" si="31"/>
        <v>Anglophone</v>
      </c>
    </row>
    <row r="268" spans="1:14" x14ac:dyDescent="0.2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  <c r="N268" t="str">
        <f t="shared" si="31"/>
        <v>Anglophone</v>
      </c>
    </row>
    <row r="269" spans="1:14" x14ac:dyDescent="0.2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  <c r="N269" t="str">
        <f t="shared" si="31"/>
        <v>Francophone</v>
      </c>
    </row>
    <row r="270" spans="1:14" x14ac:dyDescent="0.2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  <c r="N270" t="str">
        <f t="shared" si="31"/>
        <v>Francophone</v>
      </c>
    </row>
    <row r="271" spans="1:14" x14ac:dyDescent="0.2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  <c r="N271" t="str">
        <f t="shared" si="31"/>
        <v>Francophone</v>
      </c>
    </row>
    <row r="272" spans="1:14" x14ac:dyDescent="0.2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  <c r="N272" t="str">
        <f t="shared" si="31"/>
        <v>Anglophone</v>
      </c>
    </row>
    <row r="273" spans="1:14" x14ac:dyDescent="0.2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  <c r="N273" t="str">
        <f t="shared" si="31"/>
        <v>Anglophone</v>
      </c>
    </row>
    <row r="274" spans="1:14" x14ac:dyDescent="0.2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  <c r="N274" t="str">
        <f t="shared" si="31"/>
        <v>Francophone</v>
      </c>
    </row>
    <row r="275" spans="1:14" x14ac:dyDescent="0.2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  <c r="N275" t="str">
        <f t="shared" si="31"/>
        <v>Francophone</v>
      </c>
    </row>
    <row r="276" spans="1:14" x14ac:dyDescent="0.2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  <c r="N276" t="str">
        <f t="shared" si="31"/>
        <v>Francophone</v>
      </c>
    </row>
    <row r="277" spans="1:14" x14ac:dyDescent="0.2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  <c r="N277" t="str">
        <f t="shared" si="31"/>
        <v>Anglophone</v>
      </c>
    </row>
    <row r="278" spans="1:14" x14ac:dyDescent="0.2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  <c r="N278" t="str">
        <f t="shared" si="31"/>
        <v>Anglophone</v>
      </c>
    </row>
    <row r="279" spans="1:14" x14ac:dyDescent="0.2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  <c r="N279" t="str">
        <f t="shared" si="31"/>
        <v>Francophone</v>
      </c>
    </row>
    <row r="280" spans="1:14" x14ac:dyDescent="0.2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  <c r="N280" t="str">
        <f t="shared" si="31"/>
        <v>Francophone</v>
      </c>
    </row>
    <row r="281" spans="1:14" x14ac:dyDescent="0.2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  <c r="N281" t="str">
        <f t="shared" si="31"/>
        <v>Francophone</v>
      </c>
    </row>
    <row r="282" spans="1:14" x14ac:dyDescent="0.2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  <c r="N282" t="str">
        <f t="shared" si="31"/>
        <v>Anglophone</v>
      </c>
    </row>
    <row r="283" spans="1:14" x14ac:dyDescent="0.2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  <c r="N283" t="str">
        <f t="shared" si="31"/>
        <v>Anglophone</v>
      </c>
    </row>
    <row r="284" spans="1:14" x14ac:dyDescent="0.2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  <c r="N284" t="str">
        <f t="shared" si="31"/>
        <v>Francophone</v>
      </c>
    </row>
    <row r="285" spans="1:14" x14ac:dyDescent="0.2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  <c r="N285" t="str">
        <f t="shared" si="31"/>
        <v>Francophone</v>
      </c>
    </row>
    <row r="286" spans="1:14" x14ac:dyDescent="0.2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  <c r="N286" t="str">
        <f t="shared" si="31"/>
        <v>Francophone</v>
      </c>
    </row>
    <row r="287" spans="1:14" x14ac:dyDescent="0.2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  <c r="N287" t="str">
        <f t="shared" si="31"/>
        <v>Anglophone</v>
      </c>
    </row>
    <row r="288" spans="1:14" x14ac:dyDescent="0.2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  <c r="N288" t="str">
        <f t="shared" si="31"/>
        <v>Anglophone</v>
      </c>
    </row>
    <row r="289" spans="1:14" x14ac:dyDescent="0.2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  <c r="N289" t="str">
        <f t="shared" si="31"/>
        <v>Francophone</v>
      </c>
    </row>
    <row r="290" spans="1:14" x14ac:dyDescent="0.2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  <c r="N290" t="str">
        <f t="shared" si="31"/>
        <v>Francophone</v>
      </c>
    </row>
    <row r="291" spans="1:14" x14ac:dyDescent="0.2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  <c r="N291" t="str">
        <f t="shared" si="31"/>
        <v>Francophone</v>
      </c>
    </row>
    <row r="292" spans="1:14" x14ac:dyDescent="0.2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  <c r="N292" t="str">
        <f t="shared" si="31"/>
        <v>Anglophone</v>
      </c>
    </row>
    <row r="293" spans="1:14" x14ac:dyDescent="0.2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  <c r="N293" t="str">
        <f t="shared" si="31"/>
        <v>Anglophone</v>
      </c>
    </row>
    <row r="294" spans="1:14" x14ac:dyDescent="0.2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  <c r="N294" t="str">
        <f t="shared" si="31"/>
        <v>Francophone</v>
      </c>
    </row>
    <row r="295" spans="1:14" x14ac:dyDescent="0.2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  <c r="N295" t="str">
        <f t="shared" si="31"/>
        <v>Francophone</v>
      </c>
    </row>
    <row r="296" spans="1:14" x14ac:dyDescent="0.2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  <c r="N296" t="str">
        <f t="shared" si="31"/>
        <v>Francophone</v>
      </c>
    </row>
    <row r="297" spans="1:14" x14ac:dyDescent="0.2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  <c r="N297" t="str">
        <f t="shared" si="31"/>
        <v>Anglophone</v>
      </c>
    </row>
    <row r="298" spans="1:14" x14ac:dyDescent="0.2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  <c r="N298" t="str">
        <f t="shared" si="31"/>
        <v>Anglophone</v>
      </c>
    </row>
    <row r="299" spans="1:14" x14ac:dyDescent="0.2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  <c r="N299" t="str">
        <f t="shared" si="31"/>
        <v>Francophone</v>
      </c>
    </row>
    <row r="300" spans="1:14" x14ac:dyDescent="0.2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  <c r="N300" t="str">
        <f t="shared" si="31"/>
        <v>Francophone</v>
      </c>
    </row>
    <row r="301" spans="1:14" x14ac:dyDescent="0.2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  <c r="N301" t="str">
        <f t="shared" si="31"/>
        <v>Francophone</v>
      </c>
    </row>
    <row r="302" spans="1:14" x14ac:dyDescent="0.2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  <c r="N302" t="str">
        <f t="shared" si="31"/>
        <v>Anglophone</v>
      </c>
    </row>
    <row r="303" spans="1:14" x14ac:dyDescent="0.2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  <c r="N303" t="str">
        <f t="shared" si="31"/>
        <v>Anglophone</v>
      </c>
    </row>
    <row r="304" spans="1:14" x14ac:dyDescent="0.2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  <c r="N304" t="str">
        <f t="shared" si="31"/>
        <v>Francophone</v>
      </c>
    </row>
    <row r="305" spans="1:14" x14ac:dyDescent="0.2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  <c r="N305" t="str">
        <f t="shared" si="31"/>
        <v>Francophone</v>
      </c>
    </row>
    <row r="306" spans="1:14" x14ac:dyDescent="0.2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  <c r="N306" t="str">
        <f t="shared" si="31"/>
        <v>Francophone</v>
      </c>
    </row>
    <row r="307" spans="1:14" x14ac:dyDescent="0.2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  <c r="N307" t="str">
        <f t="shared" si="31"/>
        <v>Anglophone</v>
      </c>
    </row>
    <row r="308" spans="1:14" x14ac:dyDescent="0.2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  <c r="N308" t="str">
        <f t="shared" si="31"/>
        <v>Anglophone</v>
      </c>
    </row>
    <row r="309" spans="1:14" x14ac:dyDescent="0.2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  <c r="N309" t="str">
        <f t="shared" si="31"/>
        <v>Francophone</v>
      </c>
    </row>
    <row r="310" spans="1:14" x14ac:dyDescent="0.2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  <c r="N310" t="str">
        <f t="shared" si="31"/>
        <v>Francophone</v>
      </c>
    </row>
    <row r="311" spans="1:14" x14ac:dyDescent="0.2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  <c r="N311" t="str">
        <f t="shared" si="31"/>
        <v>Francophone</v>
      </c>
    </row>
    <row r="312" spans="1:14" x14ac:dyDescent="0.2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  <c r="N312" t="str">
        <f t="shared" si="31"/>
        <v>Anglophone</v>
      </c>
    </row>
    <row r="313" spans="1:14" x14ac:dyDescent="0.2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  <c r="N313" t="str">
        <f t="shared" si="31"/>
        <v>Anglophone</v>
      </c>
    </row>
    <row r="314" spans="1:14" x14ac:dyDescent="0.2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  <c r="N314" t="str">
        <f t="shared" si="31"/>
        <v>Francophone</v>
      </c>
    </row>
    <row r="315" spans="1:14" x14ac:dyDescent="0.2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  <c r="N315" t="str">
        <f t="shared" si="31"/>
        <v>Francophone</v>
      </c>
    </row>
    <row r="316" spans="1:14" x14ac:dyDescent="0.2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  <c r="N316" t="str">
        <f t="shared" si="31"/>
        <v>Francophone</v>
      </c>
    </row>
    <row r="317" spans="1:14" x14ac:dyDescent="0.2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  <c r="N317" t="str">
        <f t="shared" si="31"/>
        <v>Anglophone</v>
      </c>
    </row>
    <row r="318" spans="1:14" x14ac:dyDescent="0.2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  <c r="N318" t="str">
        <f t="shared" si="31"/>
        <v>Anglophone</v>
      </c>
    </row>
    <row r="319" spans="1:14" x14ac:dyDescent="0.2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  <c r="N319" t="str">
        <f t="shared" si="31"/>
        <v>Francophone</v>
      </c>
    </row>
    <row r="320" spans="1:14" x14ac:dyDescent="0.2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  <c r="N320" t="str">
        <f t="shared" si="31"/>
        <v>Francophone</v>
      </c>
    </row>
    <row r="321" spans="1:14" x14ac:dyDescent="0.2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  <c r="N321" t="str">
        <f t="shared" si="31"/>
        <v>Francophone</v>
      </c>
    </row>
    <row r="322" spans="1:14" x14ac:dyDescent="0.2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  <c r="N322" t="str">
        <f t="shared" si="31"/>
        <v>Anglophone</v>
      </c>
    </row>
    <row r="323" spans="1:14" x14ac:dyDescent="0.2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  <c r="N323" t="str">
        <f t="shared" ref="N323:N386" si="32">IF(J323 = "Ghana", "Anglophone", IF(J323 = "Nigeria", "Anglophone", "Francophone"))</f>
        <v>Anglophone</v>
      </c>
    </row>
    <row r="324" spans="1:14" x14ac:dyDescent="0.2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  <c r="N324" t="str">
        <f t="shared" si="32"/>
        <v>Francophone</v>
      </c>
    </row>
    <row r="325" spans="1:14" x14ac:dyDescent="0.2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  <c r="N325" t="str">
        <f t="shared" si="32"/>
        <v>Francophone</v>
      </c>
    </row>
    <row r="326" spans="1:14" x14ac:dyDescent="0.2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  <c r="N326" t="str">
        <f t="shared" si="32"/>
        <v>Francophone</v>
      </c>
    </row>
    <row r="327" spans="1:14" x14ac:dyDescent="0.2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  <c r="N327" t="str">
        <f t="shared" si="32"/>
        <v>Anglophone</v>
      </c>
    </row>
    <row r="328" spans="1:14" x14ac:dyDescent="0.2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  <c r="N328" t="str">
        <f t="shared" si="32"/>
        <v>Anglophone</v>
      </c>
    </row>
    <row r="329" spans="1:14" x14ac:dyDescent="0.2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  <c r="N329" t="str">
        <f t="shared" si="32"/>
        <v>Francophone</v>
      </c>
    </row>
    <row r="330" spans="1:14" x14ac:dyDescent="0.2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  <c r="N330" t="str">
        <f t="shared" si="32"/>
        <v>Francophone</v>
      </c>
    </row>
    <row r="331" spans="1:14" x14ac:dyDescent="0.2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  <c r="N331" t="str">
        <f t="shared" si="32"/>
        <v>Francophone</v>
      </c>
    </row>
    <row r="332" spans="1:14" x14ac:dyDescent="0.2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  <c r="N332" t="str">
        <f t="shared" si="32"/>
        <v>Anglophone</v>
      </c>
    </row>
    <row r="333" spans="1:14" x14ac:dyDescent="0.2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  <c r="N333" t="str">
        <f t="shared" si="32"/>
        <v>Anglophone</v>
      </c>
    </row>
    <row r="334" spans="1:14" x14ac:dyDescent="0.2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  <c r="N334" t="str">
        <f t="shared" si="32"/>
        <v>Francophone</v>
      </c>
    </row>
    <row r="335" spans="1:14" x14ac:dyDescent="0.2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  <c r="N335" t="str">
        <f t="shared" si="32"/>
        <v>Francophone</v>
      </c>
    </row>
    <row r="336" spans="1:14" x14ac:dyDescent="0.2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  <c r="N336" t="str">
        <f t="shared" si="32"/>
        <v>Francophone</v>
      </c>
    </row>
    <row r="337" spans="1:14" x14ac:dyDescent="0.2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  <c r="N337" t="str">
        <f t="shared" si="32"/>
        <v>Anglophone</v>
      </c>
    </row>
    <row r="338" spans="1:14" x14ac:dyDescent="0.2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  <c r="N338" t="str">
        <f t="shared" si="32"/>
        <v>Anglophone</v>
      </c>
    </row>
    <row r="339" spans="1:14" x14ac:dyDescent="0.2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  <c r="N339" t="str">
        <f t="shared" si="32"/>
        <v>Francophone</v>
      </c>
    </row>
    <row r="340" spans="1:14" x14ac:dyDescent="0.2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  <c r="N340" t="str">
        <f t="shared" si="32"/>
        <v>Francophone</v>
      </c>
    </row>
    <row r="341" spans="1:14" x14ac:dyDescent="0.2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  <c r="N341" t="str">
        <f t="shared" si="32"/>
        <v>Francophone</v>
      </c>
    </row>
    <row r="342" spans="1:14" x14ac:dyDescent="0.2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  <c r="N342" t="str">
        <f t="shared" si="32"/>
        <v>Anglophone</v>
      </c>
    </row>
    <row r="343" spans="1:14" x14ac:dyDescent="0.2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  <c r="N343" t="str">
        <f t="shared" si="32"/>
        <v>Anglophone</v>
      </c>
    </row>
    <row r="344" spans="1:14" x14ac:dyDescent="0.2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  <c r="N344" t="str">
        <f t="shared" si="32"/>
        <v>Francophone</v>
      </c>
    </row>
    <row r="345" spans="1:14" x14ac:dyDescent="0.2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  <c r="N345" t="str">
        <f t="shared" si="32"/>
        <v>Francophone</v>
      </c>
    </row>
    <row r="346" spans="1:14" x14ac:dyDescent="0.2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  <c r="N346" t="str">
        <f t="shared" si="32"/>
        <v>Francophone</v>
      </c>
    </row>
    <row r="347" spans="1:14" x14ac:dyDescent="0.2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  <c r="N347" t="str">
        <f t="shared" si="32"/>
        <v>Anglophone</v>
      </c>
    </row>
    <row r="348" spans="1:14" x14ac:dyDescent="0.2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  <c r="N348" t="str">
        <f t="shared" si="32"/>
        <v>Anglophone</v>
      </c>
    </row>
    <row r="349" spans="1:14" x14ac:dyDescent="0.2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  <c r="N349" t="str">
        <f t="shared" si="32"/>
        <v>Francophone</v>
      </c>
    </row>
    <row r="350" spans="1:14" x14ac:dyDescent="0.2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  <c r="N350" t="str">
        <f t="shared" si="32"/>
        <v>Francophone</v>
      </c>
    </row>
    <row r="351" spans="1:14" x14ac:dyDescent="0.2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  <c r="N351" t="str">
        <f t="shared" si="32"/>
        <v>Francophone</v>
      </c>
    </row>
    <row r="352" spans="1:14" x14ac:dyDescent="0.2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  <c r="N352" t="str">
        <f t="shared" si="32"/>
        <v>Anglophone</v>
      </c>
    </row>
    <row r="353" spans="1:14" x14ac:dyDescent="0.2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  <c r="N353" t="str">
        <f t="shared" si="32"/>
        <v>Anglophone</v>
      </c>
    </row>
    <row r="354" spans="1:14" x14ac:dyDescent="0.2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  <c r="N354" t="str">
        <f t="shared" si="32"/>
        <v>Francophone</v>
      </c>
    </row>
    <row r="355" spans="1:14" x14ac:dyDescent="0.2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  <c r="N355" t="str">
        <f t="shared" si="32"/>
        <v>Francophone</v>
      </c>
    </row>
    <row r="356" spans="1:14" x14ac:dyDescent="0.2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  <c r="N356" t="str">
        <f t="shared" si="32"/>
        <v>Francophone</v>
      </c>
    </row>
    <row r="357" spans="1:14" x14ac:dyDescent="0.2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  <c r="N357" t="str">
        <f t="shared" si="32"/>
        <v>Anglophone</v>
      </c>
    </row>
    <row r="358" spans="1:14" x14ac:dyDescent="0.2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  <c r="N358" t="str">
        <f t="shared" si="32"/>
        <v>Anglophone</v>
      </c>
    </row>
    <row r="359" spans="1:14" x14ac:dyDescent="0.2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  <c r="N359" t="str">
        <f t="shared" si="32"/>
        <v>Francophone</v>
      </c>
    </row>
    <row r="360" spans="1:14" x14ac:dyDescent="0.2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  <c r="N360" t="str">
        <f t="shared" si="32"/>
        <v>Francophone</v>
      </c>
    </row>
    <row r="361" spans="1:14" x14ac:dyDescent="0.2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  <c r="N361" t="str">
        <f t="shared" si="32"/>
        <v>Francophone</v>
      </c>
    </row>
    <row r="362" spans="1:14" x14ac:dyDescent="0.2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  <c r="N362" t="str">
        <f t="shared" si="32"/>
        <v>Anglophone</v>
      </c>
    </row>
    <row r="363" spans="1:14" x14ac:dyDescent="0.2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  <c r="N363" t="str">
        <f t="shared" si="32"/>
        <v>Anglophone</v>
      </c>
    </row>
    <row r="364" spans="1:14" x14ac:dyDescent="0.2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  <c r="N364" t="str">
        <f t="shared" si="32"/>
        <v>Francophone</v>
      </c>
    </row>
    <row r="365" spans="1:14" x14ac:dyDescent="0.2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  <c r="N365" t="str">
        <f t="shared" si="32"/>
        <v>Francophone</v>
      </c>
    </row>
    <row r="366" spans="1:14" x14ac:dyDescent="0.2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  <c r="N366" t="str">
        <f t="shared" si="32"/>
        <v>Francophone</v>
      </c>
    </row>
    <row r="367" spans="1:14" x14ac:dyDescent="0.2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  <c r="N367" t="str">
        <f t="shared" si="32"/>
        <v>Anglophone</v>
      </c>
    </row>
    <row r="368" spans="1:14" x14ac:dyDescent="0.2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  <c r="N368" t="str">
        <f t="shared" si="32"/>
        <v>Anglophone</v>
      </c>
    </row>
    <row r="369" spans="1:14" x14ac:dyDescent="0.2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  <c r="N369" t="str">
        <f t="shared" si="32"/>
        <v>Francophone</v>
      </c>
    </row>
    <row r="370" spans="1:14" x14ac:dyDescent="0.2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  <c r="N370" t="str">
        <f t="shared" si="32"/>
        <v>Francophone</v>
      </c>
    </row>
    <row r="371" spans="1:14" x14ac:dyDescent="0.2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  <c r="N371" t="str">
        <f t="shared" si="32"/>
        <v>Francophone</v>
      </c>
    </row>
    <row r="372" spans="1:14" x14ac:dyDescent="0.2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  <c r="N372" t="str">
        <f t="shared" si="32"/>
        <v>Anglophone</v>
      </c>
    </row>
    <row r="373" spans="1:14" x14ac:dyDescent="0.2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  <c r="N373" t="str">
        <f t="shared" si="32"/>
        <v>Anglophone</v>
      </c>
    </row>
    <row r="374" spans="1:14" x14ac:dyDescent="0.2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  <c r="N374" t="str">
        <f t="shared" si="32"/>
        <v>Francophone</v>
      </c>
    </row>
    <row r="375" spans="1:14" x14ac:dyDescent="0.2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  <c r="N375" t="str">
        <f t="shared" si="32"/>
        <v>Francophone</v>
      </c>
    </row>
    <row r="376" spans="1:14" x14ac:dyDescent="0.2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  <c r="N376" t="str">
        <f t="shared" si="32"/>
        <v>Francophone</v>
      </c>
    </row>
    <row r="377" spans="1:14" x14ac:dyDescent="0.2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  <c r="N377" t="str">
        <f t="shared" si="32"/>
        <v>Anglophone</v>
      </c>
    </row>
    <row r="378" spans="1:14" x14ac:dyDescent="0.2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  <c r="N378" t="str">
        <f t="shared" si="32"/>
        <v>Anglophone</v>
      </c>
    </row>
    <row r="379" spans="1:14" x14ac:dyDescent="0.2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  <c r="N379" t="str">
        <f t="shared" si="32"/>
        <v>Francophone</v>
      </c>
    </row>
    <row r="380" spans="1:14" x14ac:dyDescent="0.2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  <c r="N380" t="str">
        <f t="shared" si="32"/>
        <v>Francophone</v>
      </c>
    </row>
    <row r="381" spans="1:14" x14ac:dyDescent="0.2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  <c r="N381" t="str">
        <f t="shared" si="32"/>
        <v>Francophone</v>
      </c>
    </row>
    <row r="382" spans="1:14" x14ac:dyDescent="0.2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  <c r="N382" t="str">
        <f t="shared" si="32"/>
        <v>Anglophone</v>
      </c>
    </row>
    <row r="383" spans="1:14" x14ac:dyDescent="0.2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  <c r="N383" t="str">
        <f t="shared" si="32"/>
        <v>Anglophone</v>
      </c>
    </row>
    <row r="384" spans="1:14" x14ac:dyDescent="0.2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  <c r="N384" t="str">
        <f t="shared" si="32"/>
        <v>Francophone</v>
      </c>
    </row>
    <row r="385" spans="1:14" x14ac:dyDescent="0.2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  <c r="N385" t="str">
        <f t="shared" si="32"/>
        <v>Francophone</v>
      </c>
    </row>
    <row r="386" spans="1:14" x14ac:dyDescent="0.2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  <c r="N386" t="str">
        <f t="shared" si="32"/>
        <v>Francophone</v>
      </c>
    </row>
    <row r="387" spans="1:14" x14ac:dyDescent="0.2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  <c r="N387" t="str">
        <f t="shared" ref="N387:N450" si="33">IF(J387 = "Ghana", "Anglophone", IF(J387 = "Nigeria", "Anglophone", "Francophone"))</f>
        <v>Anglophone</v>
      </c>
    </row>
    <row r="388" spans="1:14" x14ac:dyDescent="0.2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  <c r="N388" t="str">
        <f t="shared" si="33"/>
        <v>Anglophone</v>
      </c>
    </row>
    <row r="389" spans="1:14" x14ac:dyDescent="0.2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  <c r="N389" t="str">
        <f t="shared" si="33"/>
        <v>Francophone</v>
      </c>
    </row>
    <row r="390" spans="1:14" x14ac:dyDescent="0.2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  <c r="N390" t="str">
        <f t="shared" si="33"/>
        <v>Francophone</v>
      </c>
    </row>
    <row r="391" spans="1:14" x14ac:dyDescent="0.2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  <c r="N391" t="str">
        <f t="shared" si="33"/>
        <v>Francophone</v>
      </c>
    </row>
    <row r="392" spans="1:14" x14ac:dyDescent="0.2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  <c r="N392" t="str">
        <f t="shared" si="33"/>
        <v>Anglophone</v>
      </c>
    </row>
    <row r="393" spans="1:14" x14ac:dyDescent="0.2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  <c r="N393" t="str">
        <f t="shared" si="33"/>
        <v>Anglophone</v>
      </c>
    </row>
    <row r="394" spans="1:14" x14ac:dyDescent="0.2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  <c r="N394" t="str">
        <f t="shared" si="33"/>
        <v>Francophone</v>
      </c>
    </row>
    <row r="395" spans="1:14" x14ac:dyDescent="0.2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  <c r="N395" t="str">
        <f t="shared" si="33"/>
        <v>Francophone</v>
      </c>
    </row>
    <row r="396" spans="1:14" x14ac:dyDescent="0.2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  <c r="N396" t="str">
        <f t="shared" si="33"/>
        <v>Francophone</v>
      </c>
    </row>
    <row r="397" spans="1:14" x14ac:dyDescent="0.2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  <c r="N397" t="str">
        <f t="shared" si="33"/>
        <v>Anglophone</v>
      </c>
    </row>
    <row r="398" spans="1:14" x14ac:dyDescent="0.2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  <c r="N398" t="str">
        <f t="shared" si="33"/>
        <v>Anglophone</v>
      </c>
    </row>
    <row r="399" spans="1:14" x14ac:dyDescent="0.2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  <c r="N399" t="str">
        <f t="shared" si="33"/>
        <v>Francophone</v>
      </c>
    </row>
    <row r="400" spans="1:14" x14ac:dyDescent="0.2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  <c r="N400" t="str">
        <f t="shared" si="33"/>
        <v>Francophone</v>
      </c>
    </row>
    <row r="401" spans="1:14" x14ac:dyDescent="0.2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  <c r="N401" t="str">
        <f t="shared" si="33"/>
        <v>Francophone</v>
      </c>
    </row>
    <row r="402" spans="1:14" x14ac:dyDescent="0.2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  <c r="N402" t="str">
        <f t="shared" si="33"/>
        <v>Anglophone</v>
      </c>
    </row>
    <row r="403" spans="1:14" x14ac:dyDescent="0.2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  <c r="N403" t="str">
        <f t="shared" si="33"/>
        <v>Anglophone</v>
      </c>
    </row>
    <row r="404" spans="1:14" x14ac:dyDescent="0.2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  <c r="N404" t="str">
        <f t="shared" si="33"/>
        <v>Francophone</v>
      </c>
    </row>
    <row r="405" spans="1:14" x14ac:dyDescent="0.2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  <c r="N405" t="str">
        <f t="shared" si="33"/>
        <v>Francophone</v>
      </c>
    </row>
    <row r="406" spans="1:14" x14ac:dyDescent="0.2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  <c r="N406" t="str">
        <f t="shared" si="33"/>
        <v>Francophone</v>
      </c>
    </row>
    <row r="407" spans="1:14" x14ac:dyDescent="0.2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  <c r="N407" t="str">
        <f t="shared" si="33"/>
        <v>Anglophone</v>
      </c>
    </row>
    <row r="408" spans="1:14" x14ac:dyDescent="0.2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  <c r="N408" t="str">
        <f t="shared" si="33"/>
        <v>Anglophone</v>
      </c>
    </row>
    <row r="409" spans="1:14" x14ac:dyDescent="0.2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  <c r="N409" t="str">
        <f t="shared" si="33"/>
        <v>Francophone</v>
      </c>
    </row>
    <row r="410" spans="1:14" x14ac:dyDescent="0.2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  <c r="N410" t="str">
        <f t="shared" si="33"/>
        <v>Francophone</v>
      </c>
    </row>
    <row r="411" spans="1:14" x14ac:dyDescent="0.2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  <c r="N411" t="str">
        <f t="shared" si="33"/>
        <v>Francophone</v>
      </c>
    </row>
    <row r="412" spans="1:14" x14ac:dyDescent="0.2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  <c r="N412" t="str">
        <f t="shared" si="33"/>
        <v>Anglophone</v>
      </c>
    </row>
    <row r="413" spans="1:14" x14ac:dyDescent="0.2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  <c r="N413" t="str">
        <f t="shared" si="33"/>
        <v>Anglophone</v>
      </c>
    </row>
    <row r="414" spans="1:14" x14ac:dyDescent="0.2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  <c r="N414" t="str">
        <f t="shared" si="33"/>
        <v>Francophone</v>
      </c>
    </row>
    <row r="415" spans="1:14" x14ac:dyDescent="0.2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  <c r="N415" t="str">
        <f t="shared" si="33"/>
        <v>Francophone</v>
      </c>
    </row>
    <row r="416" spans="1:14" x14ac:dyDescent="0.2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  <c r="N416" t="str">
        <f t="shared" si="33"/>
        <v>Francophone</v>
      </c>
    </row>
    <row r="417" spans="1:14" x14ac:dyDescent="0.2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  <c r="N417" t="str">
        <f t="shared" si="33"/>
        <v>Anglophone</v>
      </c>
    </row>
    <row r="418" spans="1:14" x14ac:dyDescent="0.2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  <c r="N418" t="str">
        <f t="shared" si="33"/>
        <v>Anglophone</v>
      </c>
    </row>
    <row r="419" spans="1:14" x14ac:dyDescent="0.2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  <c r="N419" t="str">
        <f t="shared" si="33"/>
        <v>Francophone</v>
      </c>
    </row>
    <row r="420" spans="1:14" x14ac:dyDescent="0.2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  <c r="N420" t="str">
        <f t="shared" si="33"/>
        <v>Francophone</v>
      </c>
    </row>
    <row r="421" spans="1:14" x14ac:dyDescent="0.2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  <c r="N421" t="str">
        <f t="shared" si="33"/>
        <v>Francophone</v>
      </c>
    </row>
    <row r="422" spans="1:14" x14ac:dyDescent="0.2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  <c r="N422" t="str">
        <f t="shared" si="33"/>
        <v>Anglophone</v>
      </c>
    </row>
    <row r="423" spans="1:14" x14ac:dyDescent="0.2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  <c r="N423" t="str">
        <f t="shared" si="33"/>
        <v>Anglophone</v>
      </c>
    </row>
    <row r="424" spans="1:14" x14ac:dyDescent="0.2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  <c r="N424" t="str">
        <f t="shared" si="33"/>
        <v>Francophone</v>
      </c>
    </row>
    <row r="425" spans="1:14" x14ac:dyDescent="0.2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  <c r="N425" t="str">
        <f t="shared" si="33"/>
        <v>Francophone</v>
      </c>
    </row>
    <row r="426" spans="1:14" x14ac:dyDescent="0.2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  <c r="N426" t="str">
        <f t="shared" si="33"/>
        <v>Francophone</v>
      </c>
    </row>
    <row r="427" spans="1:14" x14ac:dyDescent="0.2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  <c r="N427" t="str">
        <f t="shared" si="33"/>
        <v>Anglophone</v>
      </c>
    </row>
    <row r="428" spans="1:14" x14ac:dyDescent="0.2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  <c r="N428" t="str">
        <f t="shared" si="33"/>
        <v>Anglophone</v>
      </c>
    </row>
    <row r="429" spans="1:14" x14ac:dyDescent="0.2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  <c r="N429" t="str">
        <f t="shared" si="33"/>
        <v>Francophone</v>
      </c>
    </row>
    <row r="430" spans="1:14" x14ac:dyDescent="0.2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  <c r="N430" t="str">
        <f t="shared" si="33"/>
        <v>Francophone</v>
      </c>
    </row>
    <row r="431" spans="1:14" x14ac:dyDescent="0.2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  <c r="N431" t="str">
        <f t="shared" si="33"/>
        <v>Francophone</v>
      </c>
    </row>
    <row r="432" spans="1:14" x14ac:dyDescent="0.2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  <c r="N432" t="str">
        <f t="shared" si="33"/>
        <v>Anglophone</v>
      </c>
    </row>
    <row r="433" spans="1:14" x14ac:dyDescent="0.2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  <c r="N433" t="str">
        <f t="shared" si="33"/>
        <v>Anglophone</v>
      </c>
    </row>
    <row r="434" spans="1:14" x14ac:dyDescent="0.2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  <c r="N434" t="str">
        <f t="shared" si="33"/>
        <v>Francophone</v>
      </c>
    </row>
    <row r="435" spans="1:14" x14ac:dyDescent="0.2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  <c r="N435" t="str">
        <f t="shared" si="33"/>
        <v>Francophone</v>
      </c>
    </row>
    <row r="436" spans="1:14" x14ac:dyDescent="0.2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  <c r="N436" t="str">
        <f t="shared" si="33"/>
        <v>Francophone</v>
      </c>
    </row>
    <row r="437" spans="1:14" x14ac:dyDescent="0.2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  <c r="N437" t="str">
        <f t="shared" si="33"/>
        <v>Anglophone</v>
      </c>
    </row>
    <row r="438" spans="1:14" x14ac:dyDescent="0.2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  <c r="N438" t="str">
        <f t="shared" si="33"/>
        <v>Anglophone</v>
      </c>
    </row>
    <row r="439" spans="1:14" x14ac:dyDescent="0.2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  <c r="N439" t="str">
        <f t="shared" si="33"/>
        <v>Francophone</v>
      </c>
    </row>
    <row r="440" spans="1:14" x14ac:dyDescent="0.2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  <c r="N440" t="str">
        <f t="shared" si="33"/>
        <v>Francophone</v>
      </c>
    </row>
    <row r="441" spans="1:14" x14ac:dyDescent="0.2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  <c r="N441" t="str">
        <f t="shared" si="33"/>
        <v>Francophone</v>
      </c>
    </row>
    <row r="442" spans="1:14" x14ac:dyDescent="0.2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  <c r="N442" t="str">
        <f t="shared" si="33"/>
        <v>Anglophone</v>
      </c>
    </row>
    <row r="443" spans="1:14" x14ac:dyDescent="0.2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  <c r="N443" t="str">
        <f t="shared" si="33"/>
        <v>Anglophone</v>
      </c>
    </row>
    <row r="444" spans="1:14" x14ac:dyDescent="0.2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  <c r="N444" t="str">
        <f t="shared" si="33"/>
        <v>Francophone</v>
      </c>
    </row>
    <row r="445" spans="1:14" x14ac:dyDescent="0.2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  <c r="N445" t="str">
        <f t="shared" si="33"/>
        <v>Francophone</v>
      </c>
    </row>
    <row r="446" spans="1:14" x14ac:dyDescent="0.2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  <c r="N446" t="str">
        <f t="shared" si="33"/>
        <v>Francophone</v>
      </c>
    </row>
    <row r="447" spans="1:14" x14ac:dyDescent="0.2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  <c r="N447" t="str">
        <f t="shared" si="33"/>
        <v>Anglophone</v>
      </c>
    </row>
    <row r="448" spans="1:14" x14ac:dyDescent="0.2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  <c r="N448" t="str">
        <f t="shared" si="33"/>
        <v>Anglophone</v>
      </c>
    </row>
    <row r="449" spans="1:14" x14ac:dyDescent="0.2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  <c r="N449" t="str">
        <f t="shared" si="33"/>
        <v>Francophone</v>
      </c>
    </row>
    <row r="450" spans="1:14" x14ac:dyDescent="0.2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  <c r="N450" t="str">
        <f t="shared" si="33"/>
        <v>Francophone</v>
      </c>
    </row>
    <row r="451" spans="1:14" x14ac:dyDescent="0.2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  <c r="N451" t="str">
        <f t="shared" ref="N451:N514" si="34">IF(J451 = "Ghana", "Anglophone", IF(J451 = "Nigeria", "Anglophone", "Francophone"))</f>
        <v>Francophone</v>
      </c>
    </row>
    <row r="452" spans="1:14" x14ac:dyDescent="0.2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  <c r="N452" t="str">
        <f t="shared" si="34"/>
        <v>Anglophone</v>
      </c>
    </row>
    <row r="453" spans="1:14" x14ac:dyDescent="0.2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  <c r="N453" t="str">
        <f t="shared" si="34"/>
        <v>Anglophone</v>
      </c>
    </row>
    <row r="454" spans="1:14" x14ac:dyDescent="0.2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  <c r="N454" t="str">
        <f t="shared" si="34"/>
        <v>Francophone</v>
      </c>
    </row>
    <row r="455" spans="1:14" x14ac:dyDescent="0.2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  <c r="N455" t="str">
        <f t="shared" si="34"/>
        <v>Francophone</v>
      </c>
    </row>
    <row r="456" spans="1:14" x14ac:dyDescent="0.2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  <c r="N456" t="str">
        <f t="shared" si="34"/>
        <v>Francophone</v>
      </c>
    </row>
    <row r="457" spans="1:14" x14ac:dyDescent="0.2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  <c r="N457" t="str">
        <f t="shared" si="34"/>
        <v>Anglophone</v>
      </c>
    </row>
    <row r="458" spans="1:14" x14ac:dyDescent="0.2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  <c r="N458" t="str">
        <f t="shared" si="34"/>
        <v>Anglophone</v>
      </c>
    </row>
    <row r="459" spans="1:14" x14ac:dyDescent="0.2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  <c r="N459" t="str">
        <f t="shared" si="34"/>
        <v>Francophone</v>
      </c>
    </row>
    <row r="460" spans="1:14" x14ac:dyDescent="0.2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  <c r="N460" t="str">
        <f t="shared" si="34"/>
        <v>Francophone</v>
      </c>
    </row>
    <row r="461" spans="1:14" x14ac:dyDescent="0.2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  <c r="N461" t="str">
        <f t="shared" si="34"/>
        <v>Francophone</v>
      </c>
    </row>
    <row r="462" spans="1:14" x14ac:dyDescent="0.2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  <c r="N462" t="str">
        <f t="shared" si="34"/>
        <v>Anglophone</v>
      </c>
    </row>
    <row r="463" spans="1:14" x14ac:dyDescent="0.2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  <c r="N463" t="str">
        <f t="shared" si="34"/>
        <v>Anglophone</v>
      </c>
    </row>
    <row r="464" spans="1:14" x14ac:dyDescent="0.2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  <c r="N464" t="str">
        <f t="shared" si="34"/>
        <v>Francophone</v>
      </c>
    </row>
    <row r="465" spans="1:14" x14ac:dyDescent="0.2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  <c r="N465" t="str">
        <f t="shared" si="34"/>
        <v>Francophone</v>
      </c>
    </row>
    <row r="466" spans="1:14" x14ac:dyDescent="0.2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  <c r="N466" t="str">
        <f t="shared" si="34"/>
        <v>Francophone</v>
      </c>
    </row>
    <row r="467" spans="1:14" x14ac:dyDescent="0.2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  <c r="N467" t="str">
        <f t="shared" si="34"/>
        <v>Anglophone</v>
      </c>
    </row>
    <row r="468" spans="1:14" x14ac:dyDescent="0.2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  <c r="N468" t="str">
        <f t="shared" si="34"/>
        <v>Anglophone</v>
      </c>
    </row>
    <row r="469" spans="1:14" x14ac:dyDescent="0.2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  <c r="N469" t="str">
        <f t="shared" si="34"/>
        <v>Francophone</v>
      </c>
    </row>
    <row r="470" spans="1:14" x14ac:dyDescent="0.2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  <c r="N470" t="str">
        <f t="shared" si="34"/>
        <v>Francophone</v>
      </c>
    </row>
    <row r="471" spans="1:14" x14ac:dyDescent="0.2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  <c r="N471" t="str">
        <f t="shared" si="34"/>
        <v>Francophone</v>
      </c>
    </row>
    <row r="472" spans="1:14" x14ac:dyDescent="0.2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  <c r="N472" t="str">
        <f t="shared" si="34"/>
        <v>Anglophone</v>
      </c>
    </row>
    <row r="473" spans="1:14" x14ac:dyDescent="0.2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  <c r="N473" t="str">
        <f t="shared" si="34"/>
        <v>Anglophone</v>
      </c>
    </row>
    <row r="474" spans="1:14" x14ac:dyDescent="0.2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  <c r="N474" t="str">
        <f t="shared" si="34"/>
        <v>Francophone</v>
      </c>
    </row>
    <row r="475" spans="1:14" x14ac:dyDescent="0.2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  <c r="N475" t="str">
        <f t="shared" si="34"/>
        <v>Francophone</v>
      </c>
    </row>
    <row r="476" spans="1:14" x14ac:dyDescent="0.2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  <c r="N476" t="str">
        <f t="shared" si="34"/>
        <v>Francophone</v>
      </c>
    </row>
    <row r="477" spans="1:14" x14ac:dyDescent="0.2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  <c r="N477" t="str">
        <f t="shared" si="34"/>
        <v>Anglophone</v>
      </c>
    </row>
    <row r="478" spans="1:14" x14ac:dyDescent="0.2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  <c r="N478" t="str">
        <f t="shared" si="34"/>
        <v>Anglophone</v>
      </c>
    </row>
    <row r="479" spans="1:14" x14ac:dyDescent="0.2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  <c r="N479" t="str">
        <f t="shared" si="34"/>
        <v>Francophone</v>
      </c>
    </row>
    <row r="480" spans="1:14" x14ac:dyDescent="0.2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  <c r="N480" t="str">
        <f t="shared" si="34"/>
        <v>Francophone</v>
      </c>
    </row>
    <row r="481" spans="1:14" x14ac:dyDescent="0.2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  <c r="N481" t="str">
        <f t="shared" si="34"/>
        <v>Francophone</v>
      </c>
    </row>
    <row r="482" spans="1:14" x14ac:dyDescent="0.2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  <c r="N482" t="str">
        <f t="shared" si="34"/>
        <v>Anglophone</v>
      </c>
    </row>
    <row r="483" spans="1:14" x14ac:dyDescent="0.2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  <c r="N483" t="str">
        <f t="shared" si="34"/>
        <v>Anglophone</v>
      </c>
    </row>
    <row r="484" spans="1:14" x14ac:dyDescent="0.2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  <c r="N484" t="str">
        <f t="shared" si="34"/>
        <v>Francophone</v>
      </c>
    </row>
    <row r="485" spans="1:14" x14ac:dyDescent="0.2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  <c r="N485" t="str">
        <f t="shared" si="34"/>
        <v>Francophone</v>
      </c>
    </row>
    <row r="486" spans="1:14" x14ac:dyDescent="0.2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  <c r="N486" t="str">
        <f t="shared" si="34"/>
        <v>Francophone</v>
      </c>
    </row>
    <row r="487" spans="1:14" x14ac:dyDescent="0.2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  <c r="N487" t="str">
        <f t="shared" si="34"/>
        <v>Anglophone</v>
      </c>
    </row>
    <row r="488" spans="1:14" x14ac:dyDescent="0.2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  <c r="N488" t="str">
        <f t="shared" si="34"/>
        <v>Anglophone</v>
      </c>
    </row>
    <row r="489" spans="1:14" x14ac:dyDescent="0.2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  <c r="N489" t="str">
        <f t="shared" si="34"/>
        <v>Francophone</v>
      </c>
    </row>
    <row r="490" spans="1:14" x14ac:dyDescent="0.2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  <c r="N490" t="str">
        <f t="shared" si="34"/>
        <v>Francophone</v>
      </c>
    </row>
    <row r="491" spans="1:14" x14ac:dyDescent="0.2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  <c r="N491" t="str">
        <f t="shared" si="34"/>
        <v>Francophone</v>
      </c>
    </row>
    <row r="492" spans="1:14" x14ac:dyDescent="0.2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  <c r="N492" t="str">
        <f t="shared" si="34"/>
        <v>Anglophone</v>
      </c>
    </row>
    <row r="493" spans="1:14" x14ac:dyDescent="0.2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  <c r="N493" t="str">
        <f t="shared" si="34"/>
        <v>Anglophone</v>
      </c>
    </row>
    <row r="494" spans="1:14" x14ac:dyDescent="0.2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  <c r="N494" t="str">
        <f t="shared" si="34"/>
        <v>Francophone</v>
      </c>
    </row>
    <row r="495" spans="1:14" x14ac:dyDescent="0.2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  <c r="N495" t="str">
        <f t="shared" si="34"/>
        <v>Francophone</v>
      </c>
    </row>
    <row r="496" spans="1:14" x14ac:dyDescent="0.2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  <c r="N496" t="str">
        <f t="shared" si="34"/>
        <v>Francophone</v>
      </c>
    </row>
    <row r="497" spans="1:14" x14ac:dyDescent="0.2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  <c r="N497" t="str">
        <f t="shared" si="34"/>
        <v>Anglophone</v>
      </c>
    </row>
    <row r="498" spans="1:14" x14ac:dyDescent="0.2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  <c r="N498" t="str">
        <f t="shared" si="34"/>
        <v>Anglophone</v>
      </c>
    </row>
    <row r="499" spans="1:14" x14ac:dyDescent="0.2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  <c r="N499" t="str">
        <f t="shared" si="34"/>
        <v>Francophone</v>
      </c>
    </row>
    <row r="500" spans="1:14" x14ac:dyDescent="0.2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  <c r="N500" t="str">
        <f t="shared" si="34"/>
        <v>Francophone</v>
      </c>
    </row>
    <row r="501" spans="1:14" x14ac:dyDescent="0.2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  <c r="N501" t="str">
        <f t="shared" si="34"/>
        <v>Francophone</v>
      </c>
    </row>
    <row r="502" spans="1:14" x14ac:dyDescent="0.2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  <c r="N502" t="str">
        <f t="shared" si="34"/>
        <v>Anglophone</v>
      </c>
    </row>
    <row r="503" spans="1:14" x14ac:dyDescent="0.2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  <c r="N503" t="str">
        <f t="shared" si="34"/>
        <v>Anglophone</v>
      </c>
    </row>
    <row r="504" spans="1:14" x14ac:dyDescent="0.2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  <c r="N504" t="str">
        <f t="shared" si="34"/>
        <v>Francophone</v>
      </c>
    </row>
    <row r="505" spans="1:14" x14ac:dyDescent="0.2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  <c r="N505" t="str">
        <f t="shared" si="34"/>
        <v>Francophone</v>
      </c>
    </row>
    <row r="506" spans="1:14" x14ac:dyDescent="0.2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  <c r="N506" t="str">
        <f t="shared" si="34"/>
        <v>Francophone</v>
      </c>
    </row>
    <row r="507" spans="1:14" x14ac:dyDescent="0.2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  <c r="N507" t="str">
        <f t="shared" si="34"/>
        <v>Anglophone</v>
      </c>
    </row>
    <row r="508" spans="1:14" x14ac:dyDescent="0.2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  <c r="N508" t="str">
        <f t="shared" si="34"/>
        <v>Anglophone</v>
      </c>
    </row>
    <row r="509" spans="1:14" x14ac:dyDescent="0.2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  <c r="N509" t="str">
        <f t="shared" si="34"/>
        <v>Francophone</v>
      </c>
    </row>
    <row r="510" spans="1:14" x14ac:dyDescent="0.2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  <c r="N510" t="str">
        <f t="shared" si="34"/>
        <v>Francophone</v>
      </c>
    </row>
    <row r="511" spans="1:14" x14ac:dyDescent="0.2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  <c r="N511" t="str">
        <f t="shared" si="34"/>
        <v>Francophone</v>
      </c>
    </row>
    <row r="512" spans="1:14" x14ac:dyDescent="0.2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  <c r="N512" t="str">
        <f t="shared" si="34"/>
        <v>Anglophone</v>
      </c>
    </row>
    <row r="513" spans="1:14" x14ac:dyDescent="0.2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  <c r="N513" t="str">
        <f t="shared" si="34"/>
        <v>Anglophone</v>
      </c>
    </row>
    <row r="514" spans="1:14" x14ac:dyDescent="0.2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  <c r="N514" t="str">
        <f t="shared" si="34"/>
        <v>Francophone</v>
      </c>
    </row>
    <row r="515" spans="1:14" x14ac:dyDescent="0.2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  <c r="N515" t="str">
        <f t="shared" ref="N515:N578" si="35">IF(J515 = "Ghana", "Anglophone", IF(J515 = "Nigeria", "Anglophone", "Francophone"))</f>
        <v>Francophone</v>
      </c>
    </row>
    <row r="516" spans="1:14" x14ac:dyDescent="0.2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  <c r="N516" t="str">
        <f t="shared" si="35"/>
        <v>Francophone</v>
      </c>
    </row>
    <row r="517" spans="1:14" x14ac:dyDescent="0.2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  <c r="N517" t="str">
        <f t="shared" si="35"/>
        <v>Anglophone</v>
      </c>
    </row>
    <row r="518" spans="1:14" x14ac:dyDescent="0.2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  <c r="N518" t="str">
        <f t="shared" si="35"/>
        <v>Anglophone</v>
      </c>
    </row>
    <row r="519" spans="1:14" x14ac:dyDescent="0.2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  <c r="N519" t="str">
        <f t="shared" si="35"/>
        <v>Francophone</v>
      </c>
    </row>
    <row r="520" spans="1:14" x14ac:dyDescent="0.2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  <c r="N520" t="str">
        <f t="shared" si="35"/>
        <v>Francophone</v>
      </c>
    </row>
    <row r="521" spans="1:14" x14ac:dyDescent="0.2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  <c r="N521" t="str">
        <f t="shared" si="35"/>
        <v>Francophone</v>
      </c>
    </row>
    <row r="522" spans="1:14" x14ac:dyDescent="0.2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  <c r="N522" t="str">
        <f t="shared" si="35"/>
        <v>Anglophone</v>
      </c>
    </row>
    <row r="523" spans="1:14" x14ac:dyDescent="0.2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  <c r="N523" t="str">
        <f t="shared" si="35"/>
        <v>Anglophone</v>
      </c>
    </row>
    <row r="524" spans="1:14" x14ac:dyDescent="0.2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  <c r="N524" t="str">
        <f t="shared" si="35"/>
        <v>Francophone</v>
      </c>
    </row>
    <row r="525" spans="1:14" x14ac:dyDescent="0.2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  <c r="N525" t="str">
        <f t="shared" si="35"/>
        <v>Francophone</v>
      </c>
    </row>
    <row r="526" spans="1:14" x14ac:dyDescent="0.2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  <c r="N526" t="str">
        <f t="shared" si="35"/>
        <v>Francophone</v>
      </c>
    </row>
    <row r="527" spans="1:14" x14ac:dyDescent="0.2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  <c r="N527" t="str">
        <f t="shared" si="35"/>
        <v>Anglophone</v>
      </c>
    </row>
    <row r="528" spans="1:14" x14ac:dyDescent="0.2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  <c r="N528" t="str">
        <f t="shared" si="35"/>
        <v>Anglophone</v>
      </c>
    </row>
    <row r="529" spans="1:14" x14ac:dyDescent="0.2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  <c r="N529" t="str">
        <f t="shared" si="35"/>
        <v>Francophone</v>
      </c>
    </row>
    <row r="530" spans="1:14" x14ac:dyDescent="0.2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  <c r="N530" t="str">
        <f t="shared" si="35"/>
        <v>Francophone</v>
      </c>
    </row>
    <row r="531" spans="1:14" x14ac:dyDescent="0.2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  <c r="N531" t="str">
        <f t="shared" si="35"/>
        <v>Francophone</v>
      </c>
    </row>
    <row r="532" spans="1:14" x14ac:dyDescent="0.2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  <c r="N532" t="str">
        <f t="shared" si="35"/>
        <v>Anglophone</v>
      </c>
    </row>
    <row r="533" spans="1:14" x14ac:dyDescent="0.2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  <c r="N533" t="str">
        <f t="shared" si="35"/>
        <v>Anglophone</v>
      </c>
    </row>
    <row r="534" spans="1:14" x14ac:dyDescent="0.2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  <c r="N534" t="str">
        <f t="shared" si="35"/>
        <v>Francophone</v>
      </c>
    </row>
    <row r="535" spans="1:14" x14ac:dyDescent="0.2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  <c r="N535" t="str">
        <f t="shared" si="35"/>
        <v>Francophone</v>
      </c>
    </row>
    <row r="536" spans="1:14" x14ac:dyDescent="0.2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  <c r="N536" t="str">
        <f t="shared" si="35"/>
        <v>Francophone</v>
      </c>
    </row>
    <row r="537" spans="1:14" x14ac:dyDescent="0.2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  <c r="N537" t="str">
        <f t="shared" si="35"/>
        <v>Anglophone</v>
      </c>
    </row>
    <row r="538" spans="1:14" x14ac:dyDescent="0.2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  <c r="N538" t="str">
        <f t="shared" si="35"/>
        <v>Anglophone</v>
      </c>
    </row>
    <row r="539" spans="1:14" x14ac:dyDescent="0.2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  <c r="N539" t="str">
        <f t="shared" si="35"/>
        <v>Francophone</v>
      </c>
    </row>
    <row r="540" spans="1:14" x14ac:dyDescent="0.2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  <c r="N540" t="str">
        <f t="shared" si="35"/>
        <v>Francophone</v>
      </c>
    </row>
    <row r="541" spans="1:14" x14ac:dyDescent="0.2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  <c r="N541" t="str">
        <f t="shared" si="35"/>
        <v>Francophone</v>
      </c>
    </row>
    <row r="542" spans="1:14" x14ac:dyDescent="0.2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  <c r="N542" t="str">
        <f t="shared" si="35"/>
        <v>Anglophone</v>
      </c>
    </row>
    <row r="543" spans="1:14" x14ac:dyDescent="0.2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  <c r="N543" t="str">
        <f t="shared" si="35"/>
        <v>Anglophone</v>
      </c>
    </row>
    <row r="544" spans="1:14" x14ac:dyDescent="0.2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  <c r="N544" t="str">
        <f t="shared" si="35"/>
        <v>Francophone</v>
      </c>
    </row>
    <row r="545" spans="1:14" x14ac:dyDescent="0.2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  <c r="N545" t="str">
        <f t="shared" si="35"/>
        <v>Francophone</v>
      </c>
    </row>
    <row r="546" spans="1:14" x14ac:dyDescent="0.2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  <c r="N546" t="str">
        <f t="shared" si="35"/>
        <v>Francophone</v>
      </c>
    </row>
    <row r="547" spans="1:14" x14ac:dyDescent="0.2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  <c r="N547" t="str">
        <f t="shared" si="35"/>
        <v>Anglophone</v>
      </c>
    </row>
    <row r="548" spans="1:14" x14ac:dyDescent="0.2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  <c r="N548" t="str">
        <f t="shared" si="35"/>
        <v>Anglophone</v>
      </c>
    </row>
    <row r="549" spans="1:14" x14ac:dyDescent="0.2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  <c r="N549" t="str">
        <f t="shared" si="35"/>
        <v>Francophone</v>
      </c>
    </row>
    <row r="550" spans="1:14" x14ac:dyDescent="0.2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  <c r="N550" t="str">
        <f t="shared" si="35"/>
        <v>Francophone</v>
      </c>
    </row>
    <row r="551" spans="1:14" x14ac:dyDescent="0.2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  <c r="N551" t="str">
        <f t="shared" si="35"/>
        <v>Francophone</v>
      </c>
    </row>
    <row r="552" spans="1:14" x14ac:dyDescent="0.2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  <c r="N552" t="str">
        <f t="shared" si="35"/>
        <v>Anglophone</v>
      </c>
    </row>
    <row r="553" spans="1:14" x14ac:dyDescent="0.2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  <c r="N553" t="str">
        <f t="shared" si="35"/>
        <v>Anglophone</v>
      </c>
    </row>
    <row r="554" spans="1:14" x14ac:dyDescent="0.2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  <c r="N554" t="str">
        <f t="shared" si="35"/>
        <v>Francophone</v>
      </c>
    </row>
    <row r="555" spans="1:14" x14ac:dyDescent="0.2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  <c r="N555" t="str">
        <f t="shared" si="35"/>
        <v>Francophone</v>
      </c>
    </row>
    <row r="556" spans="1:14" x14ac:dyDescent="0.2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  <c r="N556" t="str">
        <f t="shared" si="35"/>
        <v>Francophone</v>
      </c>
    </row>
    <row r="557" spans="1:14" x14ac:dyDescent="0.2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  <c r="N557" t="str">
        <f t="shared" si="35"/>
        <v>Anglophone</v>
      </c>
    </row>
    <row r="558" spans="1:14" x14ac:dyDescent="0.2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  <c r="N558" t="str">
        <f t="shared" si="35"/>
        <v>Anglophone</v>
      </c>
    </row>
    <row r="559" spans="1:14" x14ac:dyDescent="0.2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  <c r="N559" t="str">
        <f t="shared" si="35"/>
        <v>Francophone</v>
      </c>
    </row>
    <row r="560" spans="1:14" x14ac:dyDescent="0.2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  <c r="N560" t="str">
        <f t="shared" si="35"/>
        <v>Francophone</v>
      </c>
    </row>
    <row r="561" spans="1:14" x14ac:dyDescent="0.2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  <c r="N561" t="str">
        <f t="shared" si="35"/>
        <v>Francophone</v>
      </c>
    </row>
    <row r="562" spans="1:14" x14ac:dyDescent="0.2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  <c r="N562" t="str">
        <f t="shared" si="35"/>
        <v>Anglophone</v>
      </c>
    </row>
    <row r="563" spans="1:14" x14ac:dyDescent="0.2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  <c r="N563" t="str">
        <f t="shared" si="35"/>
        <v>Anglophone</v>
      </c>
    </row>
    <row r="564" spans="1:14" x14ac:dyDescent="0.2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  <c r="N564" t="str">
        <f t="shared" si="35"/>
        <v>Francophone</v>
      </c>
    </row>
    <row r="565" spans="1:14" x14ac:dyDescent="0.2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  <c r="N565" t="str">
        <f t="shared" si="35"/>
        <v>Francophone</v>
      </c>
    </row>
    <row r="566" spans="1:14" x14ac:dyDescent="0.2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  <c r="N566" t="str">
        <f t="shared" si="35"/>
        <v>Francophone</v>
      </c>
    </row>
    <row r="567" spans="1:14" x14ac:dyDescent="0.2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  <c r="N567" t="str">
        <f t="shared" si="35"/>
        <v>Anglophone</v>
      </c>
    </row>
    <row r="568" spans="1:14" x14ac:dyDescent="0.2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  <c r="N568" t="str">
        <f t="shared" si="35"/>
        <v>Anglophone</v>
      </c>
    </row>
    <row r="569" spans="1:14" x14ac:dyDescent="0.2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  <c r="N569" t="str">
        <f t="shared" si="35"/>
        <v>Francophone</v>
      </c>
    </row>
    <row r="570" spans="1:14" x14ac:dyDescent="0.2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  <c r="N570" t="str">
        <f t="shared" si="35"/>
        <v>Francophone</v>
      </c>
    </row>
    <row r="571" spans="1:14" x14ac:dyDescent="0.2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  <c r="N571" t="str">
        <f t="shared" si="35"/>
        <v>Francophone</v>
      </c>
    </row>
    <row r="572" spans="1:14" x14ac:dyDescent="0.2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  <c r="N572" t="str">
        <f t="shared" si="35"/>
        <v>Anglophone</v>
      </c>
    </row>
    <row r="573" spans="1:14" x14ac:dyDescent="0.2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  <c r="N573" t="str">
        <f t="shared" si="35"/>
        <v>Anglophone</v>
      </c>
    </row>
    <row r="574" spans="1:14" x14ac:dyDescent="0.2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  <c r="N574" t="str">
        <f t="shared" si="35"/>
        <v>Francophone</v>
      </c>
    </row>
    <row r="575" spans="1:14" x14ac:dyDescent="0.2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  <c r="N575" t="str">
        <f t="shared" si="35"/>
        <v>Francophone</v>
      </c>
    </row>
    <row r="576" spans="1:14" x14ac:dyDescent="0.2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  <c r="N576" t="str">
        <f t="shared" si="35"/>
        <v>Francophone</v>
      </c>
    </row>
    <row r="577" spans="1:14" x14ac:dyDescent="0.2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  <c r="N577" t="str">
        <f t="shared" si="35"/>
        <v>Anglophone</v>
      </c>
    </row>
    <row r="578" spans="1:14" x14ac:dyDescent="0.2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  <c r="N578" t="str">
        <f t="shared" si="35"/>
        <v>Anglophone</v>
      </c>
    </row>
    <row r="579" spans="1:14" x14ac:dyDescent="0.2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  <c r="N579" t="str">
        <f t="shared" ref="N579:N642" si="36">IF(J579 = "Ghana", "Anglophone", IF(J579 = "Nigeria", "Anglophone", "Francophone"))</f>
        <v>Francophone</v>
      </c>
    </row>
    <row r="580" spans="1:14" x14ac:dyDescent="0.2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  <c r="N580" t="str">
        <f t="shared" si="36"/>
        <v>Francophone</v>
      </c>
    </row>
    <row r="581" spans="1:14" x14ac:dyDescent="0.2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  <c r="N581" t="str">
        <f t="shared" si="36"/>
        <v>Francophone</v>
      </c>
    </row>
    <row r="582" spans="1:14" x14ac:dyDescent="0.2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  <c r="N582" t="str">
        <f t="shared" si="36"/>
        <v>Anglophone</v>
      </c>
    </row>
    <row r="583" spans="1:14" x14ac:dyDescent="0.2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  <c r="N583" t="str">
        <f t="shared" si="36"/>
        <v>Anglophone</v>
      </c>
    </row>
    <row r="584" spans="1:14" x14ac:dyDescent="0.2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  <c r="N584" t="str">
        <f t="shared" si="36"/>
        <v>Francophone</v>
      </c>
    </row>
    <row r="585" spans="1:14" x14ac:dyDescent="0.2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  <c r="N585" t="str">
        <f t="shared" si="36"/>
        <v>Francophone</v>
      </c>
    </row>
    <row r="586" spans="1:14" x14ac:dyDescent="0.2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  <c r="N586" t="str">
        <f t="shared" si="36"/>
        <v>Francophone</v>
      </c>
    </row>
    <row r="587" spans="1:14" x14ac:dyDescent="0.2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  <c r="N587" t="str">
        <f t="shared" si="36"/>
        <v>Anglophone</v>
      </c>
    </row>
    <row r="588" spans="1:14" x14ac:dyDescent="0.2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  <c r="N588" t="str">
        <f t="shared" si="36"/>
        <v>Anglophone</v>
      </c>
    </row>
    <row r="589" spans="1:14" x14ac:dyDescent="0.2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  <c r="N589" t="str">
        <f t="shared" si="36"/>
        <v>Francophone</v>
      </c>
    </row>
    <row r="590" spans="1:14" x14ac:dyDescent="0.2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  <c r="N590" t="str">
        <f t="shared" si="36"/>
        <v>Francophone</v>
      </c>
    </row>
    <row r="591" spans="1:14" x14ac:dyDescent="0.2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  <c r="N591" t="str">
        <f t="shared" si="36"/>
        <v>Francophone</v>
      </c>
    </row>
    <row r="592" spans="1:14" x14ac:dyDescent="0.2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  <c r="N592" t="str">
        <f t="shared" si="36"/>
        <v>Anglophone</v>
      </c>
    </row>
    <row r="593" spans="1:14" x14ac:dyDescent="0.2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  <c r="N593" t="str">
        <f t="shared" si="36"/>
        <v>Anglophone</v>
      </c>
    </row>
    <row r="594" spans="1:14" x14ac:dyDescent="0.2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  <c r="N594" t="str">
        <f t="shared" si="36"/>
        <v>Francophone</v>
      </c>
    </row>
    <row r="595" spans="1:14" x14ac:dyDescent="0.2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  <c r="N595" t="str">
        <f t="shared" si="36"/>
        <v>Francophone</v>
      </c>
    </row>
    <row r="596" spans="1:14" x14ac:dyDescent="0.2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  <c r="N596" t="str">
        <f t="shared" si="36"/>
        <v>Francophone</v>
      </c>
    </row>
    <row r="597" spans="1:14" x14ac:dyDescent="0.2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  <c r="N597" t="str">
        <f t="shared" si="36"/>
        <v>Anglophone</v>
      </c>
    </row>
    <row r="598" spans="1:14" x14ac:dyDescent="0.2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  <c r="N598" t="str">
        <f t="shared" si="36"/>
        <v>Anglophone</v>
      </c>
    </row>
    <row r="599" spans="1:14" x14ac:dyDescent="0.2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  <c r="N599" t="str">
        <f t="shared" si="36"/>
        <v>Francophone</v>
      </c>
    </row>
    <row r="600" spans="1:14" x14ac:dyDescent="0.2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  <c r="N600" t="str">
        <f t="shared" si="36"/>
        <v>Francophone</v>
      </c>
    </row>
    <row r="601" spans="1:14" x14ac:dyDescent="0.2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  <c r="N601" t="str">
        <f t="shared" si="36"/>
        <v>Francophone</v>
      </c>
    </row>
    <row r="602" spans="1:14" x14ac:dyDescent="0.2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  <c r="N602" t="str">
        <f t="shared" si="36"/>
        <v>Anglophone</v>
      </c>
    </row>
    <row r="603" spans="1:14" x14ac:dyDescent="0.2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  <c r="N603" t="str">
        <f t="shared" si="36"/>
        <v>Anglophone</v>
      </c>
    </row>
    <row r="604" spans="1:14" x14ac:dyDescent="0.2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  <c r="N604" t="str">
        <f t="shared" si="36"/>
        <v>Francophone</v>
      </c>
    </row>
    <row r="605" spans="1:14" x14ac:dyDescent="0.2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  <c r="N605" t="str">
        <f t="shared" si="36"/>
        <v>Francophone</v>
      </c>
    </row>
    <row r="606" spans="1:14" x14ac:dyDescent="0.2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  <c r="N606" t="str">
        <f t="shared" si="36"/>
        <v>Francophone</v>
      </c>
    </row>
    <row r="607" spans="1:14" x14ac:dyDescent="0.2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  <c r="N607" t="str">
        <f t="shared" si="36"/>
        <v>Anglophone</v>
      </c>
    </row>
    <row r="608" spans="1:14" x14ac:dyDescent="0.2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  <c r="N608" t="str">
        <f t="shared" si="36"/>
        <v>Anglophone</v>
      </c>
    </row>
    <row r="609" spans="1:14" x14ac:dyDescent="0.2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  <c r="N609" t="str">
        <f t="shared" si="36"/>
        <v>Francophone</v>
      </c>
    </row>
    <row r="610" spans="1:14" x14ac:dyDescent="0.2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  <c r="N610" t="str">
        <f t="shared" si="36"/>
        <v>Francophone</v>
      </c>
    </row>
    <row r="611" spans="1:14" x14ac:dyDescent="0.2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  <c r="N611" t="str">
        <f t="shared" si="36"/>
        <v>Francophone</v>
      </c>
    </row>
    <row r="612" spans="1:14" x14ac:dyDescent="0.2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  <c r="N612" t="str">
        <f t="shared" si="36"/>
        <v>Anglophone</v>
      </c>
    </row>
    <row r="613" spans="1:14" x14ac:dyDescent="0.2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  <c r="N613" t="str">
        <f t="shared" si="36"/>
        <v>Anglophone</v>
      </c>
    </row>
    <row r="614" spans="1:14" x14ac:dyDescent="0.2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  <c r="N614" t="str">
        <f t="shared" si="36"/>
        <v>Francophone</v>
      </c>
    </row>
    <row r="615" spans="1:14" x14ac:dyDescent="0.2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  <c r="N615" t="str">
        <f t="shared" si="36"/>
        <v>Francophone</v>
      </c>
    </row>
    <row r="616" spans="1:14" x14ac:dyDescent="0.2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  <c r="N616" t="str">
        <f t="shared" si="36"/>
        <v>Francophone</v>
      </c>
    </row>
    <row r="617" spans="1:14" x14ac:dyDescent="0.2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  <c r="N617" t="str">
        <f t="shared" si="36"/>
        <v>Anglophone</v>
      </c>
    </row>
    <row r="618" spans="1:14" x14ac:dyDescent="0.2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  <c r="N618" t="str">
        <f t="shared" si="36"/>
        <v>Anglophone</v>
      </c>
    </row>
    <row r="619" spans="1:14" x14ac:dyDescent="0.2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  <c r="N619" t="str">
        <f t="shared" si="36"/>
        <v>Francophone</v>
      </c>
    </row>
    <row r="620" spans="1:14" x14ac:dyDescent="0.2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  <c r="N620" t="str">
        <f t="shared" si="36"/>
        <v>Francophone</v>
      </c>
    </row>
    <row r="621" spans="1:14" x14ac:dyDescent="0.2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  <c r="N621" t="str">
        <f t="shared" si="36"/>
        <v>Francophone</v>
      </c>
    </row>
    <row r="622" spans="1:14" x14ac:dyDescent="0.2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  <c r="N622" t="str">
        <f t="shared" si="36"/>
        <v>Anglophone</v>
      </c>
    </row>
    <row r="623" spans="1:14" x14ac:dyDescent="0.2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  <c r="N623" t="str">
        <f t="shared" si="36"/>
        <v>Anglophone</v>
      </c>
    </row>
    <row r="624" spans="1:14" x14ac:dyDescent="0.2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  <c r="N624" t="str">
        <f t="shared" si="36"/>
        <v>Francophone</v>
      </c>
    </row>
    <row r="625" spans="1:14" x14ac:dyDescent="0.2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  <c r="N625" t="str">
        <f t="shared" si="36"/>
        <v>Francophone</v>
      </c>
    </row>
    <row r="626" spans="1:14" x14ac:dyDescent="0.2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  <c r="N626" t="str">
        <f t="shared" si="36"/>
        <v>Francophone</v>
      </c>
    </row>
    <row r="627" spans="1:14" x14ac:dyDescent="0.2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  <c r="N627" t="str">
        <f t="shared" si="36"/>
        <v>Anglophone</v>
      </c>
    </row>
    <row r="628" spans="1:14" x14ac:dyDescent="0.2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  <c r="N628" t="str">
        <f t="shared" si="36"/>
        <v>Anglophone</v>
      </c>
    </row>
    <row r="629" spans="1:14" x14ac:dyDescent="0.2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  <c r="N629" t="str">
        <f t="shared" si="36"/>
        <v>Francophone</v>
      </c>
    </row>
    <row r="630" spans="1:14" x14ac:dyDescent="0.2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  <c r="N630" t="str">
        <f t="shared" si="36"/>
        <v>Francophone</v>
      </c>
    </row>
    <row r="631" spans="1:14" x14ac:dyDescent="0.2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  <c r="N631" t="str">
        <f t="shared" si="36"/>
        <v>Francophone</v>
      </c>
    </row>
    <row r="632" spans="1:14" x14ac:dyDescent="0.2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  <c r="N632" t="str">
        <f t="shared" si="36"/>
        <v>Anglophone</v>
      </c>
    </row>
    <row r="633" spans="1:14" x14ac:dyDescent="0.2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  <c r="N633" t="str">
        <f t="shared" si="36"/>
        <v>Anglophone</v>
      </c>
    </row>
    <row r="634" spans="1:14" x14ac:dyDescent="0.2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  <c r="N634" t="str">
        <f t="shared" si="36"/>
        <v>Francophone</v>
      </c>
    </row>
    <row r="635" spans="1:14" x14ac:dyDescent="0.2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  <c r="N635" t="str">
        <f t="shared" si="36"/>
        <v>Francophone</v>
      </c>
    </row>
    <row r="636" spans="1:14" x14ac:dyDescent="0.2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  <c r="N636" t="str">
        <f t="shared" si="36"/>
        <v>Francophone</v>
      </c>
    </row>
    <row r="637" spans="1:14" x14ac:dyDescent="0.2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  <c r="N637" t="str">
        <f t="shared" si="36"/>
        <v>Anglophone</v>
      </c>
    </row>
    <row r="638" spans="1:14" x14ac:dyDescent="0.2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  <c r="N638" t="str">
        <f t="shared" si="36"/>
        <v>Anglophone</v>
      </c>
    </row>
    <row r="639" spans="1:14" x14ac:dyDescent="0.2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  <c r="N639" t="str">
        <f t="shared" si="36"/>
        <v>Francophone</v>
      </c>
    </row>
    <row r="640" spans="1:14" x14ac:dyDescent="0.2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  <c r="N640" t="str">
        <f t="shared" si="36"/>
        <v>Francophone</v>
      </c>
    </row>
    <row r="641" spans="1:14" x14ac:dyDescent="0.2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  <c r="N641" t="str">
        <f t="shared" si="36"/>
        <v>Francophone</v>
      </c>
    </row>
    <row r="642" spans="1:14" x14ac:dyDescent="0.2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  <c r="N642" t="str">
        <f t="shared" si="36"/>
        <v>Anglophone</v>
      </c>
    </row>
    <row r="643" spans="1:14" x14ac:dyDescent="0.2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  <c r="N643" t="str">
        <f t="shared" ref="N643:N706" si="37">IF(J643 = "Ghana", "Anglophone", IF(J643 = "Nigeria", "Anglophone", "Francophone"))</f>
        <v>Anglophone</v>
      </c>
    </row>
    <row r="644" spans="1:14" x14ac:dyDescent="0.2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  <c r="N644" t="str">
        <f t="shared" si="37"/>
        <v>Francophone</v>
      </c>
    </row>
    <row r="645" spans="1:14" x14ac:dyDescent="0.2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  <c r="N645" t="str">
        <f t="shared" si="37"/>
        <v>Francophone</v>
      </c>
    </row>
    <row r="646" spans="1:14" x14ac:dyDescent="0.2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  <c r="N646" t="str">
        <f t="shared" si="37"/>
        <v>Francophone</v>
      </c>
    </row>
    <row r="647" spans="1:14" x14ac:dyDescent="0.2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  <c r="N647" t="str">
        <f t="shared" si="37"/>
        <v>Anglophone</v>
      </c>
    </row>
    <row r="648" spans="1:14" x14ac:dyDescent="0.2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  <c r="N648" t="str">
        <f t="shared" si="37"/>
        <v>Anglophone</v>
      </c>
    </row>
    <row r="649" spans="1:14" x14ac:dyDescent="0.2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  <c r="N649" t="str">
        <f t="shared" si="37"/>
        <v>Francophone</v>
      </c>
    </row>
    <row r="650" spans="1:14" x14ac:dyDescent="0.2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  <c r="N650" t="str">
        <f t="shared" si="37"/>
        <v>Francophone</v>
      </c>
    </row>
    <row r="651" spans="1:14" x14ac:dyDescent="0.2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  <c r="N651" t="str">
        <f t="shared" si="37"/>
        <v>Francophone</v>
      </c>
    </row>
    <row r="652" spans="1:14" x14ac:dyDescent="0.2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  <c r="N652" t="str">
        <f t="shared" si="37"/>
        <v>Anglophone</v>
      </c>
    </row>
    <row r="653" spans="1:14" x14ac:dyDescent="0.2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  <c r="N653" t="str">
        <f t="shared" si="37"/>
        <v>Anglophone</v>
      </c>
    </row>
    <row r="654" spans="1:14" x14ac:dyDescent="0.2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  <c r="N654" t="str">
        <f t="shared" si="37"/>
        <v>Francophone</v>
      </c>
    </row>
    <row r="655" spans="1:14" x14ac:dyDescent="0.2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  <c r="N655" t="str">
        <f t="shared" si="37"/>
        <v>Francophone</v>
      </c>
    </row>
    <row r="656" spans="1:14" x14ac:dyDescent="0.2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  <c r="N656" t="str">
        <f t="shared" si="37"/>
        <v>Francophone</v>
      </c>
    </row>
    <row r="657" spans="1:14" x14ac:dyDescent="0.2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  <c r="N657" t="str">
        <f t="shared" si="37"/>
        <v>Anglophone</v>
      </c>
    </row>
    <row r="658" spans="1:14" x14ac:dyDescent="0.2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  <c r="N658" t="str">
        <f t="shared" si="37"/>
        <v>Anglophone</v>
      </c>
    </row>
    <row r="659" spans="1:14" x14ac:dyDescent="0.2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  <c r="N659" t="str">
        <f t="shared" si="37"/>
        <v>Francophone</v>
      </c>
    </row>
    <row r="660" spans="1:14" x14ac:dyDescent="0.2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  <c r="N660" t="str">
        <f t="shared" si="37"/>
        <v>Francophone</v>
      </c>
    </row>
    <row r="661" spans="1:14" x14ac:dyDescent="0.2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  <c r="N661" t="str">
        <f t="shared" si="37"/>
        <v>Francophone</v>
      </c>
    </row>
    <row r="662" spans="1:14" x14ac:dyDescent="0.2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  <c r="N662" t="str">
        <f t="shared" si="37"/>
        <v>Anglophone</v>
      </c>
    </row>
    <row r="663" spans="1:14" x14ac:dyDescent="0.2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  <c r="N663" t="str">
        <f t="shared" si="37"/>
        <v>Anglophone</v>
      </c>
    </row>
    <row r="664" spans="1:14" x14ac:dyDescent="0.2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  <c r="N664" t="str">
        <f t="shared" si="37"/>
        <v>Francophone</v>
      </c>
    </row>
    <row r="665" spans="1:14" x14ac:dyDescent="0.2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  <c r="N665" t="str">
        <f t="shared" si="37"/>
        <v>Francophone</v>
      </c>
    </row>
    <row r="666" spans="1:14" x14ac:dyDescent="0.2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  <c r="N666" t="str">
        <f t="shared" si="37"/>
        <v>Francophone</v>
      </c>
    </row>
    <row r="667" spans="1:14" x14ac:dyDescent="0.2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  <c r="N667" t="str">
        <f t="shared" si="37"/>
        <v>Anglophone</v>
      </c>
    </row>
    <row r="668" spans="1:14" x14ac:dyDescent="0.2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  <c r="N668" t="str">
        <f t="shared" si="37"/>
        <v>Anglophone</v>
      </c>
    </row>
    <row r="669" spans="1:14" x14ac:dyDescent="0.2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  <c r="N669" t="str">
        <f t="shared" si="37"/>
        <v>Francophone</v>
      </c>
    </row>
    <row r="670" spans="1:14" x14ac:dyDescent="0.2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  <c r="N670" t="str">
        <f t="shared" si="37"/>
        <v>Francophone</v>
      </c>
    </row>
    <row r="671" spans="1:14" x14ac:dyDescent="0.2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  <c r="N671" t="str">
        <f t="shared" si="37"/>
        <v>Francophone</v>
      </c>
    </row>
    <row r="672" spans="1:14" x14ac:dyDescent="0.2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  <c r="N672" t="str">
        <f t="shared" si="37"/>
        <v>Anglophone</v>
      </c>
    </row>
    <row r="673" spans="1:14" x14ac:dyDescent="0.2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  <c r="N673" t="str">
        <f t="shared" si="37"/>
        <v>Anglophone</v>
      </c>
    </row>
    <row r="674" spans="1:14" x14ac:dyDescent="0.2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  <c r="N674" t="str">
        <f t="shared" si="37"/>
        <v>Francophone</v>
      </c>
    </row>
    <row r="675" spans="1:14" x14ac:dyDescent="0.2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  <c r="N675" t="str">
        <f t="shared" si="37"/>
        <v>Francophone</v>
      </c>
    </row>
    <row r="676" spans="1:14" x14ac:dyDescent="0.2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  <c r="N676" t="str">
        <f t="shared" si="37"/>
        <v>Francophone</v>
      </c>
    </row>
    <row r="677" spans="1:14" x14ac:dyDescent="0.2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  <c r="N677" t="str">
        <f t="shared" si="37"/>
        <v>Anglophone</v>
      </c>
    </row>
    <row r="678" spans="1:14" x14ac:dyDescent="0.2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  <c r="N678" t="str">
        <f t="shared" si="37"/>
        <v>Anglophone</v>
      </c>
    </row>
    <row r="679" spans="1:14" x14ac:dyDescent="0.2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  <c r="N679" t="str">
        <f t="shared" si="37"/>
        <v>Francophone</v>
      </c>
    </row>
    <row r="680" spans="1:14" x14ac:dyDescent="0.2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  <c r="N680" t="str">
        <f t="shared" si="37"/>
        <v>Francophone</v>
      </c>
    </row>
    <row r="681" spans="1:14" x14ac:dyDescent="0.2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  <c r="N681" t="str">
        <f t="shared" si="37"/>
        <v>Francophone</v>
      </c>
    </row>
    <row r="682" spans="1:14" x14ac:dyDescent="0.2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  <c r="N682" t="str">
        <f t="shared" si="37"/>
        <v>Anglophone</v>
      </c>
    </row>
    <row r="683" spans="1:14" x14ac:dyDescent="0.2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  <c r="N683" t="str">
        <f t="shared" si="37"/>
        <v>Anglophone</v>
      </c>
    </row>
    <row r="684" spans="1:14" x14ac:dyDescent="0.2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  <c r="N684" t="str">
        <f t="shared" si="37"/>
        <v>Francophone</v>
      </c>
    </row>
    <row r="685" spans="1:14" x14ac:dyDescent="0.2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  <c r="N685" t="str">
        <f t="shared" si="37"/>
        <v>Francophone</v>
      </c>
    </row>
    <row r="686" spans="1:14" x14ac:dyDescent="0.2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  <c r="N686" t="str">
        <f t="shared" si="37"/>
        <v>Francophone</v>
      </c>
    </row>
    <row r="687" spans="1:14" x14ac:dyDescent="0.2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  <c r="N687" t="str">
        <f t="shared" si="37"/>
        <v>Anglophone</v>
      </c>
    </row>
    <row r="688" spans="1:14" x14ac:dyDescent="0.2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  <c r="N688" t="str">
        <f t="shared" si="37"/>
        <v>Anglophone</v>
      </c>
    </row>
    <row r="689" spans="1:14" x14ac:dyDescent="0.2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  <c r="N689" t="str">
        <f t="shared" si="37"/>
        <v>Francophone</v>
      </c>
    </row>
    <row r="690" spans="1:14" x14ac:dyDescent="0.2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  <c r="N690" t="str">
        <f t="shared" si="37"/>
        <v>Francophone</v>
      </c>
    </row>
    <row r="691" spans="1:14" x14ac:dyDescent="0.2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  <c r="N691" t="str">
        <f t="shared" si="37"/>
        <v>Francophone</v>
      </c>
    </row>
    <row r="692" spans="1:14" x14ac:dyDescent="0.2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  <c r="N692" t="str">
        <f t="shared" si="37"/>
        <v>Anglophone</v>
      </c>
    </row>
    <row r="693" spans="1:14" x14ac:dyDescent="0.2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  <c r="N693" t="str">
        <f t="shared" si="37"/>
        <v>Anglophone</v>
      </c>
    </row>
    <row r="694" spans="1:14" x14ac:dyDescent="0.2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  <c r="N694" t="str">
        <f t="shared" si="37"/>
        <v>Francophone</v>
      </c>
    </row>
    <row r="695" spans="1:14" x14ac:dyDescent="0.2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  <c r="N695" t="str">
        <f t="shared" si="37"/>
        <v>Francophone</v>
      </c>
    </row>
    <row r="696" spans="1:14" x14ac:dyDescent="0.2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  <c r="N696" t="str">
        <f t="shared" si="37"/>
        <v>Francophone</v>
      </c>
    </row>
    <row r="697" spans="1:14" x14ac:dyDescent="0.2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  <c r="N697" t="str">
        <f t="shared" si="37"/>
        <v>Anglophone</v>
      </c>
    </row>
    <row r="698" spans="1:14" x14ac:dyDescent="0.2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  <c r="N698" t="str">
        <f t="shared" si="37"/>
        <v>Anglophone</v>
      </c>
    </row>
    <row r="699" spans="1:14" x14ac:dyDescent="0.2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  <c r="N699" t="str">
        <f t="shared" si="37"/>
        <v>Francophone</v>
      </c>
    </row>
    <row r="700" spans="1:14" x14ac:dyDescent="0.2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  <c r="N700" t="str">
        <f t="shared" si="37"/>
        <v>Francophone</v>
      </c>
    </row>
    <row r="701" spans="1:14" x14ac:dyDescent="0.2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  <c r="N701" t="str">
        <f t="shared" si="37"/>
        <v>Francophone</v>
      </c>
    </row>
    <row r="702" spans="1:14" x14ac:dyDescent="0.2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  <c r="N702" t="str">
        <f t="shared" si="37"/>
        <v>Anglophone</v>
      </c>
    </row>
    <row r="703" spans="1:14" x14ac:dyDescent="0.2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  <c r="N703" t="str">
        <f t="shared" si="37"/>
        <v>Anglophone</v>
      </c>
    </row>
    <row r="704" spans="1:14" x14ac:dyDescent="0.2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  <c r="N704" t="str">
        <f t="shared" si="37"/>
        <v>Francophone</v>
      </c>
    </row>
    <row r="705" spans="1:14" x14ac:dyDescent="0.2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  <c r="N705" t="str">
        <f t="shared" si="37"/>
        <v>Francophone</v>
      </c>
    </row>
    <row r="706" spans="1:14" x14ac:dyDescent="0.2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  <c r="N706" t="str">
        <f t="shared" si="37"/>
        <v>Francophone</v>
      </c>
    </row>
    <row r="707" spans="1:14" x14ac:dyDescent="0.2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  <c r="N707" t="str">
        <f t="shared" ref="N707:N770" si="38">IF(J707 = "Ghana", "Anglophone", IF(J707 = "Nigeria", "Anglophone", "Francophone"))</f>
        <v>Anglophone</v>
      </c>
    </row>
    <row r="708" spans="1:14" x14ac:dyDescent="0.2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  <c r="N708" t="str">
        <f t="shared" si="38"/>
        <v>Anglophone</v>
      </c>
    </row>
    <row r="709" spans="1:14" x14ac:dyDescent="0.2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  <c r="N709" t="str">
        <f t="shared" si="38"/>
        <v>Francophone</v>
      </c>
    </row>
    <row r="710" spans="1:14" x14ac:dyDescent="0.2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  <c r="N710" t="str">
        <f t="shared" si="38"/>
        <v>Francophone</v>
      </c>
    </row>
    <row r="711" spans="1:14" x14ac:dyDescent="0.2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  <c r="N711" t="str">
        <f t="shared" si="38"/>
        <v>Francophone</v>
      </c>
    </row>
    <row r="712" spans="1:14" x14ac:dyDescent="0.2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  <c r="N712" t="str">
        <f t="shared" si="38"/>
        <v>Anglophone</v>
      </c>
    </row>
    <row r="713" spans="1:14" x14ac:dyDescent="0.2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  <c r="N713" t="str">
        <f t="shared" si="38"/>
        <v>Anglophone</v>
      </c>
    </row>
    <row r="714" spans="1:14" x14ac:dyDescent="0.2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  <c r="N714" t="str">
        <f t="shared" si="38"/>
        <v>Francophone</v>
      </c>
    </row>
    <row r="715" spans="1:14" x14ac:dyDescent="0.2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  <c r="N715" t="str">
        <f t="shared" si="38"/>
        <v>Francophone</v>
      </c>
    </row>
    <row r="716" spans="1:14" x14ac:dyDescent="0.2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  <c r="N716" t="str">
        <f t="shared" si="38"/>
        <v>Francophone</v>
      </c>
    </row>
    <row r="717" spans="1:14" x14ac:dyDescent="0.2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  <c r="N717" t="str">
        <f t="shared" si="38"/>
        <v>Anglophone</v>
      </c>
    </row>
    <row r="718" spans="1:14" x14ac:dyDescent="0.2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  <c r="N718" t="str">
        <f t="shared" si="38"/>
        <v>Anglophone</v>
      </c>
    </row>
    <row r="719" spans="1:14" x14ac:dyDescent="0.2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  <c r="N719" t="str">
        <f t="shared" si="38"/>
        <v>Francophone</v>
      </c>
    </row>
    <row r="720" spans="1:14" x14ac:dyDescent="0.2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  <c r="N720" t="str">
        <f t="shared" si="38"/>
        <v>Francophone</v>
      </c>
    </row>
    <row r="721" spans="1:14" x14ac:dyDescent="0.2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  <c r="N721" t="str">
        <f t="shared" si="38"/>
        <v>Francophone</v>
      </c>
    </row>
    <row r="722" spans="1:14" x14ac:dyDescent="0.2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  <c r="N722" t="str">
        <f t="shared" si="38"/>
        <v>Anglophone</v>
      </c>
    </row>
    <row r="723" spans="1:14" x14ac:dyDescent="0.2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  <c r="N723" t="str">
        <f t="shared" si="38"/>
        <v>Anglophone</v>
      </c>
    </row>
    <row r="724" spans="1:14" x14ac:dyDescent="0.2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  <c r="N724" t="str">
        <f t="shared" si="38"/>
        <v>Francophone</v>
      </c>
    </row>
    <row r="725" spans="1:14" x14ac:dyDescent="0.2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  <c r="N725" t="str">
        <f t="shared" si="38"/>
        <v>Francophone</v>
      </c>
    </row>
    <row r="726" spans="1:14" x14ac:dyDescent="0.2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  <c r="N726" t="str">
        <f t="shared" si="38"/>
        <v>Francophone</v>
      </c>
    </row>
    <row r="727" spans="1:14" x14ac:dyDescent="0.2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  <c r="N727" t="str">
        <f t="shared" si="38"/>
        <v>Anglophone</v>
      </c>
    </row>
    <row r="728" spans="1:14" x14ac:dyDescent="0.2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  <c r="N728" t="str">
        <f t="shared" si="38"/>
        <v>Anglophone</v>
      </c>
    </row>
    <row r="729" spans="1:14" x14ac:dyDescent="0.2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  <c r="N729" t="str">
        <f t="shared" si="38"/>
        <v>Francophone</v>
      </c>
    </row>
    <row r="730" spans="1:14" x14ac:dyDescent="0.2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  <c r="N730" t="str">
        <f t="shared" si="38"/>
        <v>Francophone</v>
      </c>
    </row>
    <row r="731" spans="1:14" x14ac:dyDescent="0.2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  <c r="N731" t="str">
        <f t="shared" si="38"/>
        <v>Francophone</v>
      </c>
    </row>
    <row r="732" spans="1:14" x14ac:dyDescent="0.2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  <c r="N732" t="str">
        <f t="shared" si="38"/>
        <v>Anglophone</v>
      </c>
    </row>
    <row r="733" spans="1:14" x14ac:dyDescent="0.2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  <c r="N733" t="str">
        <f t="shared" si="38"/>
        <v>Anglophone</v>
      </c>
    </row>
    <row r="734" spans="1:14" x14ac:dyDescent="0.2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  <c r="N734" t="str">
        <f t="shared" si="38"/>
        <v>Francophone</v>
      </c>
    </row>
    <row r="735" spans="1:14" x14ac:dyDescent="0.2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  <c r="N735" t="str">
        <f t="shared" si="38"/>
        <v>Francophone</v>
      </c>
    </row>
    <row r="736" spans="1:14" x14ac:dyDescent="0.2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  <c r="N736" t="str">
        <f t="shared" si="38"/>
        <v>Francophone</v>
      </c>
    </row>
    <row r="737" spans="1:14" x14ac:dyDescent="0.2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  <c r="N737" t="str">
        <f t="shared" si="38"/>
        <v>Anglophone</v>
      </c>
    </row>
    <row r="738" spans="1:14" x14ac:dyDescent="0.2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  <c r="N738" t="str">
        <f t="shared" si="38"/>
        <v>Anglophone</v>
      </c>
    </row>
    <row r="739" spans="1:14" x14ac:dyDescent="0.2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  <c r="N739" t="str">
        <f t="shared" si="38"/>
        <v>Francophone</v>
      </c>
    </row>
    <row r="740" spans="1:14" x14ac:dyDescent="0.2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  <c r="N740" t="str">
        <f t="shared" si="38"/>
        <v>Francophone</v>
      </c>
    </row>
    <row r="741" spans="1:14" x14ac:dyDescent="0.2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  <c r="N741" t="str">
        <f t="shared" si="38"/>
        <v>Francophone</v>
      </c>
    </row>
    <row r="742" spans="1:14" x14ac:dyDescent="0.2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  <c r="N742" t="str">
        <f t="shared" si="38"/>
        <v>Anglophone</v>
      </c>
    </row>
    <row r="743" spans="1:14" x14ac:dyDescent="0.2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  <c r="N743" t="str">
        <f t="shared" si="38"/>
        <v>Anglophone</v>
      </c>
    </row>
    <row r="744" spans="1:14" x14ac:dyDescent="0.2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  <c r="N744" t="str">
        <f t="shared" si="38"/>
        <v>Francophone</v>
      </c>
    </row>
    <row r="745" spans="1:14" x14ac:dyDescent="0.2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  <c r="N745" t="str">
        <f t="shared" si="38"/>
        <v>Francophone</v>
      </c>
    </row>
    <row r="746" spans="1:14" x14ac:dyDescent="0.2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  <c r="N746" t="str">
        <f t="shared" si="38"/>
        <v>Francophone</v>
      </c>
    </row>
    <row r="747" spans="1:14" x14ac:dyDescent="0.2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  <c r="N747" t="str">
        <f t="shared" si="38"/>
        <v>Anglophone</v>
      </c>
    </row>
    <row r="748" spans="1:14" x14ac:dyDescent="0.2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  <c r="N748" t="str">
        <f t="shared" si="38"/>
        <v>Anglophone</v>
      </c>
    </row>
    <row r="749" spans="1:14" x14ac:dyDescent="0.2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  <c r="N749" t="str">
        <f t="shared" si="38"/>
        <v>Francophone</v>
      </c>
    </row>
    <row r="750" spans="1:14" x14ac:dyDescent="0.2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  <c r="N750" t="str">
        <f t="shared" si="38"/>
        <v>Francophone</v>
      </c>
    </row>
    <row r="751" spans="1:14" x14ac:dyDescent="0.2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  <c r="N751" t="str">
        <f t="shared" si="38"/>
        <v>Francophone</v>
      </c>
    </row>
    <row r="752" spans="1:14" x14ac:dyDescent="0.2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  <c r="N752" t="str">
        <f t="shared" si="38"/>
        <v>Anglophone</v>
      </c>
    </row>
    <row r="753" spans="1:14" x14ac:dyDescent="0.2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  <c r="N753" t="str">
        <f t="shared" si="38"/>
        <v>Anglophone</v>
      </c>
    </row>
    <row r="754" spans="1:14" x14ac:dyDescent="0.2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  <c r="N754" t="str">
        <f t="shared" si="38"/>
        <v>Francophone</v>
      </c>
    </row>
    <row r="755" spans="1:14" x14ac:dyDescent="0.2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  <c r="N755" t="str">
        <f t="shared" si="38"/>
        <v>Francophone</v>
      </c>
    </row>
    <row r="756" spans="1:14" x14ac:dyDescent="0.2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  <c r="N756" t="str">
        <f t="shared" si="38"/>
        <v>Francophone</v>
      </c>
    </row>
    <row r="757" spans="1:14" x14ac:dyDescent="0.2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  <c r="N757" t="str">
        <f t="shared" si="38"/>
        <v>Anglophone</v>
      </c>
    </row>
    <row r="758" spans="1:14" x14ac:dyDescent="0.2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  <c r="N758" t="str">
        <f t="shared" si="38"/>
        <v>Anglophone</v>
      </c>
    </row>
    <row r="759" spans="1:14" x14ac:dyDescent="0.2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  <c r="N759" t="str">
        <f t="shared" si="38"/>
        <v>Francophone</v>
      </c>
    </row>
    <row r="760" spans="1:14" x14ac:dyDescent="0.2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  <c r="N760" t="str">
        <f t="shared" si="38"/>
        <v>Francophone</v>
      </c>
    </row>
    <row r="761" spans="1:14" x14ac:dyDescent="0.2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  <c r="N761" t="str">
        <f t="shared" si="38"/>
        <v>Francophone</v>
      </c>
    </row>
    <row r="762" spans="1:14" x14ac:dyDescent="0.2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  <c r="N762" t="str">
        <f t="shared" si="38"/>
        <v>Anglophone</v>
      </c>
    </row>
    <row r="763" spans="1:14" x14ac:dyDescent="0.2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  <c r="N763" t="str">
        <f t="shared" si="38"/>
        <v>Anglophone</v>
      </c>
    </row>
    <row r="764" spans="1:14" x14ac:dyDescent="0.2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  <c r="N764" t="str">
        <f t="shared" si="38"/>
        <v>Francophone</v>
      </c>
    </row>
    <row r="765" spans="1:14" x14ac:dyDescent="0.2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  <c r="N765" t="str">
        <f t="shared" si="38"/>
        <v>Francophone</v>
      </c>
    </row>
    <row r="766" spans="1:14" x14ac:dyDescent="0.2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  <c r="N766" t="str">
        <f t="shared" si="38"/>
        <v>Francophone</v>
      </c>
    </row>
    <row r="767" spans="1:14" x14ac:dyDescent="0.2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  <c r="N767" t="str">
        <f t="shared" si="38"/>
        <v>Anglophone</v>
      </c>
    </row>
    <row r="768" spans="1:14" x14ac:dyDescent="0.2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  <c r="N768" t="str">
        <f t="shared" si="38"/>
        <v>Anglophone</v>
      </c>
    </row>
    <row r="769" spans="1:14" x14ac:dyDescent="0.2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  <c r="N769" t="str">
        <f t="shared" si="38"/>
        <v>Francophone</v>
      </c>
    </row>
    <row r="770" spans="1:14" x14ac:dyDescent="0.2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  <c r="N770" t="str">
        <f t="shared" si="38"/>
        <v>Francophone</v>
      </c>
    </row>
    <row r="771" spans="1:14" x14ac:dyDescent="0.2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  <c r="N771" t="str">
        <f t="shared" ref="N771:N834" si="39">IF(J771 = "Ghana", "Anglophone", IF(J771 = "Nigeria", "Anglophone", "Francophone"))</f>
        <v>Francophone</v>
      </c>
    </row>
    <row r="772" spans="1:14" x14ac:dyDescent="0.2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  <c r="N772" t="str">
        <f t="shared" si="39"/>
        <v>Anglophone</v>
      </c>
    </row>
    <row r="773" spans="1:14" x14ac:dyDescent="0.2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  <c r="N773" t="str">
        <f t="shared" si="39"/>
        <v>Anglophone</v>
      </c>
    </row>
    <row r="774" spans="1:14" x14ac:dyDescent="0.2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  <c r="N774" t="str">
        <f t="shared" si="39"/>
        <v>Francophone</v>
      </c>
    </row>
    <row r="775" spans="1:14" x14ac:dyDescent="0.2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  <c r="N775" t="str">
        <f t="shared" si="39"/>
        <v>Francophone</v>
      </c>
    </row>
    <row r="776" spans="1:14" x14ac:dyDescent="0.2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  <c r="N776" t="str">
        <f t="shared" si="39"/>
        <v>Francophone</v>
      </c>
    </row>
    <row r="777" spans="1:14" x14ac:dyDescent="0.2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  <c r="N777" t="str">
        <f t="shared" si="39"/>
        <v>Anglophone</v>
      </c>
    </row>
    <row r="778" spans="1:14" x14ac:dyDescent="0.2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  <c r="N778" t="str">
        <f t="shared" si="39"/>
        <v>Anglophone</v>
      </c>
    </row>
    <row r="779" spans="1:14" x14ac:dyDescent="0.2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  <c r="N779" t="str">
        <f t="shared" si="39"/>
        <v>Francophone</v>
      </c>
    </row>
    <row r="780" spans="1:14" x14ac:dyDescent="0.2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  <c r="N780" t="str">
        <f t="shared" si="39"/>
        <v>Francophone</v>
      </c>
    </row>
    <row r="781" spans="1:14" x14ac:dyDescent="0.2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  <c r="N781" t="str">
        <f t="shared" si="39"/>
        <v>Francophone</v>
      </c>
    </row>
    <row r="782" spans="1:14" x14ac:dyDescent="0.2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  <c r="N782" t="str">
        <f t="shared" si="39"/>
        <v>Anglophone</v>
      </c>
    </row>
    <row r="783" spans="1:14" x14ac:dyDescent="0.2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  <c r="N783" t="str">
        <f t="shared" si="39"/>
        <v>Anglophone</v>
      </c>
    </row>
    <row r="784" spans="1:14" x14ac:dyDescent="0.2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  <c r="N784" t="str">
        <f t="shared" si="39"/>
        <v>Francophone</v>
      </c>
    </row>
    <row r="785" spans="1:14" x14ac:dyDescent="0.2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  <c r="N785" t="str">
        <f t="shared" si="39"/>
        <v>Francophone</v>
      </c>
    </row>
    <row r="786" spans="1:14" x14ac:dyDescent="0.2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  <c r="N786" t="str">
        <f t="shared" si="39"/>
        <v>Francophone</v>
      </c>
    </row>
    <row r="787" spans="1:14" x14ac:dyDescent="0.2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  <c r="N787" t="str">
        <f t="shared" si="39"/>
        <v>Anglophone</v>
      </c>
    </row>
    <row r="788" spans="1:14" x14ac:dyDescent="0.2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  <c r="N788" t="str">
        <f t="shared" si="39"/>
        <v>Anglophone</v>
      </c>
    </row>
    <row r="789" spans="1:14" x14ac:dyDescent="0.2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  <c r="N789" t="str">
        <f t="shared" si="39"/>
        <v>Francophone</v>
      </c>
    </row>
    <row r="790" spans="1:14" x14ac:dyDescent="0.2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  <c r="N790" t="str">
        <f t="shared" si="39"/>
        <v>Francophone</v>
      </c>
    </row>
    <row r="791" spans="1:14" x14ac:dyDescent="0.2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  <c r="N791" t="str">
        <f t="shared" si="39"/>
        <v>Francophone</v>
      </c>
    </row>
    <row r="792" spans="1:14" x14ac:dyDescent="0.2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  <c r="N792" t="str">
        <f t="shared" si="39"/>
        <v>Anglophone</v>
      </c>
    </row>
    <row r="793" spans="1:14" x14ac:dyDescent="0.2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  <c r="N793" t="str">
        <f t="shared" si="39"/>
        <v>Anglophone</v>
      </c>
    </row>
    <row r="794" spans="1:14" x14ac:dyDescent="0.2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  <c r="N794" t="str">
        <f t="shared" si="39"/>
        <v>Francophone</v>
      </c>
    </row>
    <row r="795" spans="1:14" x14ac:dyDescent="0.2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  <c r="N795" t="str">
        <f t="shared" si="39"/>
        <v>Francophone</v>
      </c>
    </row>
    <row r="796" spans="1:14" x14ac:dyDescent="0.2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  <c r="N796" t="str">
        <f t="shared" si="39"/>
        <v>Francophone</v>
      </c>
    </row>
    <row r="797" spans="1:14" x14ac:dyDescent="0.2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  <c r="N797" t="str">
        <f t="shared" si="39"/>
        <v>Anglophone</v>
      </c>
    </row>
    <row r="798" spans="1:14" x14ac:dyDescent="0.2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  <c r="N798" t="str">
        <f t="shared" si="39"/>
        <v>Anglophone</v>
      </c>
    </row>
    <row r="799" spans="1:14" x14ac:dyDescent="0.2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  <c r="N799" t="str">
        <f t="shared" si="39"/>
        <v>Francophone</v>
      </c>
    </row>
    <row r="800" spans="1:14" x14ac:dyDescent="0.2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  <c r="N800" t="str">
        <f t="shared" si="39"/>
        <v>Francophone</v>
      </c>
    </row>
    <row r="801" spans="1:14" x14ac:dyDescent="0.2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  <c r="N801" t="str">
        <f t="shared" si="39"/>
        <v>Francophone</v>
      </c>
    </row>
    <row r="802" spans="1:14" x14ac:dyDescent="0.2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  <c r="N802" t="str">
        <f t="shared" si="39"/>
        <v>Anglophone</v>
      </c>
    </row>
    <row r="803" spans="1:14" x14ac:dyDescent="0.2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  <c r="N803" t="str">
        <f t="shared" si="39"/>
        <v>Anglophone</v>
      </c>
    </row>
    <row r="804" spans="1:14" x14ac:dyDescent="0.2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  <c r="N804" t="str">
        <f t="shared" si="39"/>
        <v>Francophone</v>
      </c>
    </row>
    <row r="805" spans="1:14" x14ac:dyDescent="0.2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  <c r="N805" t="str">
        <f t="shared" si="39"/>
        <v>Francophone</v>
      </c>
    </row>
    <row r="806" spans="1:14" x14ac:dyDescent="0.2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  <c r="N806" t="str">
        <f t="shared" si="39"/>
        <v>Francophone</v>
      </c>
    </row>
    <row r="807" spans="1:14" x14ac:dyDescent="0.2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  <c r="N807" t="str">
        <f t="shared" si="39"/>
        <v>Anglophone</v>
      </c>
    </row>
    <row r="808" spans="1:14" x14ac:dyDescent="0.2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  <c r="N808" t="str">
        <f t="shared" si="39"/>
        <v>Anglophone</v>
      </c>
    </row>
    <row r="809" spans="1:14" x14ac:dyDescent="0.2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  <c r="N809" t="str">
        <f t="shared" si="39"/>
        <v>Francophone</v>
      </c>
    </row>
    <row r="810" spans="1:14" x14ac:dyDescent="0.2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  <c r="N810" t="str">
        <f t="shared" si="39"/>
        <v>Francophone</v>
      </c>
    </row>
    <row r="811" spans="1:14" x14ac:dyDescent="0.2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  <c r="N811" t="str">
        <f t="shared" si="39"/>
        <v>Francophone</v>
      </c>
    </row>
    <row r="812" spans="1:14" x14ac:dyDescent="0.2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  <c r="N812" t="str">
        <f t="shared" si="39"/>
        <v>Anglophone</v>
      </c>
    </row>
    <row r="813" spans="1:14" x14ac:dyDescent="0.2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  <c r="N813" t="str">
        <f t="shared" si="39"/>
        <v>Anglophone</v>
      </c>
    </row>
    <row r="814" spans="1:14" x14ac:dyDescent="0.2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  <c r="N814" t="str">
        <f t="shared" si="39"/>
        <v>Francophone</v>
      </c>
    </row>
    <row r="815" spans="1:14" x14ac:dyDescent="0.2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  <c r="N815" t="str">
        <f t="shared" si="39"/>
        <v>Francophone</v>
      </c>
    </row>
    <row r="816" spans="1:14" x14ac:dyDescent="0.2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  <c r="N816" t="str">
        <f t="shared" si="39"/>
        <v>Francophone</v>
      </c>
    </row>
    <row r="817" spans="1:14" x14ac:dyDescent="0.2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  <c r="N817" t="str">
        <f t="shared" si="39"/>
        <v>Anglophone</v>
      </c>
    </row>
    <row r="818" spans="1:14" x14ac:dyDescent="0.2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  <c r="N818" t="str">
        <f t="shared" si="39"/>
        <v>Anglophone</v>
      </c>
    </row>
    <row r="819" spans="1:14" x14ac:dyDescent="0.2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  <c r="N819" t="str">
        <f t="shared" si="39"/>
        <v>Francophone</v>
      </c>
    </row>
    <row r="820" spans="1:14" x14ac:dyDescent="0.2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  <c r="N820" t="str">
        <f t="shared" si="39"/>
        <v>Francophone</v>
      </c>
    </row>
    <row r="821" spans="1:14" x14ac:dyDescent="0.2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  <c r="N821" t="str">
        <f t="shared" si="39"/>
        <v>Francophone</v>
      </c>
    </row>
    <row r="822" spans="1:14" x14ac:dyDescent="0.2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  <c r="N822" t="str">
        <f t="shared" si="39"/>
        <v>Anglophone</v>
      </c>
    </row>
    <row r="823" spans="1:14" x14ac:dyDescent="0.2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  <c r="N823" t="str">
        <f t="shared" si="39"/>
        <v>Anglophone</v>
      </c>
    </row>
    <row r="824" spans="1:14" x14ac:dyDescent="0.2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  <c r="N824" t="str">
        <f t="shared" si="39"/>
        <v>Francophone</v>
      </c>
    </row>
    <row r="825" spans="1:14" x14ac:dyDescent="0.2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  <c r="N825" t="str">
        <f t="shared" si="39"/>
        <v>Francophone</v>
      </c>
    </row>
    <row r="826" spans="1:14" x14ac:dyDescent="0.2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  <c r="N826" t="str">
        <f t="shared" si="39"/>
        <v>Francophone</v>
      </c>
    </row>
    <row r="827" spans="1:14" x14ac:dyDescent="0.2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  <c r="N827" t="str">
        <f t="shared" si="39"/>
        <v>Anglophone</v>
      </c>
    </row>
    <row r="828" spans="1:14" x14ac:dyDescent="0.2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  <c r="N828" t="str">
        <f t="shared" si="39"/>
        <v>Anglophone</v>
      </c>
    </row>
    <row r="829" spans="1:14" x14ac:dyDescent="0.2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  <c r="N829" t="str">
        <f t="shared" si="39"/>
        <v>Francophone</v>
      </c>
    </row>
    <row r="830" spans="1:14" x14ac:dyDescent="0.2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  <c r="N830" t="str">
        <f t="shared" si="39"/>
        <v>Francophone</v>
      </c>
    </row>
    <row r="831" spans="1:14" x14ac:dyDescent="0.2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  <c r="N831" t="str">
        <f t="shared" si="39"/>
        <v>Francophone</v>
      </c>
    </row>
    <row r="832" spans="1:14" x14ac:dyDescent="0.2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  <c r="N832" t="str">
        <f t="shared" si="39"/>
        <v>Anglophone</v>
      </c>
    </row>
    <row r="833" spans="1:14" x14ac:dyDescent="0.2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  <c r="N833" t="str">
        <f t="shared" si="39"/>
        <v>Anglophone</v>
      </c>
    </row>
    <row r="834" spans="1:14" x14ac:dyDescent="0.2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  <c r="N834" t="str">
        <f t="shared" si="39"/>
        <v>Francophone</v>
      </c>
    </row>
    <row r="835" spans="1:14" x14ac:dyDescent="0.2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  <c r="N835" t="str">
        <f t="shared" ref="N835:N898" si="40">IF(J835 = "Ghana", "Anglophone", IF(J835 = "Nigeria", "Anglophone", "Francophone"))</f>
        <v>Francophone</v>
      </c>
    </row>
    <row r="836" spans="1:14" x14ac:dyDescent="0.2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  <c r="N836" t="str">
        <f t="shared" si="40"/>
        <v>Francophone</v>
      </c>
    </row>
    <row r="837" spans="1:14" x14ac:dyDescent="0.2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  <c r="N837" t="str">
        <f t="shared" si="40"/>
        <v>Anglophone</v>
      </c>
    </row>
    <row r="838" spans="1:14" x14ac:dyDescent="0.2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  <c r="N838" t="str">
        <f t="shared" si="40"/>
        <v>Anglophone</v>
      </c>
    </row>
    <row r="839" spans="1:14" x14ac:dyDescent="0.2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  <c r="N839" t="str">
        <f t="shared" si="40"/>
        <v>Francophone</v>
      </c>
    </row>
    <row r="840" spans="1:14" x14ac:dyDescent="0.2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  <c r="N840" t="str">
        <f t="shared" si="40"/>
        <v>Francophone</v>
      </c>
    </row>
    <row r="841" spans="1:14" x14ac:dyDescent="0.2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  <c r="N841" t="str">
        <f t="shared" si="40"/>
        <v>Francophone</v>
      </c>
    </row>
    <row r="842" spans="1:14" x14ac:dyDescent="0.2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  <c r="N842" t="str">
        <f t="shared" si="40"/>
        <v>Anglophone</v>
      </c>
    </row>
    <row r="843" spans="1:14" x14ac:dyDescent="0.2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  <c r="N843" t="str">
        <f t="shared" si="40"/>
        <v>Anglophone</v>
      </c>
    </row>
    <row r="844" spans="1:14" x14ac:dyDescent="0.2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  <c r="N844" t="str">
        <f t="shared" si="40"/>
        <v>Francophone</v>
      </c>
    </row>
    <row r="845" spans="1:14" x14ac:dyDescent="0.2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  <c r="N845" t="str">
        <f t="shared" si="40"/>
        <v>Francophone</v>
      </c>
    </row>
    <row r="846" spans="1:14" x14ac:dyDescent="0.2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  <c r="N846" t="str">
        <f t="shared" si="40"/>
        <v>Francophone</v>
      </c>
    </row>
    <row r="847" spans="1:14" x14ac:dyDescent="0.2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  <c r="N847" t="str">
        <f t="shared" si="40"/>
        <v>Anglophone</v>
      </c>
    </row>
    <row r="848" spans="1:14" x14ac:dyDescent="0.2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  <c r="N848" t="str">
        <f t="shared" si="40"/>
        <v>Anglophone</v>
      </c>
    </row>
    <row r="849" spans="1:14" x14ac:dyDescent="0.2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  <c r="N849" t="str">
        <f t="shared" si="40"/>
        <v>Francophone</v>
      </c>
    </row>
    <row r="850" spans="1:14" x14ac:dyDescent="0.2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  <c r="N850" t="str">
        <f t="shared" si="40"/>
        <v>Francophone</v>
      </c>
    </row>
    <row r="851" spans="1:14" x14ac:dyDescent="0.2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  <c r="N851" t="str">
        <f t="shared" si="40"/>
        <v>Francophone</v>
      </c>
    </row>
    <row r="852" spans="1:14" x14ac:dyDescent="0.2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  <c r="N852" t="str">
        <f t="shared" si="40"/>
        <v>Anglophone</v>
      </c>
    </row>
    <row r="853" spans="1:14" x14ac:dyDescent="0.2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  <c r="N853" t="str">
        <f t="shared" si="40"/>
        <v>Anglophone</v>
      </c>
    </row>
    <row r="854" spans="1:14" x14ac:dyDescent="0.2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  <c r="N854" t="str">
        <f t="shared" si="40"/>
        <v>Francophone</v>
      </c>
    </row>
    <row r="855" spans="1:14" x14ac:dyDescent="0.2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  <c r="N855" t="str">
        <f t="shared" si="40"/>
        <v>Francophone</v>
      </c>
    </row>
    <row r="856" spans="1:14" x14ac:dyDescent="0.2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  <c r="N856" t="str">
        <f t="shared" si="40"/>
        <v>Francophone</v>
      </c>
    </row>
    <row r="857" spans="1:14" x14ac:dyDescent="0.2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  <c r="N857" t="str">
        <f t="shared" si="40"/>
        <v>Anglophone</v>
      </c>
    </row>
    <row r="858" spans="1:14" x14ac:dyDescent="0.2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  <c r="N858" t="str">
        <f t="shared" si="40"/>
        <v>Anglophone</v>
      </c>
    </row>
    <row r="859" spans="1:14" x14ac:dyDescent="0.2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  <c r="N859" t="str">
        <f t="shared" si="40"/>
        <v>Francophone</v>
      </c>
    </row>
    <row r="860" spans="1:14" x14ac:dyDescent="0.2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  <c r="N860" t="str">
        <f t="shared" si="40"/>
        <v>Francophone</v>
      </c>
    </row>
    <row r="861" spans="1:14" x14ac:dyDescent="0.2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  <c r="N861" t="str">
        <f t="shared" si="40"/>
        <v>Francophone</v>
      </c>
    </row>
    <row r="862" spans="1:14" x14ac:dyDescent="0.2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  <c r="N862" t="str">
        <f t="shared" si="40"/>
        <v>Anglophone</v>
      </c>
    </row>
    <row r="863" spans="1:14" x14ac:dyDescent="0.2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  <c r="N863" t="str">
        <f t="shared" si="40"/>
        <v>Anglophone</v>
      </c>
    </row>
    <row r="864" spans="1:14" x14ac:dyDescent="0.2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  <c r="N864" t="str">
        <f t="shared" si="40"/>
        <v>Francophone</v>
      </c>
    </row>
    <row r="865" spans="1:14" x14ac:dyDescent="0.2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  <c r="N865" t="str">
        <f t="shared" si="40"/>
        <v>Francophone</v>
      </c>
    </row>
    <row r="866" spans="1:14" x14ac:dyDescent="0.2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  <c r="N866" t="str">
        <f t="shared" si="40"/>
        <v>Francophone</v>
      </c>
    </row>
    <row r="867" spans="1:14" x14ac:dyDescent="0.2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  <c r="N867" t="str">
        <f t="shared" si="40"/>
        <v>Anglophone</v>
      </c>
    </row>
    <row r="868" spans="1:14" x14ac:dyDescent="0.2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  <c r="N868" t="str">
        <f t="shared" si="40"/>
        <v>Anglophone</v>
      </c>
    </row>
    <row r="869" spans="1:14" x14ac:dyDescent="0.2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  <c r="N869" t="str">
        <f t="shared" si="40"/>
        <v>Francophone</v>
      </c>
    </row>
    <row r="870" spans="1:14" x14ac:dyDescent="0.2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  <c r="N870" t="str">
        <f t="shared" si="40"/>
        <v>Francophone</v>
      </c>
    </row>
    <row r="871" spans="1:14" x14ac:dyDescent="0.2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  <c r="N871" t="str">
        <f t="shared" si="40"/>
        <v>Francophone</v>
      </c>
    </row>
    <row r="872" spans="1:14" x14ac:dyDescent="0.2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  <c r="N872" t="str">
        <f t="shared" si="40"/>
        <v>Anglophone</v>
      </c>
    </row>
    <row r="873" spans="1:14" x14ac:dyDescent="0.2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  <c r="N873" t="str">
        <f t="shared" si="40"/>
        <v>Anglophone</v>
      </c>
    </row>
    <row r="874" spans="1:14" x14ac:dyDescent="0.2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  <c r="N874" t="str">
        <f t="shared" si="40"/>
        <v>Francophone</v>
      </c>
    </row>
    <row r="875" spans="1:14" x14ac:dyDescent="0.2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  <c r="N875" t="str">
        <f t="shared" si="40"/>
        <v>Francophone</v>
      </c>
    </row>
    <row r="876" spans="1:14" x14ac:dyDescent="0.2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  <c r="N876" t="str">
        <f t="shared" si="40"/>
        <v>Francophone</v>
      </c>
    </row>
    <row r="877" spans="1:14" x14ac:dyDescent="0.2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  <c r="N877" t="str">
        <f t="shared" si="40"/>
        <v>Anglophone</v>
      </c>
    </row>
    <row r="878" spans="1:14" x14ac:dyDescent="0.2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  <c r="N878" t="str">
        <f t="shared" si="40"/>
        <v>Anglophone</v>
      </c>
    </row>
    <row r="879" spans="1:14" x14ac:dyDescent="0.2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  <c r="N879" t="str">
        <f t="shared" si="40"/>
        <v>Francophone</v>
      </c>
    </row>
    <row r="880" spans="1:14" x14ac:dyDescent="0.2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  <c r="N880" t="str">
        <f t="shared" si="40"/>
        <v>Francophone</v>
      </c>
    </row>
    <row r="881" spans="1:14" x14ac:dyDescent="0.2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  <c r="N881" t="str">
        <f t="shared" si="40"/>
        <v>Francophone</v>
      </c>
    </row>
    <row r="882" spans="1:14" x14ac:dyDescent="0.2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  <c r="N882" t="str">
        <f t="shared" si="40"/>
        <v>Anglophone</v>
      </c>
    </row>
    <row r="883" spans="1:14" x14ac:dyDescent="0.2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  <c r="N883" t="str">
        <f t="shared" si="40"/>
        <v>Anglophone</v>
      </c>
    </row>
    <row r="884" spans="1:14" x14ac:dyDescent="0.2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  <c r="N884" t="str">
        <f t="shared" si="40"/>
        <v>Francophone</v>
      </c>
    </row>
    <row r="885" spans="1:14" x14ac:dyDescent="0.2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  <c r="N885" t="str">
        <f t="shared" si="40"/>
        <v>Francophone</v>
      </c>
    </row>
    <row r="886" spans="1:14" x14ac:dyDescent="0.2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  <c r="N886" t="str">
        <f t="shared" si="40"/>
        <v>Francophone</v>
      </c>
    </row>
    <row r="887" spans="1:14" x14ac:dyDescent="0.2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  <c r="N887" t="str">
        <f t="shared" si="40"/>
        <v>Anglophone</v>
      </c>
    </row>
    <row r="888" spans="1:14" x14ac:dyDescent="0.2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  <c r="N888" t="str">
        <f t="shared" si="40"/>
        <v>Anglophone</v>
      </c>
    </row>
    <row r="889" spans="1:14" x14ac:dyDescent="0.2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  <c r="N889" t="str">
        <f t="shared" si="40"/>
        <v>Francophone</v>
      </c>
    </row>
    <row r="890" spans="1:14" x14ac:dyDescent="0.2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  <c r="N890" t="str">
        <f t="shared" si="40"/>
        <v>Francophone</v>
      </c>
    </row>
    <row r="891" spans="1:14" x14ac:dyDescent="0.2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  <c r="N891" t="str">
        <f t="shared" si="40"/>
        <v>Francophone</v>
      </c>
    </row>
    <row r="892" spans="1:14" x14ac:dyDescent="0.2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  <c r="N892" t="str">
        <f t="shared" si="40"/>
        <v>Anglophone</v>
      </c>
    </row>
    <row r="893" spans="1:14" x14ac:dyDescent="0.2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  <c r="N893" t="str">
        <f t="shared" si="40"/>
        <v>Anglophone</v>
      </c>
    </row>
    <row r="894" spans="1:14" x14ac:dyDescent="0.2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  <c r="N894" t="str">
        <f t="shared" si="40"/>
        <v>Francophone</v>
      </c>
    </row>
    <row r="895" spans="1:14" x14ac:dyDescent="0.2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  <c r="N895" t="str">
        <f t="shared" si="40"/>
        <v>Francophone</v>
      </c>
    </row>
    <row r="896" spans="1:14" x14ac:dyDescent="0.2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  <c r="N896" t="str">
        <f t="shared" si="40"/>
        <v>Francophone</v>
      </c>
    </row>
    <row r="897" spans="1:14" x14ac:dyDescent="0.2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  <c r="N897" t="str">
        <f t="shared" si="40"/>
        <v>Anglophone</v>
      </c>
    </row>
    <row r="898" spans="1:14" x14ac:dyDescent="0.2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  <c r="N898" t="str">
        <f t="shared" si="40"/>
        <v>Anglophone</v>
      </c>
    </row>
    <row r="899" spans="1:14" x14ac:dyDescent="0.2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  <c r="N899" t="str">
        <f t="shared" ref="N899:N962" si="41">IF(J899 = "Ghana", "Anglophone", IF(J899 = "Nigeria", "Anglophone", "Francophone"))</f>
        <v>Francophone</v>
      </c>
    </row>
    <row r="900" spans="1:14" x14ac:dyDescent="0.2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  <c r="N900" t="str">
        <f t="shared" si="41"/>
        <v>Francophone</v>
      </c>
    </row>
    <row r="901" spans="1:14" x14ac:dyDescent="0.2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  <c r="N901" t="str">
        <f t="shared" si="41"/>
        <v>Francophone</v>
      </c>
    </row>
    <row r="902" spans="1:14" x14ac:dyDescent="0.2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  <c r="N902" t="str">
        <f t="shared" si="41"/>
        <v>Anglophone</v>
      </c>
    </row>
    <row r="903" spans="1:14" x14ac:dyDescent="0.2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  <c r="N903" t="str">
        <f t="shared" si="41"/>
        <v>Anglophone</v>
      </c>
    </row>
    <row r="904" spans="1:14" x14ac:dyDescent="0.2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  <c r="N904" t="str">
        <f t="shared" si="41"/>
        <v>Francophone</v>
      </c>
    </row>
    <row r="905" spans="1:14" x14ac:dyDescent="0.2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  <c r="N905" t="str">
        <f t="shared" si="41"/>
        <v>Francophone</v>
      </c>
    </row>
    <row r="906" spans="1:14" x14ac:dyDescent="0.2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  <c r="N906" t="str">
        <f t="shared" si="41"/>
        <v>Francophone</v>
      </c>
    </row>
    <row r="907" spans="1:14" x14ac:dyDescent="0.2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  <c r="N907" t="str">
        <f t="shared" si="41"/>
        <v>Anglophone</v>
      </c>
    </row>
    <row r="908" spans="1:14" x14ac:dyDescent="0.2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  <c r="N908" t="str">
        <f t="shared" si="41"/>
        <v>Anglophone</v>
      </c>
    </row>
    <row r="909" spans="1:14" x14ac:dyDescent="0.2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  <c r="N909" t="str">
        <f t="shared" si="41"/>
        <v>Francophone</v>
      </c>
    </row>
    <row r="910" spans="1:14" x14ac:dyDescent="0.2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  <c r="N910" t="str">
        <f t="shared" si="41"/>
        <v>Francophone</v>
      </c>
    </row>
    <row r="911" spans="1:14" x14ac:dyDescent="0.2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  <c r="N911" t="str">
        <f t="shared" si="41"/>
        <v>Francophone</v>
      </c>
    </row>
    <row r="912" spans="1:14" x14ac:dyDescent="0.2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  <c r="N912" t="str">
        <f t="shared" si="41"/>
        <v>Anglophone</v>
      </c>
    </row>
    <row r="913" spans="1:14" x14ac:dyDescent="0.2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  <c r="N913" t="str">
        <f t="shared" si="41"/>
        <v>Anglophone</v>
      </c>
    </row>
    <row r="914" spans="1:14" x14ac:dyDescent="0.2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  <c r="N914" t="str">
        <f t="shared" si="41"/>
        <v>Francophone</v>
      </c>
    </row>
    <row r="915" spans="1:14" x14ac:dyDescent="0.2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  <c r="N915" t="str">
        <f t="shared" si="41"/>
        <v>Francophone</v>
      </c>
    </row>
    <row r="916" spans="1:14" x14ac:dyDescent="0.2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  <c r="N916" t="str">
        <f t="shared" si="41"/>
        <v>Francophone</v>
      </c>
    </row>
    <row r="917" spans="1:14" x14ac:dyDescent="0.2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  <c r="N917" t="str">
        <f t="shared" si="41"/>
        <v>Anglophone</v>
      </c>
    </row>
    <row r="918" spans="1:14" x14ac:dyDescent="0.2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  <c r="N918" t="str">
        <f t="shared" si="41"/>
        <v>Anglophone</v>
      </c>
    </row>
    <row r="919" spans="1:14" x14ac:dyDescent="0.2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  <c r="N919" t="str">
        <f t="shared" si="41"/>
        <v>Francophone</v>
      </c>
    </row>
    <row r="920" spans="1:14" x14ac:dyDescent="0.2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  <c r="N920" t="str">
        <f t="shared" si="41"/>
        <v>Francophone</v>
      </c>
    </row>
    <row r="921" spans="1:14" x14ac:dyDescent="0.2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  <c r="N921" t="str">
        <f t="shared" si="41"/>
        <v>Francophone</v>
      </c>
    </row>
    <row r="922" spans="1:14" x14ac:dyDescent="0.2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  <c r="N922" t="str">
        <f t="shared" si="41"/>
        <v>Anglophone</v>
      </c>
    </row>
    <row r="923" spans="1:14" x14ac:dyDescent="0.2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  <c r="N923" t="str">
        <f t="shared" si="41"/>
        <v>Anglophone</v>
      </c>
    </row>
    <row r="924" spans="1:14" x14ac:dyDescent="0.2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  <c r="N924" t="str">
        <f t="shared" si="41"/>
        <v>Francophone</v>
      </c>
    </row>
    <row r="925" spans="1:14" x14ac:dyDescent="0.2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  <c r="N925" t="str">
        <f t="shared" si="41"/>
        <v>Francophone</v>
      </c>
    </row>
    <row r="926" spans="1:14" x14ac:dyDescent="0.2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  <c r="N926" t="str">
        <f t="shared" si="41"/>
        <v>Francophone</v>
      </c>
    </row>
    <row r="927" spans="1:14" x14ac:dyDescent="0.2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  <c r="N927" t="str">
        <f t="shared" si="41"/>
        <v>Anglophone</v>
      </c>
    </row>
    <row r="928" spans="1:14" x14ac:dyDescent="0.2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  <c r="N928" t="str">
        <f t="shared" si="41"/>
        <v>Anglophone</v>
      </c>
    </row>
    <row r="929" spans="1:14" x14ac:dyDescent="0.2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  <c r="N929" t="str">
        <f t="shared" si="41"/>
        <v>Francophone</v>
      </c>
    </row>
    <row r="930" spans="1:14" x14ac:dyDescent="0.2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  <c r="N930" t="str">
        <f t="shared" si="41"/>
        <v>Francophone</v>
      </c>
    </row>
    <row r="931" spans="1:14" x14ac:dyDescent="0.2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  <c r="N931" t="str">
        <f t="shared" si="41"/>
        <v>Francophone</v>
      </c>
    </row>
    <row r="932" spans="1:14" x14ac:dyDescent="0.2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  <c r="N932" t="str">
        <f t="shared" si="41"/>
        <v>Anglophone</v>
      </c>
    </row>
    <row r="933" spans="1:14" x14ac:dyDescent="0.2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  <c r="N933" t="str">
        <f t="shared" si="41"/>
        <v>Anglophone</v>
      </c>
    </row>
    <row r="934" spans="1:14" x14ac:dyDescent="0.2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  <c r="N934" t="str">
        <f t="shared" si="41"/>
        <v>Francophone</v>
      </c>
    </row>
    <row r="935" spans="1:14" x14ac:dyDescent="0.2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  <c r="N935" t="str">
        <f t="shared" si="41"/>
        <v>Francophone</v>
      </c>
    </row>
    <row r="936" spans="1:14" x14ac:dyDescent="0.2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  <c r="N936" t="str">
        <f t="shared" si="41"/>
        <v>Francophone</v>
      </c>
    </row>
    <row r="937" spans="1:14" x14ac:dyDescent="0.2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  <c r="N937" t="str">
        <f t="shared" si="41"/>
        <v>Anglophone</v>
      </c>
    </row>
    <row r="938" spans="1:14" x14ac:dyDescent="0.2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  <c r="N938" t="str">
        <f t="shared" si="41"/>
        <v>Anglophone</v>
      </c>
    </row>
    <row r="939" spans="1:14" x14ac:dyDescent="0.2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  <c r="N939" t="str">
        <f t="shared" si="41"/>
        <v>Francophone</v>
      </c>
    </row>
    <row r="940" spans="1:14" x14ac:dyDescent="0.2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  <c r="N940" t="str">
        <f t="shared" si="41"/>
        <v>Francophone</v>
      </c>
    </row>
    <row r="941" spans="1:14" x14ac:dyDescent="0.2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  <c r="N941" t="str">
        <f t="shared" si="41"/>
        <v>Francophone</v>
      </c>
    </row>
    <row r="942" spans="1:14" x14ac:dyDescent="0.2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  <c r="N942" t="str">
        <f t="shared" si="41"/>
        <v>Anglophone</v>
      </c>
    </row>
    <row r="943" spans="1:14" x14ac:dyDescent="0.2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  <c r="N943" t="str">
        <f t="shared" si="41"/>
        <v>Anglophone</v>
      </c>
    </row>
    <row r="944" spans="1:14" x14ac:dyDescent="0.2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  <c r="N944" t="str">
        <f t="shared" si="41"/>
        <v>Francophone</v>
      </c>
    </row>
    <row r="945" spans="1:14" x14ac:dyDescent="0.2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  <c r="N945" t="str">
        <f t="shared" si="41"/>
        <v>Francophone</v>
      </c>
    </row>
    <row r="946" spans="1:14" x14ac:dyDescent="0.2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  <c r="N946" t="str">
        <f t="shared" si="41"/>
        <v>Francophone</v>
      </c>
    </row>
    <row r="947" spans="1:14" x14ac:dyDescent="0.2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  <c r="N947" t="str">
        <f t="shared" si="41"/>
        <v>Anglophone</v>
      </c>
    </row>
    <row r="948" spans="1:14" x14ac:dyDescent="0.2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  <c r="N948" t="str">
        <f t="shared" si="41"/>
        <v>Anglophone</v>
      </c>
    </row>
    <row r="949" spans="1:14" x14ac:dyDescent="0.2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  <c r="N949" t="str">
        <f t="shared" si="41"/>
        <v>Francophone</v>
      </c>
    </row>
    <row r="950" spans="1:14" x14ac:dyDescent="0.2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  <c r="N950" t="str">
        <f t="shared" si="41"/>
        <v>Francophone</v>
      </c>
    </row>
    <row r="951" spans="1:14" x14ac:dyDescent="0.2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  <c r="N951" t="str">
        <f t="shared" si="41"/>
        <v>Francophone</v>
      </c>
    </row>
    <row r="952" spans="1:14" x14ac:dyDescent="0.2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  <c r="N952" t="str">
        <f t="shared" si="41"/>
        <v>Anglophone</v>
      </c>
    </row>
    <row r="953" spans="1:14" x14ac:dyDescent="0.2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  <c r="N953" t="str">
        <f t="shared" si="41"/>
        <v>Anglophone</v>
      </c>
    </row>
    <row r="954" spans="1:14" x14ac:dyDescent="0.2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  <c r="N954" t="str">
        <f t="shared" si="41"/>
        <v>Francophone</v>
      </c>
    </row>
    <row r="955" spans="1:14" x14ac:dyDescent="0.2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  <c r="N955" t="str">
        <f t="shared" si="41"/>
        <v>Francophone</v>
      </c>
    </row>
    <row r="956" spans="1:14" x14ac:dyDescent="0.2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  <c r="N956" t="str">
        <f t="shared" si="41"/>
        <v>Francophone</v>
      </c>
    </row>
    <row r="957" spans="1:14" x14ac:dyDescent="0.2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  <c r="N957" t="str">
        <f t="shared" si="41"/>
        <v>Anglophone</v>
      </c>
    </row>
    <row r="958" spans="1:14" x14ac:dyDescent="0.2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  <c r="N958" t="str">
        <f t="shared" si="41"/>
        <v>Anglophone</v>
      </c>
    </row>
    <row r="959" spans="1:14" x14ac:dyDescent="0.2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  <c r="N959" t="str">
        <f t="shared" si="41"/>
        <v>Francophone</v>
      </c>
    </row>
    <row r="960" spans="1:14" x14ac:dyDescent="0.2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  <c r="N960" t="str">
        <f t="shared" si="41"/>
        <v>Francophone</v>
      </c>
    </row>
    <row r="961" spans="1:14" x14ac:dyDescent="0.2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  <c r="N961" t="str">
        <f t="shared" si="41"/>
        <v>Francophone</v>
      </c>
    </row>
    <row r="962" spans="1:14" x14ac:dyDescent="0.2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  <c r="N962" t="str">
        <f t="shared" si="41"/>
        <v>Anglophone</v>
      </c>
    </row>
    <row r="963" spans="1:14" x14ac:dyDescent="0.2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  <c r="N963" t="str">
        <f t="shared" ref="N963:N1026" si="42">IF(J963 = "Ghana", "Anglophone", IF(J963 = "Nigeria", "Anglophone", "Francophone"))</f>
        <v>Anglophone</v>
      </c>
    </row>
    <row r="964" spans="1:14" x14ac:dyDescent="0.2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  <c r="N964" t="str">
        <f t="shared" si="42"/>
        <v>Francophone</v>
      </c>
    </row>
    <row r="965" spans="1:14" x14ac:dyDescent="0.2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  <c r="N965" t="str">
        <f t="shared" si="42"/>
        <v>Francophone</v>
      </c>
    </row>
    <row r="966" spans="1:14" x14ac:dyDescent="0.2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  <c r="N966" t="str">
        <f t="shared" si="42"/>
        <v>Francophone</v>
      </c>
    </row>
    <row r="967" spans="1:14" x14ac:dyDescent="0.2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  <c r="N967" t="str">
        <f t="shared" si="42"/>
        <v>Anglophone</v>
      </c>
    </row>
    <row r="968" spans="1:14" x14ac:dyDescent="0.2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  <c r="N968" t="str">
        <f t="shared" si="42"/>
        <v>Anglophone</v>
      </c>
    </row>
    <row r="969" spans="1:14" x14ac:dyDescent="0.2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  <c r="N969" t="str">
        <f t="shared" si="42"/>
        <v>Francophone</v>
      </c>
    </row>
    <row r="970" spans="1:14" x14ac:dyDescent="0.2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  <c r="N970" t="str">
        <f t="shared" si="42"/>
        <v>Francophone</v>
      </c>
    </row>
    <row r="971" spans="1:14" x14ac:dyDescent="0.2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  <c r="N971" t="str">
        <f t="shared" si="42"/>
        <v>Francophone</v>
      </c>
    </row>
    <row r="972" spans="1:14" x14ac:dyDescent="0.2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  <c r="N972" t="str">
        <f t="shared" si="42"/>
        <v>Anglophone</v>
      </c>
    </row>
    <row r="973" spans="1:14" x14ac:dyDescent="0.2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  <c r="N973" t="str">
        <f t="shared" si="42"/>
        <v>Anglophone</v>
      </c>
    </row>
    <row r="974" spans="1:14" x14ac:dyDescent="0.2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  <c r="N974" t="str">
        <f t="shared" si="42"/>
        <v>Francophone</v>
      </c>
    </row>
    <row r="975" spans="1:14" x14ac:dyDescent="0.2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  <c r="N975" t="str">
        <f t="shared" si="42"/>
        <v>Francophone</v>
      </c>
    </row>
    <row r="976" spans="1:14" x14ac:dyDescent="0.2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  <c r="N976" t="str">
        <f t="shared" si="42"/>
        <v>Francophone</v>
      </c>
    </row>
    <row r="977" spans="1:14" x14ac:dyDescent="0.2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  <c r="N977" t="str">
        <f t="shared" si="42"/>
        <v>Anglophone</v>
      </c>
    </row>
    <row r="978" spans="1:14" x14ac:dyDescent="0.2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  <c r="N978" t="str">
        <f t="shared" si="42"/>
        <v>Anglophone</v>
      </c>
    </row>
    <row r="979" spans="1:14" x14ac:dyDescent="0.2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  <c r="N979" t="str">
        <f t="shared" si="42"/>
        <v>Francophone</v>
      </c>
    </row>
    <row r="980" spans="1:14" x14ac:dyDescent="0.2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  <c r="N980" t="str">
        <f t="shared" si="42"/>
        <v>Francophone</v>
      </c>
    </row>
    <row r="981" spans="1:14" x14ac:dyDescent="0.2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  <c r="N981" t="str">
        <f t="shared" si="42"/>
        <v>Francophone</v>
      </c>
    </row>
    <row r="982" spans="1:14" x14ac:dyDescent="0.2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  <c r="N982" t="str">
        <f t="shared" si="42"/>
        <v>Anglophone</v>
      </c>
    </row>
    <row r="983" spans="1:14" x14ac:dyDescent="0.2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  <c r="N983" t="str">
        <f t="shared" si="42"/>
        <v>Anglophone</v>
      </c>
    </row>
    <row r="984" spans="1:14" x14ac:dyDescent="0.2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  <c r="N984" t="str">
        <f t="shared" si="42"/>
        <v>Francophone</v>
      </c>
    </row>
    <row r="985" spans="1:14" x14ac:dyDescent="0.2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  <c r="N985" t="str">
        <f t="shared" si="42"/>
        <v>Francophone</v>
      </c>
    </row>
    <row r="986" spans="1:14" x14ac:dyDescent="0.2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  <c r="N986" t="str">
        <f t="shared" si="42"/>
        <v>Francophone</v>
      </c>
    </row>
    <row r="987" spans="1:14" x14ac:dyDescent="0.2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  <c r="N987" t="str">
        <f t="shared" si="42"/>
        <v>Anglophone</v>
      </c>
    </row>
    <row r="988" spans="1:14" x14ac:dyDescent="0.2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  <c r="N988" t="str">
        <f t="shared" si="42"/>
        <v>Anglophone</v>
      </c>
    </row>
    <row r="989" spans="1:14" x14ac:dyDescent="0.2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  <c r="N989" t="str">
        <f t="shared" si="42"/>
        <v>Francophone</v>
      </c>
    </row>
    <row r="990" spans="1:14" x14ac:dyDescent="0.2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  <c r="N990" t="str">
        <f t="shared" si="42"/>
        <v>Francophone</v>
      </c>
    </row>
    <row r="991" spans="1:14" x14ac:dyDescent="0.2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  <c r="N991" t="str">
        <f t="shared" si="42"/>
        <v>Francophone</v>
      </c>
    </row>
    <row r="992" spans="1:14" x14ac:dyDescent="0.2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  <c r="N992" t="str">
        <f t="shared" si="42"/>
        <v>Anglophone</v>
      </c>
    </row>
    <row r="993" spans="1:14" x14ac:dyDescent="0.2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  <c r="N993" t="str">
        <f t="shared" si="42"/>
        <v>Anglophone</v>
      </c>
    </row>
    <row r="994" spans="1:14" x14ac:dyDescent="0.2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  <c r="N994" t="str">
        <f t="shared" si="42"/>
        <v>Francophone</v>
      </c>
    </row>
    <row r="995" spans="1:14" x14ac:dyDescent="0.2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  <c r="N995" t="str">
        <f t="shared" si="42"/>
        <v>Francophone</v>
      </c>
    </row>
    <row r="996" spans="1:14" x14ac:dyDescent="0.2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  <c r="N996" t="str">
        <f t="shared" si="42"/>
        <v>Francophone</v>
      </c>
    </row>
    <row r="997" spans="1:14" x14ac:dyDescent="0.2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  <c r="N997" t="str">
        <f t="shared" si="42"/>
        <v>Anglophone</v>
      </c>
    </row>
    <row r="998" spans="1:14" x14ac:dyDescent="0.2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  <c r="N998" t="str">
        <f t="shared" si="42"/>
        <v>Anglophone</v>
      </c>
    </row>
    <row r="999" spans="1:14" x14ac:dyDescent="0.2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  <c r="N999" t="str">
        <f t="shared" si="42"/>
        <v>Francophone</v>
      </c>
    </row>
    <row r="1000" spans="1:14" x14ac:dyDescent="0.2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  <c r="N1000" t="str">
        <f t="shared" si="42"/>
        <v>Francophone</v>
      </c>
    </row>
    <row r="1001" spans="1:14" x14ac:dyDescent="0.2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  <c r="N1001" t="str">
        <f t="shared" si="42"/>
        <v>Francophone</v>
      </c>
    </row>
    <row r="1002" spans="1:14" x14ac:dyDescent="0.2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  <c r="N1002" t="str">
        <f t="shared" si="42"/>
        <v>Anglophone</v>
      </c>
    </row>
    <row r="1003" spans="1:14" x14ac:dyDescent="0.2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  <c r="N1003" t="str">
        <f t="shared" si="42"/>
        <v>Anglophone</v>
      </c>
    </row>
    <row r="1004" spans="1:14" x14ac:dyDescent="0.2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  <c r="N1004" t="str">
        <f t="shared" si="42"/>
        <v>Francophone</v>
      </c>
    </row>
    <row r="1005" spans="1:14" x14ac:dyDescent="0.2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  <c r="N1005" t="str">
        <f t="shared" si="42"/>
        <v>Francophone</v>
      </c>
    </row>
    <row r="1006" spans="1:14" x14ac:dyDescent="0.2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  <c r="N1006" t="str">
        <f t="shared" si="42"/>
        <v>Francophone</v>
      </c>
    </row>
    <row r="1007" spans="1:14" x14ac:dyDescent="0.2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  <c r="N1007" t="str">
        <f t="shared" si="42"/>
        <v>Anglophone</v>
      </c>
    </row>
    <row r="1008" spans="1:14" x14ac:dyDescent="0.2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  <c r="N1008" t="str">
        <f t="shared" si="42"/>
        <v>Anglophone</v>
      </c>
    </row>
    <row r="1009" spans="1:14" x14ac:dyDescent="0.2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  <c r="N1009" t="str">
        <f t="shared" si="42"/>
        <v>Francophone</v>
      </c>
    </row>
    <row r="1010" spans="1:14" x14ac:dyDescent="0.2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  <c r="N1010" t="str">
        <f t="shared" si="42"/>
        <v>Francophone</v>
      </c>
    </row>
    <row r="1011" spans="1:14" x14ac:dyDescent="0.2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  <c r="N1011" t="str">
        <f t="shared" si="42"/>
        <v>Francophone</v>
      </c>
    </row>
    <row r="1012" spans="1:14" x14ac:dyDescent="0.2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  <c r="N1012" t="str">
        <f t="shared" si="42"/>
        <v>Anglophone</v>
      </c>
    </row>
    <row r="1013" spans="1:14" x14ac:dyDescent="0.2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  <c r="N1013" t="str">
        <f t="shared" si="42"/>
        <v>Anglophone</v>
      </c>
    </row>
    <row r="1014" spans="1:14" x14ac:dyDescent="0.2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  <c r="N1014" t="str">
        <f t="shared" si="42"/>
        <v>Francophone</v>
      </c>
    </row>
    <row r="1015" spans="1:14" x14ac:dyDescent="0.2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  <c r="N1015" t="str">
        <f t="shared" si="42"/>
        <v>Francophone</v>
      </c>
    </row>
    <row r="1016" spans="1:14" x14ac:dyDescent="0.2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  <c r="N1016" t="str">
        <f t="shared" si="42"/>
        <v>Francophone</v>
      </c>
    </row>
    <row r="1017" spans="1:14" x14ac:dyDescent="0.2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  <c r="N1017" t="str">
        <f t="shared" si="42"/>
        <v>Anglophone</v>
      </c>
    </row>
    <row r="1018" spans="1:14" x14ac:dyDescent="0.2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  <c r="N1018" t="str">
        <f t="shared" si="42"/>
        <v>Anglophone</v>
      </c>
    </row>
    <row r="1019" spans="1:14" x14ac:dyDescent="0.2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  <c r="N1019" t="str">
        <f t="shared" si="42"/>
        <v>Francophone</v>
      </c>
    </row>
    <row r="1020" spans="1:14" x14ac:dyDescent="0.2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  <c r="N1020" t="str">
        <f t="shared" si="42"/>
        <v>Francophone</v>
      </c>
    </row>
    <row r="1021" spans="1:14" x14ac:dyDescent="0.2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  <c r="N1021" t="str">
        <f t="shared" si="42"/>
        <v>Francophone</v>
      </c>
    </row>
    <row r="1022" spans="1:14" x14ac:dyDescent="0.2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  <c r="N1022" t="str">
        <f t="shared" si="42"/>
        <v>Anglophone</v>
      </c>
    </row>
    <row r="1023" spans="1:14" x14ac:dyDescent="0.2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  <c r="N1023" t="str">
        <f t="shared" si="42"/>
        <v>Anglophone</v>
      </c>
    </row>
    <row r="1024" spans="1:14" x14ac:dyDescent="0.2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  <c r="N1024" t="str">
        <f t="shared" si="42"/>
        <v>Francophone</v>
      </c>
    </row>
    <row r="1025" spans="1:14" x14ac:dyDescent="0.2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  <c r="N1025" t="str">
        <f t="shared" si="42"/>
        <v>Francophone</v>
      </c>
    </row>
    <row r="1026" spans="1:14" x14ac:dyDescent="0.2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  <c r="N1026" t="str">
        <f t="shared" si="42"/>
        <v>Francophone</v>
      </c>
    </row>
    <row r="1027" spans="1:14" x14ac:dyDescent="0.2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  <c r="N1027" t="str">
        <f t="shared" ref="N1027:N1048" si="43">IF(J1027 = "Ghana", "Anglophone", IF(J1027 = "Nigeria", "Anglophone", "Francophone"))</f>
        <v>Anglophone</v>
      </c>
    </row>
    <row r="1028" spans="1:14" x14ac:dyDescent="0.2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  <c r="N1028" t="str">
        <f t="shared" si="43"/>
        <v>Anglophone</v>
      </c>
    </row>
    <row r="1029" spans="1:14" x14ac:dyDescent="0.2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  <c r="N1029" t="str">
        <f t="shared" si="43"/>
        <v>Francophone</v>
      </c>
    </row>
    <row r="1030" spans="1:14" x14ac:dyDescent="0.2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  <c r="N1030" t="str">
        <f t="shared" si="43"/>
        <v>Francophone</v>
      </c>
    </row>
    <row r="1031" spans="1:14" x14ac:dyDescent="0.2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  <c r="N1031" t="str">
        <f t="shared" si="43"/>
        <v>Francophone</v>
      </c>
    </row>
    <row r="1032" spans="1:14" x14ac:dyDescent="0.2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  <c r="N1032" t="str">
        <f t="shared" si="43"/>
        <v>Anglophone</v>
      </c>
    </row>
    <row r="1033" spans="1:14" x14ac:dyDescent="0.2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  <c r="N1033" t="str">
        <f t="shared" si="43"/>
        <v>Anglophone</v>
      </c>
    </row>
    <row r="1034" spans="1:14" x14ac:dyDescent="0.2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  <c r="N1034" t="str">
        <f t="shared" si="43"/>
        <v>Francophone</v>
      </c>
    </row>
    <row r="1035" spans="1:14" x14ac:dyDescent="0.2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  <c r="N1035" t="str">
        <f t="shared" si="43"/>
        <v>Francophone</v>
      </c>
    </row>
    <row r="1036" spans="1:14" x14ac:dyDescent="0.2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  <c r="N1036" t="str">
        <f t="shared" si="43"/>
        <v>Francophone</v>
      </c>
    </row>
    <row r="1037" spans="1:14" x14ac:dyDescent="0.2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  <c r="N1037" t="str">
        <f t="shared" si="43"/>
        <v>Anglophone</v>
      </c>
    </row>
    <row r="1038" spans="1:14" x14ac:dyDescent="0.2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  <c r="N1038" t="str">
        <f t="shared" si="43"/>
        <v>Anglophone</v>
      </c>
    </row>
    <row r="1039" spans="1:14" x14ac:dyDescent="0.2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  <c r="N1039" t="str">
        <f t="shared" si="43"/>
        <v>Francophone</v>
      </c>
    </row>
    <row r="1040" spans="1:14" x14ac:dyDescent="0.2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  <c r="N1040" t="str">
        <f t="shared" si="43"/>
        <v>Francophone</v>
      </c>
    </row>
    <row r="1041" spans="1:14" x14ac:dyDescent="0.2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  <c r="N1041" t="str">
        <f t="shared" si="43"/>
        <v>Francophone</v>
      </c>
    </row>
    <row r="1042" spans="1:14" x14ac:dyDescent="0.2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  <c r="N1042" t="str">
        <f t="shared" si="43"/>
        <v>Anglophone</v>
      </c>
    </row>
    <row r="1043" spans="1:14" x14ac:dyDescent="0.2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  <c r="N1043" t="str">
        <f t="shared" si="43"/>
        <v>Anglophone</v>
      </c>
    </row>
    <row r="1044" spans="1:14" x14ac:dyDescent="0.2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  <c r="N1044" t="str">
        <f t="shared" si="43"/>
        <v>Francophone</v>
      </c>
    </row>
    <row r="1045" spans="1:14" x14ac:dyDescent="0.2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  <c r="N1045" t="str">
        <f t="shared" si="43"/>
        <v>Francophone</v>
      </c>
    </row>
    <row r="1046" spans="1:14" x14ac:dyDescent="0.2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  <c r="N1046" t="str">
        <f t="shared" si="43"/>
        <v>Francophone</v>
      </c>
    </row>
    <row r="1047" spans="1:14" x14ac:dyDescent="0.2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  <c r="N1047" t="str">
        <f t="shared" si="43"/>
        <v>Anglophone</v>
      </c>
    </row>
    <row r="1048" spans="1:14" x14ac:dyDescent="0.2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  <c r="N1048" t="str">
        <f t="shared" si="43"/>
        <v>Anglophone</v>
      </c>
    </row>
  </sheetData>
  <mergeCells count="7">
    <mergeCell ref="BL10:BM10"/>
    <mergeCell ref="AS10:AU10"/>
    <mergeCell ref="AX10:AY10"/>
    <mergeCell ref="BG11:BJ11"/>
    <mergeCell ref="BB10:BF10"/>
    <mergeCell ref="BG10:BH10"/>
    <mergeCell ref="BI10:B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G2" sqref="G2:G7"/>
    </sheetView>
  </sheetViews>
  <sheetFormatPr defaultRowHeight="15" x14ac:dyDescent="0.25"/>
  <cols>
    <col min="1" max="1" width="13" customWidth="1"/>
    <col min="5" max="5" width="12.140625" customWidth="1"/>
    <col min="6" max="6" width="16.140625" customWidth="1"/>
  </cols>
  <sheetData>
    <row r="1" spans="1:7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7" x14ac:dyDescent="0.25">
      <c r="A2" t="s">
        <v>70</v>
      </c>
      <c r="B2">
        <v>70</v>
      </c>
      <c r="C2">
        <v>78</v>
      </c>
      <c r="D2">
        <v>66</v>
      </c>
      <c r="E2">
        <f>SUM(B2:D2)/3</f>
        <v>71.333333333333329</v>
      </c>
      <c r="F2" t="str">
        <f>IF(E2&gt;= 70, "QUALIFIED", "NOT QUALIFIED")</f>
        <v>QUALIFIED</v>
      </c>
      <c r="G2" t="str">
        <f>IF(E2&gt;=70, "A", IF(E2&gt;=60, "B", IF(E2&gt;=50, "C", IF(E2&gt;=40, "D", "F"))))</f>
        <v>A</v>
      </c>
    </row>
    <row r="3" spans="1:7" x14ac:dyDescent="0.25">
      <c r="A3" t="s">
        <v>71</v>
      </c>
      <c r="B3">
        <v>75</v>
      </c>
      <c r="C3">
        <v>90</v>
      </c>
      <c r="D3">
        <v>55</v>
      </c>
      <c r="E3">
        <f t="shared" ref="E3:E6" si="0">SUM(B3:D3)/3</f>
        <v>73.333333333333329</v>
      </c>
      <c r="F3" t="str">
        <f t="shared" ref="F3:F6" si="1">IF(E3&gt;= 70, "QUALIFIED", "NOT QUALIFIED")</f>
        <v>QUALIFIED</v>
      </c>
      <c r="G3" t="str">
        <f t="shared" ref="G3:G7" si="2">IF(E3&gt;=70, "A", IF(E3&gt;=60, "B", IF(E3&gt;=50, "C", IF(E3&gt;=40, "D", "F"))))</f>
        <v>A</v>
      </c>
    </row>
    <row r="4" spans="1:7" x14ac:dyDescent="0.25">
      <c r="A4" t="s">
        <v>74</v>
      </c>
      <c r="B4">
        <v>40</v>
      </c>
      <c r="C4">
        <v>41</v>
      </c>
      <c r="D4">
        <v>30</v>
      </c>
      <c r="E4">
        <f t="shared" si="0"/>
        <v>37</v>
      </c>
      <c r="F4" t="str">
        <f t="shared" si="1"/>
        <v>NOT QUALIFIED</v>
      </c>
      <c r="G4" t="str">
        <f t="shared" si="2"/>
        <v>F</v>
      </c>
    </row>
    <row r="5" spans="1:7" x14ac:dyDescent="0.25">
      <c r="A5" t="s">
        <v>75</v>
      </c>
      <c r="B5">
        <v>50</v>
      </c>
      <c r="C5">
        <v>51</v>
      </c>
      <c r="D5">
        <v>48</v>
      </c>
      <c r="E5">
        <f t="shared" si="0"/>
        <v>49.666666666666664</v>
      </c>
      <c r="F5" t="str">
        <f t="shared" si="1"/>
        <v>NOT QUALIFIED</v>
      </c>
      <c r="G5" t="str">
        <f t="shared" si="2"/>
        <v>D</v>
      </c>
    </row>
    <row r="6" spans="1:7" x14ac:dyDescent="0.25">
      <c r="A6" t="s">
        <v>76</v>
      </c>
      <c r="B6">
        <v>58</v>
      </c>
      <c r="C6">
        <v>65</v>
      </c>
      <c r="D6">
        <v>30</v>
      </c>
      <c r="E6">
        <f t="shared" si="0"/>
        <v>51</v>
      </c>
      <c r="F6" t="str">
        <f t="shared" si="1"/>
        <v>NOT QUALIFIED</v>
      </c>
      <c r="G6" t="str">
        <f t="shared" si="2"/>
        <v>C</v>
      </c>
    </row>
    <row r="7" spans="1:7" x14ac:dyDescent="0.25">
      <c r="A7" t="s">
        <v>72</v>
      </c>
      <c r="B7">
        <v>80</v>
      </c>
      <c r="C7">
        <v>45</v>
      </c>
      <c r="D7">
        <v>47</v>
      </c>
      <c r="E7">
        <f>SUM(B7:D7)/3</f>
        <v>57.333333333333336</v>
      </c>
      <c r="F7" t="str">
        <f t="shared" ref="F7" si="3">IF(E7&gt;= 70, "QUALIFIED", "NOT QUALIFIED")</f>
        <v>NOT QUALIFIED</v>
      </c>
      <c r="G7" t="str">
        <f t="shared" si="2"/>
        <v>C</v>
      </c>
    </row>
    <row r="8" spans="1:7" x14ac:dyDescent="0.25">
      <c r="A8" t="s">
        <v>73</v>
      </c>
      <c r="B8">
        <f>SUM(B2:B7)/3</f>
        <v>124.33333333333333</v>
      </c>
      <c r="C8">
        <f>SUM(C2:C7)/3</f>
        <v>123.33333333333333</v>
      </c>
      <c r="D8">
        <f>SUM(D2:D7)/3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International_Breweries</vt:lpstr>
      <vt:lpstr>rough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Chioma Muanya</dc:creator>
  <cp:lastModifiedBy>trainee2</cp:lastModifiedBy>
  <dcterms:created xsi:type="dcterms:W3CDTF">2023-02-08T08:59:42Z</dcterms:created>
  <dcterms:modified xsi:type="dcterms:W3CDTF">2023-02-10T11:41:07Z</dcterms:modified>
</cp:coreProperties>
</file>