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IVE\ABAQUS Tryouts\Concrete Cylinder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F31" i="1"/>
  <c r="G31" i="1"/>
  <c r="H31" i="1"/>
  <c r="E32" i="1"/>
  <c r="F32" i="1"/>
  <c r="H32" i="1" s="1"/>
  <c r="G32" i="1"/>
  <c r="E33" i="1"/>
  <c r="F33" i="1"/>
  <c r="G33" i="1"/>
  <c r="H33" i="1"/>
  <c r="E34" i="1"/>
  <c r="F34" i="1" s="1"/>
  <c r="H34" i="1" s="1"/>
  <c r="G34" i="1"/>
  <c r="E35" i="1"/>
  <c r="F35" i="1"/>
  <c r="G35" i="1"/>
  <c r="H35" i="1"/>
  <c r="E36" i="1"/>
  <c r="F36" i="1"/>
  <c r="H36" i="1" s="1"/>
  <c r="G36" i="1"/>
  <c r="E37" i="1"/>
  <c r="F37" i="1"/>
  <c r="G37" i="1"/>
  <c r="H37" i="1"/>
  <c r="E38" i="1"/>
  <c r="F38" i="1"/>
  <c r="H38" i="1" s="1"/>
  <c r="G38" i="1"/>
  <c r="E39" i="1"/>
  <c r="F39" i="1"/>
  <c r="G39" i="1"/>
  <c r="H39" i="1"/>
  <c r="E40" i="1"/>
  <c r="F40" i="1"/>
  <c r="H40" i="1" s="1"/>
  <c r="G40" i="1"/>
  <c r="E41" i="1"/>
  <c r="F41" i="1" s="1"/>
  <c r="H41" i="1" s="1"/>
  <c r="G41" i="1"/>
  <c r="E42" i="1"/>
  <c r="F42" i="1"/>
  <c r="H42" i="1" s="1"/>
  <c r="G42" i="1"/>
  <c r="E43" i="1"/>
  <c r="F43" i="1"/>
  <c r="H43" i="1" s="1"/>
  <c r="G43" i="1"/>
  <c r="E44" i="1"/>
  <c r="F44" i="1"/>
  <c r="H44" i="1" s="1"/>
  <c r="G44" i="1"/>
  <c r="E45" i="1"/>
  <c r="F45" i="1"/>
  <c r="H45" i="1" s="1"/>
  <c r="G45" i="1"/>
  <c r="E46" i="1"/>
  <c r="F46" i="1"/>
  <c r="H46" i="1" s="1"/>
  <c r="G46" i="1"/>
  <c r="E47" i="1"/>
  <c r="F47" i="1"/>
  <c r="G47" i="1"/>
  <c r="H47" i="1"/>
  <c r="E48" i="1"/>
  <c r="F48" i="1"/>
  <c r="H48" i="1" s="1"/>
  <c r="G48" i="1"/>
  <c r="E49" i="1"/>
  <c r="F49" i="1"/>
  <c r="G49" i="1"/>
  <c r="H49" i="1"/>
  <c r="E50" i="1"/>
  <c r="F50" i="1" s="1"/>
  <c r="H50" i="1" s="1"/>
  <c r="G50" i="1"/>
  <c r="E51" i="1"/>
  <c r="F51" i="1"/>
  <c r="G51" i="1"/>
  <c r="H51" i="1"/>
  <c r="E52" i="1"/>
  <c r="F52" i="1"/>
  <c r="H52" i="1" s="1"/>
  <c r="G52" i="1"/>
  <c r="E53" i="1"/>
  <c r="F53" i="1"/>
  <c r="G53" i="1"/>
  <c r="H53" i="1"/>
  <c r="E54" i="1"/>
  <c r="F54" i="1"/>
  <c r="H54" i="1" s="1"/>
  <c r="G54" i="1"/>
  <c r="E55" i="1"/>
  <c r="F55" i="1"/>
  <c r="G55" i="1"/>
  <c r="H55" i="1"/>
  <c r="E56" i="1"/>
  <c r="F56" i="1"/>
  <c r="H56" i="1" s="1"/>
  <c r="G56" i="1"/>
  <c r="E57" i="1"/>
  <c r="F57" i="1" s="1"/>
  <c r="H57" i="1" s="1"/>
  <c r="G57" i="1"/>
  <c r="E58" i="1"/>
  <c r="F58" i="1"/>
  <c r="H58" i="1" s="1"/>
  <c r="G58" i="1"/>
  <c r="E59" i="1"/>
  <c r="F59" i="1"/>
  <c r="H59" i="1" s="1"/>
  <c r="G59" i="1"/>
  <c r="E60" i="1"/>
  <c r="F60" i="1"/>
  <c r="H60" i="1" s="1"/>
  <c r="G60" i="1"/>
  <c r="E61" i="1"/>
  <c r="F61" i="1"/>
  <c r="H61" i="1" s="1"/>
  <c r="G61" i="1"/>
  <c r="E62" i="1"/>
  <c r="F62" i="1"/>
  <c r="H62" i="1" s="1"/>
  <c r="G62" i="1"/>
  <c r="E63" i="1"/>
  <c r="F63" i="1"/>
  <c r="G63" i="1"/>
  <c r="H63" i="1"/>
  <c r="E64" i="1"/>
  <c r="F64" i="1"/>
  <c r="H64" i="1" s="1"/>
  <c r="G64" i="1"/>
  <c r="E65" i="1"/>
  <c r="F65" i="1"/>
  <c r="G65" i="1"/>
  <c r="H65" i="1"/>
  <c r="E66" i="1"/>
  <c r="F66" i="1" s="1"/>
  <c r="H66" i="1" s="1"/>
  <c r="G66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E30" i="1" l="1"/>
  <c r="F30" i="1" s="1"/>
  <c r="G30" i="1"/>
  <c r="E29" i="1"/>
  <c r="F29" i="1" s="1"/>
  <c r="G29" i="1"/>
  <c r="E28" i="1"/>
  <c r="F28" i="1" s="1"/>
  <c r="G28" i="1"/>
  <c r="E27" i="1"/>
  <c r="F27" i="1" s="1"/>
  <c r="G27" i="1"/>
  <c r="E26" i="1"/>
  <c r="F26" i="1" s="1"/>
  <c r="G26" i="1"/>
  <c r="E25" i="1"/>
  <c r="F25" i="1" s="1"/>
  <c r="G25" i="1"/>
  <c r="E24" i="1"/>
  <c r="F24" i="1" s="1"/>
  <c r="G24" i="1"/>
  <c r="E23" i="1"/>
  <c r="F23" i="1" s="1"/>
  <c r="G23" i="1"/>
  <c r="G22" i="1"/>
  <c r="E22" i="1"/>
  <c r="F22" i="1" s="1"/>
  <c r="G21" i="1"/>
  <c r="E21" i="1"/>
  <c r="H20" i="1"/>
  <c r="G20" i="1"/>
  <c r="E16" i="1"/>
  <c r="F16" i="1" s="1"/>
  <c r="D16" i="1"/>
  <c r="G16" i="1" s="1"/>
  <c r="G15" i="1"/>
  <c r="E15" i="1"/>
  <c r="F15" i="1" s="1"/>
  <c r="H15" i="1" s="1"/>
  <c r="E14" i="1"/>
  <c r="F14" i="1" s="1"/>
  <c r="D14" i="1"/>
  <c r="G14" i="1" s="1"/>
  <c r="E13" i="1"/>
  <c r="F13" i="1" s="1"/>
  <c r="D13" i="1"/>
  <c r="G13" i="1" s="1"/>
  <c r="E12" i="1"/>
  <c r="F12" i="1" s="1"/>
  <c r="D12" i="1"/>
  <c r="G12" i="1" s="1"/>
  <c r="E11" i="1"/>
  <c r="F11" i="1" s="1"/>
  <c r="D11" i="1"/>
  <c r="G11" i="1" s="1"/>
  <c r="E10" i="1"/>
  <c r="F10" i="1" s="1"/>
  <c r="D10" i="1"/>
  <c r="G10" i="1" s="1"/>
  <c r="E9" i="1"/>
  <c r="F9" i="1" s="1"/>
  <c r="D9" i="1"/>
  <c r="G9" i="1" s="1"/>
  <c r="G8" i="1"/>
  <c r="E8" i="1"/>
  <c r="F8" i="1" s="1"/>
  <c r="H8" i="1" s="1"/>
  <c r="H14" i="1" l="1"/>
  <c r="H11" i="1"/>
  <c r="H12" i="1"/>
  <c r="H9" i="1"/>
  <c r="H13" i="1"/>
  <c r="H16" i="1"/>
  <c r="H10" i="1"/>
  <c r="H28" i="1"/>
  <c r="H30" i="1"/>
  <c r="H29" i="1"/>
  <c r="H27" i="1"/>
  <c r="H21" i="1"/>
</calcChain>
</file>

<file path=xl/sharedStrings.xml><?xml version="1.0" encoding="utf-8"?>
<sst xmlns="http://schemas.openxmlformats.org/spreadsheetml/2006/main" count="19" uniqueCount="19">
  <si>
    <r>
      <rPr>
        <b/>
        <i/>
        <sz val="11"/>
        <color theme="1"/>
        <rFont val="Calibri"/>
        <family val="2"/>
        <scheme val="minor"/>
      </rPr>
      <t>E</t>
    </r>
    <r>
      <rPr>
        <b/>
        <vertAlign val="subscript"/>
        <sz val="11"/>
        <color theme="1"/>
        <rFont val="Calibri"/>
        <family val="2"/>
        <scheme val="minor"/>
      </rPr>
      <t xml:space="preserve">0 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[MPa]</t>
    </r>
  </si>
  <si>
    <r>
      <rPr>
        <b/>
        <i/>
        <sz val="11"/>
        <color theme="1"/>
        <rFont val="Calibri"/>
        <family val="2"/>
      </rPr>
      <t>σ</t>
    </r>
    <r>
      <rPr>
        <b/>
        <vertAlign val="subscript"/>
        <sz val="11"/>
        <color theme="1"/>
        <rFont val="Calibri"/>
        <family val="2"/>
        <scheme val="minor"/>
      </rPr>
      <t>tu</t>
    </r>
    <r>
      <rPr>
        <sz val="11"/>
        <color theme="1"/>
        <rFont val="Calibri"/>
        <family val="2"/>
        <scheme val="minor"/>
      </rPr>
      <t xml:space="preserve"> [MPa]</t>
    </r>
  </si>
  <si>
    <r>
      <rPr>
        <b/>
        <i/>
        <sz val="11"/>
        <color theme="1"/>
        <rFont val="Calibri"/>
        <family val="2"/>
        <scheme val="minor"/>
      </rPr>
      <t>σ</t>
    </r>
    <r>
      <rPr>
        <b/>
        <vertAlign val="subscript"/>
        <sz val="11"/>
        <color theme="1"/>
        <rFont val="Calibri"/>
        <family val="2"/>
        <scheme val="minor"/>
      </rPr>
      <t>cu</t>
    </r>
    <r>
      <rPr>
        <sz val="11"/>
        <color theme="1"/>
        <rFont val="Calibri"/>
        <family val="2"/>
        <scheme val="minor"/>
      </rPr>
      <t xml:space="preserve"> [MPa]</t>
    </r>
  </si>
  <si>
    <t>Tension</t>
  </si>
  <si>
    <r>
      <rPr>
        <b/>
        <i/>
        <sz val="11"/>
        <color theme="1"/>
        <rFont val="Calibri"/>
        <family val="2"/>
      </rPr>
      <t>σ</t>
    </r>
    <r>
      <rPr>
        <b/>
        <vertAlign val="subscript"/>
        <sz val="11"/>
        <color theme="1"/>
        <rFont val="Calibri"/>
        <family val="2"/>
      </rPr>
      <t>t</t>
    </r>
  </si>
  <si>
    <r>
      <t>ε</t>
    </r>
    <r>
      <rPr>
        <b/>
        <vertAlign val="subscript"/>
        <sz val="11"/>
        <color theme="1"/>
        <rFont val="Calibri"/>
        <family val="2"/>
      </rPr>
      <t>t</t>
    </r>
  </si>
  <si>
    <r>
      <t>d</t>
    </r>
    <r>
      <rPr>
        <b/>
        <vertAlign val="subscript"/>
        <sz val="11"/>
        <color theme="1"/>
        <rFont val="Calibri"/>
        <family val="2"/>
      </rPr>
      <t>t</t>
    </r>
  </si>
  <si>
    <r>
      <t>ε</t>
    </r>
    <r>
      <rPr>
        <b/>
        <vertAlign val="subscript"/>
        <sz val="11"/>
        <color theme="1"/>
        <rFont val="Calibri"/>
        <family val="2"/>
      </rPr>
      <t>0t,el</t>
    </r>
  </si>
  <si>
    <r>
      <t>ε</t>
    </r>
    <r>
      <rPr>
        <b/>
        <vertAlign val="subscript"/>
        <sz val="11"/>
        <color theme="1"/>
        <rFont val="Calibri"/>
        <family val="2"/>
      </rPr>
      <t>t,ck</t>
    </r>
  </si>
  <si>
    <r>
      <t>ε</t>
    </r>
    <r>
      <rPr>
        <b/>
        <vertAlign val="subscript"/>
        <sz val="11"/>
        <color theme="1"/>
        <rFont val="Calibri"/>
        <family val="2"/>
      </rPr>
      <t>t,el</t>
    </r>
  </si>
  <si>
    <r>
      <t>ε</t>
    </r>
    <r>
      <rPr>
        <b/>
        <vertAlign val="subscript"/>
        <sz val="11"/>
        <color theme="1"/>
        <rFont val="Calibri"/>
        <family val="2"/>
      </rPr>
      <t>t,pl</t>
    </r>
  </si>
  <si>
    <t>Compression</t>
  </si>
  <si>
    <r>
      <rPr>
        <b/>
        <i/>
        <sz val="11"/>
        <color theme="1"/>
        <rFont val="Calibri"/>
        <family val="2"/>
      </rPr>
      <t>σ</t>
    </r>
    <r>
      <rPr>
        <b/>
        <vertAlign val="subscript"/>
        <sz val="11"/>
        <color theme="1"/>
        <rFont val="Calibri"/>
        <family val="2"/>
      </rPr>
      <t>c</t>
    </r>
  </si>
  <si>
    <r>
      <t>ε</t>
    </r>
    <r>
      <rPr>
        <b/>
        <vertAlign val="subscript"/>
        <sz val="11"/>
        <color theme="1"/>
        <rFont val="Calibri"/>
        <family val="2"/>
      </rPr>
      <t>c</t>
    </r>
  </si>
  <si>
    <r>
      <t>d</t>
    </r>
    <r>
      <rPr>
        <b/>
        <vertAlign val="subscript"/>
        <sz val="11"/>
        <color theme="1"/>
        <rFont val="Calibri"/>
        <family val="2"/>
      </rPr>
      <t>c</t>
    </r>
  </si>
  <si>
    <r>
      <t>ε</t>
    </r>
    <r>
      <rPr>
        <b/>
        <vertAlign val="subscript"/>
        <sz val="11"/>
        <color theme="1"/>
        <rFont val="Calibri"/>
        <family val="2"/>
      </rPr>
      <t>oc,el</t>
    </r>
  </si>
  <si>
    <r>
      <t>ε</t>
    </r>
    <r>
      <rPr>
        <b/>
        <vertAlign val="subscript"/>
        <sz val="11"/>
        <color theme="1"/>
        <rFont val="Calibri"/>
        <family val="2"/>
      </rPr>
      <t>c,in</t>
    </r>
  </si>
  <si>
    <r>
      <t>ε</t>
    </r>
    <r>
      <rPr>
        <b/>
        <vertAlign val="subscript"/>
        <sz val="11"/>
        <color theme="1"/>
        <rFont val="Calibri"/>
        <family val="2"/>
      </rPr>
      <t>c,el</t>
    </r>
  </si>
  <si>
    <r>
      <t>ε</t>
    </r>
    <r>
      <rPr>
        <b/>
        <vertAlign val="subscript"/>
        <sz val="11"/>
        <color theme="1"/>
        <rFont val="Calibri"/>
        <family val="2"/>
      </rPr>
      <t>c,pl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</si>
</sst>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%"/>
    <numFmt numFmtId="165" formatCode="0.0"/>
    <numFmt numFmtId="166" formatCode="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2" fontId="0" fillId="2" borderId="0" xfId="0" applyNumberFormat="1" applyFill="1"/>
    <xf numFmtId="2" fontId="0" fillId="4" borderId="3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10" xfId="1" applyNumberFormat="1" applyFont="1" applyFill="1" applyBorder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10" fontId="0" fillId="2" borderId="0" xfId="0" applyNumberFormat="1" applyFill="1"/>
    <xf numFmtId="0" fontId="0" fillId="4" borderId="3" xfId="0" applyFill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0" fontId="0" fillId="2" borderId="0" xfId="0" applyFill="1" applyBorder="1"/>
    <xf numFmtId="0" fontId="6" fillId="2" borderId="0" xfId="0" applyFont="1" applyFill="1" applyBorder="1" applyAlignment="1">
      <alignment horizontal="center" vertical="center"/>
    </xf>
    <xf numFmtId="164" fontId="0" fillId="2" borderId="0" xfId="1" applyNumberFormat="1" applyFont="1" applyFill="1" applyBorder="1" applyAlignment="1">
      <alignment horizontal="center" vertical="center"/>
    </xf>
    <xf numFmtId="0" fontId="0" fillId="4" borderId="4" xfId="1" applyNumberFormat="1" applyFont="1" applyFill="1" applyBorder="1" applyAlignment="1">
      <alignment horizontal="center" vertical="center"/>
    </xf>
    <xf numFmtId="0" fontId="0" fillId="4" borderId="6" xfId="1" applyNumberFormat="1" applyFont="1" applyFill="1" applyBorder="1" applyAlignment="1">
      <alignment horizontal="center" vertical="center"/>
    </xf>
    <xf numFmtId="0" fontId="0" fillId="5" borderId="0" xfId="1" applyNumberFormat="1" applyFont="1" applyFill="1" applyBorder="1" applyAlignment="1">
      <alignment horizontal="center" vertical="center"/>
    </xf>
    <xf numFmtId="0" fontId="0" fillId="5" borderId="4" xfId="1" applyNumberFormat="1" applyFont="1" applyFill="1" applyBorder="1" applyAlignment="1">
      <alignment horizontal="center" vertical="center"/>
    </xf>
    <xf numFmtId="0" fontId="0" fillId="5" borderId="10" xfId="1" applyNumberFormat="1" applyFont="1" applyFill="1" applyBorder="1" applyAlignment="1">
      <alignment horizontal="center" vertical="center"/>
    </xf>
    <xf numFmtId="0" fontId="0" fillId="5" borderId="6" xfId="1" applyNumberFormat="1" applyFont="1" applyFill="1" applyBorder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Sheet1!$C$8:$C$16</c:f>
              <c:numCache>
                <c:formatCode>General</c:formatCode>
                <c:ptCount val="9"/>
                <c:pt idx="0">
                  <c:v>0</c:v>
                </c:pt>
                <c:pt idx="1">
                  <c:v>1.790065138481428E-4</c:v>
                </c:pt>
                <c:pt idx="2">
                  <c:v>2.7900651384814279E-4</c:v>
                </c:pt>
                <c:pt idx="3">
                  <c:v>4.7900651384814277E-4</c:v>
                </c:pt>
                <c:pt idx="4">
                  <c:v>5.7900651384814282E-4</c:v>
                </c:pt>
                <c:pt idx="5">
                  <c:v>6.7900651384814287E-4</c:v>
                </c:pt>
                <c:pt idx="6">
                  <c:v>9.7900651384814279E-4</c:v>
                </c:pt>
                <c:pt idx="7">
                  <c:v>1.1790065138481429E-3</c:v>
                </c:pt>
                <c:pt idx="8">
                  <c:v>5.1790065138481427E-3</c:v>
                </c:pt>
              </c:numCache>
            </c:numRef>
          </c:xVal>
          <c:yVal>
            <c:numRef>
              <c:f>Sheet1!$B$8:$B$16</c:f>
              <c:numCache>
                <c:formatCode>0.00</c:formatCode>
                <c:ptCount val="9"/>
                <c:pt idx="0">
                  <c:v>0</c:v>
                </c:pt>
                <c:pt idx="1">
                  <c:v>4.1379999999999999</c:v>
                </c:pt>
                <c:pt idx="2">
                  <c:v>3.3793666666666669</c:v>
                </c:pt>
                <c:pt idx="3">
                  <c:v>2.5862499999999997</c:v>
                </c:pt>
                <c:pt idx="4">
                  <c:v>2.2241750000000002</c:v>
                </c:pt>
                <c:pt idx="5">
                  <c:v>1.8621000000000001</c:v>
                </c:pt>
                <c:pt idx="6">
                  <c:v>1.2465725000000001</c:v>
                </c:pt>
                <c:pt idx="7">
                  <c:v>0.83449666666666655</c:v>
                </c:pt>
                <c:pt idx="8">
                  <c:v>0.57472222222222225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36-4FC0-B7B1-9361EB150D1D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Sheet1!$C$20:$C$66</c:f>
              <c:numCache>
                <c:formatCode>General</c:formatCode>
                <c:ptCount val="47"/>
                <c:pt idx="0">
                  <c:v>0</c:v>
                </c:pt>
                <c:pt idx="1">
                  <c:v>1.05610561056105E-4</c:v>
                </c:pt>
                <c:pt idx="2">
                  <c:v>2.6402640264026401E-4</c:v>
                </c:pt>
                <c:pt idx="3">
                  <c:v>4.2244224422442202E-4</c:v>
                </c:pt>
                <c:pt idx="4">
                  <c:v>5.8085808580858004E-4</c:v>
                </c:pt>
                <c:pt idx="5">
                  <c:v>7.6567656765676498E-4</c:v>
                </c:pt>
                <c:pt idx="6">
                  <c:v>9.3729372937293701E-4</c:v>
                </c:pt>
                <c:pt idx="7">
                  <c:v>1.0825082508250799E-3</c:v>
                </c:pt>
                <c:pt idx="8">
                  <c:v>1.21452145214521E-3</c:v>
                </c:pt>
                <c:pt idx="9">
                  <c:v>1.38613861386138E-3</c:v>
                </c:pt>
                <c:pt idx="10">
                  <c:v>1.5445544554455401E-3</c:v>
                </c:pt>
                <c:pt idx="11">
                  <c:v>1.7029702970296999E-3</c:v>
                </c:pt>
                <c:pt idx="12">
                  <c:v>1.8481848184818399E-3</c:v>
                </c:pt>
                <c:pt idx="13">
                  <c:v>2.0330033003300302E-3</c:v>
                </c:pt>
                <c:pt idx="14">
                  <c:v>2.19141914191419E-3</c:v>
                </c:pt>
                <c:pt idx="15">
                  <c:v>2.4158415841584102E-3</c:v>
                </c:pt>
                <c:pt idx="16">
                  <c:v>2.6138613861386101E-3</c:v>
                </c:pt>
                <c:pt idx="17">
                  <c:v>2.8778877887788699E-3</c:v>
                </c:pt>
                <c:pt idx="18">
                  <c:v>3.0759075907590698E-3</c:v>
                </c:pt>
                <c:pt idx="19">
                  <c:v>3.33993399339934E-3</c:v>
                </c:pt>
                <c:pt idx="20">
                  <c:v>3.66996699669967E-3</c:v>
                </c:pt>
                <c:pt idx="21">
                  <c:v>4.0264026402640199E-3</c:v>
                </c:pt>
                <c:pt idx="22">
                  <c:v>4.3564356435643499E-3</c:v>
                </c:pt>
                <c:pt idx="23">
                  <c:v>4.6204620462046197E-3</c:v>
                </c:pt>
                <c:pt idx="24">
                  <c:v>4.81848184818481E-3</c:v>
                </c:pt>
                <c:pt idx="25">
                  <c:v>5.0033003300329996E-3</c:v>
                </c:pt>
                <c:pt idx="26">
                  <c:v>5.1353135313531298E-3</c:v>
                </c:pt>
                <c:pt idx="27">
                  <c:v>5.3597359735973599E-3</c:v>
                </c:pt>
                <c:pt idx="28">
                  <c:v>5.5445544554455399E-3</c:v>
                </c:pt>
                <c:pt idx="29">
                  <c:v>5.72937293729372E-3</c:v>
                </c:pt>
                <c:pt idx="30">
                  <c:v>5.7821782178217804E-3</c:v>
                </c:pt>
                <c:pt idx="31">
                  <c:v>6.1254125412541199E-3</c:v>
                </c:pt>
                <c:pt idx="32">
                  <c:v>6.5478547854785404E-3</c:v>
                </c:pt>
                <c:pt idx="33">
                  <c:v>7.2343234323432298E-3</c:v>
                </c:pt>
                <c:pt idx="34">
                  <c:v>7.8547854785478502E-3</c:v>
                </c:pt>
                <c:pt idx="35">
                  <c:v>8.4092409240923999E-3</c:v>
                </c:pt>
                <c:pt idx="36">
                  <c:v>9.0429042904290394E-3</c:v>
                </c:pt>
                <c:pt idx="37">
                  <c:v>9.8085808580857994E-3</c:v>
                </c:pt>
                <c:pt idx="38">
                  <c:v>1.0415841584158401E-2</c:v>
                </c:pt>
                <c:pt idx="39">
                  <c:v>1.1009900990099001E-2</c:v>
                </c:pt>
                <c:pt idx="40">
                  <c:v>1.16699669966996E-2</c:v>
                </c:pt>
                <c:pt idx="41">
                  <c:v>1.24092409240924E-2</c:v>
                </c:pt>
                <c:pt idx="42">
                  <c:v>1.3267326732673199E-2</c:v>
                </c:pt>
                <c:pt idx="43">
                  <c:v>1.4534653465346501E-2</c:v>
                </c:pt>
                <c:pt idx="44">
                  <c:v>1.5696369636963699E-2</c:v>
                </c:pt>
                <c:pt idx="45">
                  <c:v>1.65016501650165E-2</c:v>
                </c:pt>
                <c:pt idx="46">
                  <c:v>1.7636963696369599E-2</c:v>
                </c:pt>
              </c:numCache>
            </c:numRef>
          </c:xVal>
          <c:yVal>
            <c:numRef>
              <c:f>Sheet1!$B$20:$B$66</c:f>
              <c:numCache>
                <c:formatCode>0.0</c:formatCode>
                <c:ptCount val="47"/>
                <c:pt idx="0" formatCode="General">
                  <c:v>0</c:v>
                </c:pt>
                <c:pt idx="1">
                  <c:v>3.8511749347258402</c:v>
                </c:pt>
                <c:pt idx="2">
                  <c:v>9.0078328981723192</c:v>
                </c:pt>
                <c:pt idx="3">
                  <c:v>14.360313315926801</c:v>
                </c:pt>
                <c:pt idx="4">
                  <c:v>19.843342036553501</c:v>
                </c:pt>
                <c:pt idx="5">
                  <c:v>24.3472584856396</c:v>
                </c:pt>
                <c:pt idx="6">
                  <c:v>28.0678851174934</c:v>
                </c:pt>
                <c:pt idx="7">
                  <c:v>31.266318537859</c:v>
                </c:pt>
                <c:pt idx="8">
                  <c:v>33.681462140992103</c:v>
                </c:pt>
                <c:pt idx="9">
                  <c:v>36.357702349869399</c:v>
                </c:pt>
                <c:pt idx="10">
                  <c:v>38.381201044386401</c:v>
                </c:pt>
                <c:pt idx="11">
                  <c:v>40.078328981723203</c:v>
                </c:pt>
                <c:pt idx="12">
                  <c:v>40.926892950391597</c:v>
                </c:pt>
                <c:pt idx="13">
                  <c:v>41.383812010443798</c:v>
                </c:pt>
                <c:pt idx="14">
                  <c:v>40.992167101827597</c:v>
                </c:pt>
                <c:pt idx="15">
                  <c:v>39.751958224543003</c:v>
                </c:pt>
                <c:pt idx="16">
                  <c:v>37.924281984334201</c:v>
                </c:pt>
                <c:pt idx="17">
                  <c:v>35.378590078328898</c:v>
                </c:pt>
                <c:pt idx="18">
                  <c:v>33.616187989556103</c:v>
                </c:pt>
                <c:pt idx="19">
                  <c:v>31.331592689295</c:v>
                </c:pt>
                <c:pt idx="20">
                  <c:v>28.720626631853701</c:v>
                </c:pt>
                <c:pt idx="21">
                  <c:v>26.174934725848502</c:v>
                </c:pt>
                <c:pt idx="22">
                  <c:v>23.433420365535198</c:v>
                </c:pt>
                <c:pt idx="23">
                  <c:v>21.4751958224543</c:v>
                </c:pt>
                <c:pt idx="24">
                  <c:v>19.778067885117402</c:v>
                </c:pt>
                <c:pt idx="25">
                  <c:v>18.015665796344599</c:v>
                </c:pt>
                <c:pt idx="26">
                  <c:v>17.167101827676198</c:v>
                </c:pt>
                <c:pt idx="27">
                  <c:v>16.449086161879801</c:v>
                </c:pt>
                <c:pt idx="28">
                  <c:v>15.5352480417754</c:v>
                </c:pt>
                <c:pt idx="29">
                  <c:v>14.686684073106999</c:v>
                </c:pt>
                <c:pt idx="30">
                  <c:v>14.0339425587467</c:v>
                </c:pt>
                <c:pt idx="31">
                  <c:v>13.054830287206199</c:v>
                </c:pt>
                <c:pt idx="32">
                  <c:v>11.9451697127937</c:v>
                </c:pt>
                <c:pt idx="33">
                  <c:v>10.443864229765</c:v>
                </c:pt>
                <c:pt idx="34">
                  <c:v>9.4647519582245394</c:v>
                </c:pt>
                <c:pt idx="35">
                  <c:v>8.5509138381201009</c:v>
                </c:pt>
                <c:pt idx="36">
                  <c:v>6.98433420365535</c:v>
                </c:pt>
                <c:pt idx="37">
                  <c:v>6.2010443864229696</c:v>
                </c:pt>
                <c:pt idx="38">
                  <c:v>5.5483028720626599</c:v>
                </c:pt>
                <c:pt idx="39">
                  <c:v>5.0261096605744102</c:v>
                </c:pt>
                <c:pt idx="40">
                  <c:v>4.6344647519582196</c:v>
                </c:pt>
                <c:pt idx="41">
                  <c:v>4.2428198433420299</c:v>
                </c:pt>
                <c:pt idx="42">
                  <c:v>3.7206266318537802</c:v>
                </c:pt>
                <c:pt idx="43">
                  <c:v>3.32898172323759</c:v>
                </c:pt>
                <c:pt idx="44">
                  <c:v>2.8720626631853698</c:v>
                </c:pt>
                <c:pt idx="45">
                  <c:v>2.6762402088772799</c:v>
                </c:pt>
                <c:pt idx="46">
                  <c:v>2.0887728459530002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6-4FC0-B7B1-9361EB150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664"/>
        <c:axId val="469191648"/>
      </c:scatterChart>
      <c:valAx>
        <c:axId val="34694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91648"/>
        <c:crosses val="autoZero"/>
        <c:crossBetween val="midCat"/>
      </c:valAx>
      <c:valAx>
        <c:axId val="46919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664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xVal>
            <c:numRef>
              <c:f>Sheet1!$H$8:$H$16</c:f>
              <c:numCache>
                <c:formatCode>General</c:formatCode>
                <c:ptCount val="9"/>
                <c:pt idx="0">
                  <c:v>0</c:v>
                </c:pt>
                <c:pt idx="1">
                  <c:v>4.0824452804931694E-5</c:v>
                </c:pt>
                <c:pt idx="2">
                  <c:v>1.4082445280493168E-4</c:v>
                </c:pt>
                <c:pt idx="3">
                  <c:v>3.4082445280493167E-4</c:v>
                </c:pt>
                <c:pt idx="4">
                  <c:v>4.4082445280493171E-4</c:v>
                </c:pt>
                <c:pt idx="5">
                  <c:v>5.4082445280493176E-4</c:v>
                </c:pt>
                <c:pt idx="6">
                  <c:v>8.4082445280493168E-4</c:v>
                </c:pt>
                <c:pt idx="7">
                  <c:v>1.0323395894075416E-3</c:v>
                </c:pt>
                <c:pt idx="8">
                  <c:v>5.0408244528049317E-3</c:v>
                </c:pt>
              </c:numCache>
            </c:numRef>
          </c:xVal>
          <c:yVal>
            <c:numRef>
              <c:f>Sheet1!$D$8:$D$16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0.18333333333333324</c:v>
                </c:pt>
                <c:pt idx="3">
                  <c:v>0.375</c:v>
                </c:pt>
                <c:pt idx="4">
                  <c:v>0.46249999999999991</c:v>
                </c:pt>
                <c:pt idx="5">
                  <c:v>0.55000000000000004</c:v>
                </c:pt>
                <c:pt idx="6">
                  <c:v>0.69874999999999998</c:v>
                </c:pt>
                <c:pt idx="7">
                  <c:v>0.81</c:v>
                </c:pt>
                <c:pt idx="8">
                  <c:v>0.86111111111111116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3A-4447-92C6-4ACBA5A75769}"/>
            </c:ext>
          </c:extLst>
        </c:ser>
        <c:ser>
          <c:idx val="1"/>
          <c:order val="1"/>
          <c:xVal>
            <c:numRef>
              <c:f>Sheet1!$H$20:$H$88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3.8418270932640171E-5</c:v>
                </c:pt>
                <c:pt idx="8">
                  <c:v>8.9781515559619234E-5</c:v>
                </c:pt>
                <c:pt idx="9">
                  <c:v>1.7202980634553828E-4</c:v>
                </c:pt>
                <c:pt idx="10">
                  <c:v>2.6287406259219073E-4</c:v>
                </c:pt>
                <c:pt idx="11">
                  <c:v>3.6461696163521645E-4</c:v>
                </c:pt>
                <c:pt idx="12">
                  <c:v>4.814950118167897E-4</c:v>
                </c:pt>
                <c:pt idx="13">
                  <c:v>6.5105539375005968E-4</c:v>
                </c:pt>
                <c:pt idx="14">
                  <c:v>8.0959853148207897E-4</c:v>
                </c:pt>
                <c:pt idx="15">
                  <c:v>1.0340209737262991E-3</c:v>
                </c:pt>
                <c:pt idx="16">
                  <c:v>1.2320407757064988E-3</c:v>
                </c:pt>
                <c:pt idx="17">
                  <c:v>1.4960671783467586E-3</c:v>
                </c:pt>
                <c:pt idx="18">
                  <c:v>1.6940869803269587E-3</c:v>
                </c:pt>
                <c:pt idx="19">
                  <c:v>1.9581133829672287E-3</c:v>
                </c:pt>
                <c:pt idx="20">
                  <c:v>2.2881463862675588E-3</c:v>
                </c:pt>
                <c:pt idx="21">
                  <c:v>2.6445820298319086E-3</c:v>
                </c:pt>
                <c:pt idx="22">
                  <c:v>2.9746150331322386E-3</c:v>
                </c:pt>
                <c:pt idx="23">
                  <c:v>3.2386414357725084E-3</c:v>
                </c:pt>
                <c:pt idx="24">
                  <c:v>3.4366612377526992E-3</c:v>
                </c:pt>
                <c:pt idx="25">
                  <c:v>3.6214797196008884E-3</c:v>
                </c:pt>
                <c:pt idx="26">
                  <c:v>3.7534929209210185E-3</c:v>
                </c:pt>
                <c:pt idx="27">
                  <c:v>3.977915363165249E-3</c:v>
                </c:pt>
                <c:pt idx="28">
                  <c:v>4.1627338450134291E-3</c:v>
                </c:pt>
                <c:pt idx="29">
                  <c:v>4.3475523268616083E-3</c:v>
                </c:pt>
                <c:pt idx="30">
                  <c:v>4.4003576073896695E-3</c:v>
                </c:pt>
                <c:pt idx="31">
                  <c:v>4.743591930822009E-3</c:v>
                </c:pt>
                <c:pt idx="32">
                  <c:v>5.1660341750464295E-3</c:v>
                </c:pt>
                <c:pt idx="33">
                  <c:v>5.8525028219111189E-3</c:v>
                </c:pt>
                <c:pt idx="34">
                  <c:v>6.4729648681157393E-3</c:v>
                </c:pt>
                <c:pt idx="35">
                  <c:v>7.0274203136602882E-3</c:v>
                </c:pt>
                <c:pt idx="36">
                  <c:v>7.6610836799969285E-3</c:v>
                </c:pt>
                <c:pt idx="37">
                  <c:v>8.4267602476536876E-3</c:v>
                </c:pt>
                <c:pt idx="38">
                  <c:v>9.0340209737262908E-3</c:v>
                </c:pt>
                <c:pt idx="39">
                  <c:v>9.6280803796668889E-3</c:v>
                </c:pt>
                <c:pt idx="40">
                  <c:v>1.028814638626749E-2</c:v>
                </c:pt>
                <c:pt idx="41">
                  <c:v>1.1027420313660288E-2</c:v>
                </c:pt>
                <c:pt idx="42">
                  <c:v>1.1885506122241088E-2</c:v>
                </c:pt>
                <c:pt idx="43">
                  <c:v>1.3152832854914391E-2</c:v>
                </c:pt>
                <c:pt idx="44">
                  <c:v>1.4314549026531589E-2</c:v>
                </c:pt>
                <c:pt idx="45">
                  <c:v>1.5119829554584387E-2</c:v>
                </c:pt>
                <c:pt idx="46">
                  <c:v>1.6255143085937489E-2</c:v>
                </c:pt>
              </c:numCache>
            </c:numRef>
          </c:xVal>
          <c:yVal>
            <c:numRef>
              <c:f>Sheet1!$D$20:$D$88</c:f>
              <c:numCache>
                <c:formatCode>0.00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9.3724721646303299E-3</c:v>
                </c:pt>
                <c:pt idx="15">
                  <c:v>3.9343687178757802E-2</c:v>
                </c:pt>
                <c:pt idx="16">
                  <c:v>8.3511793515364974E-2</c:v>
                </c:pt>
                <c:pt idx="17">
                  <c:v>0.14503165591278644</c:v>
                </c:pt>
                <c:pt idx="18">
                  <c:v>0.18762232988022953</c:v>
                </c:pt>
                <c:pt idx="19">
                  <c:v>0.24283246280099091</c:v>
                </c:pt>
                <c:pt idx="20">
                  <c:v>0.30592975756757612</c:v>
                </c:pt>
                <c:pt idx="21">
                  <c:v>0.36744961996499514</c:v>
                </c:pt>
                <c:pt idx="22">
                  <c:v>0.43370177946990829</c:v>
                </c:pt>
                <c:pt idx="23">
                  <c:v>0.48102475054484539</c:v>
                </c:pt>
                <c:pt idx="24">
                  <c:v>0.52203799214312707</c:v>
                </c:pt>
                <c:pt idx="25">
                  <c:v>0.56462866611057039</c:v>
                </c:pt>
                <c:pt idx="26">
                  <c:v>0.58513528690971006</c:v>
                </c:pt>
                <c:pt idx="27">
                  <c:v>0.60248704297052202</c:v>
                </c:pt>
                <c:pt idx="28">
                  <c:v>0.62457109613882555</c:v>
                </c:pt>
                <c:pt idx="29">
                  <c:v>0.64507771693796523</c:v>
                </c:pt>
                <c:pt idx="30">
                  <c:v>0.660852040629611</c:v>
                </c:pt>
                <c:pt idx="31">
                  <c:v>0.68451352616708072</c:v>
                </c:pt>
                <c:pt idx="32">
                  <c:v>0.71132987644287815</c:v>
                </c:pt>
                <c:pt idx="33">
                  <c:v>0.7476108209336636</c:v>
                </c:pt>
                <c:pt idx="34">
                  <c:v>0.77127230647113243</c:v>
                </c:pt>
                <c:pt idx="35">
                  <c:v>0.79335635963943696</c:v>
                </c:pt>
                <c:pt idx="36">
                  <c:v>0.83121473649938737</c:v>
                </c:pt>
                <c:pt idx="37">
                  <c:v>0.85014392492936275</c:v>
                </c:pt>
                <c:pt idx="38">
                  <c:v>0.86591824862100875</c:v>
                </c:pt>
                <c:pt idx="39">
                  <c:v>0.87853770757432548</c:v>
                </c:pt>
                <c:pt idx="40">
                  <c:v>0.88800230178931316</c:v>
                </c:pt>
                <c:pt idx="41">
                  <c:v>0.89746689600430085</c:v>
                </c:pt>
                <c:pt idx="42">
                  <c:v>0.91008635495761769</c:v>
                </c:pt>
                <c:pt idx="43">
                  <c:v>0.91955094917260538</c:v>
                </c:pt>
                <c:pt idx="44">
                  <c:v>0.93059297575675759</c:v>
                </c:pt>
                <c:pt idx="45">
                  <c:v>0.93532527286425138</c:v>
                </c:pt>
                <c:pt idx="46">
                  <c:v>0.94952216418673274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A-4447-92C6-4ACBA5A7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6664"/>
        <c:axId val="469191648"/>
      </c:scatterChart>
      <c:valAx>
        <c:axId val="3469466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91648"/>
        <c:crosses val="autoZero"/>
        <c:crossBetween val="midCat"/>
      </c:valAx>
      <c:valAx>
        <c:axId val="46919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6664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4</xdr:row>
      <xdr:rowOff>182879</xdr:rowOff>
    </xdr:from>
    <xdr:to>
      <xdr:col>14</xdr:col>
      <xdr:colOff>28580</xdr:colOff>
      <xdr:row>16</xdr:row>
      <xdr:rowOff>118585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68580</xdr:colOff>
      <xdr:row>4</xdr:row>
      <xdr:rowOff>182880</xdr:rowOff>
    </xdr:from>
    <xdr:to>
      <xdr:col>18</xdr:col>
      <xdr:colOff>598175</xdr:colOff>
      <xdr:row>16</xdr:row>
      <xdr:rowOff>118586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abSelected="1" workbookViewId="0">
      <selection activeCell="F3" sqref="F3"/>
    </sheetView>
  </sheetViews>
  <sheetFormatPr defaultRowHeight="14.4" x14ac:dyDescent="0.3"/>
  <cols>
    <col min="1" max="1" width="3.44140625" customWidth="1"/>
    <col min="5" max="6" width="10.88671875" customWidth="1"/>
    <col min="7" max="7" width="7.5546875" customWidth="1"/>
    <col min="8" max="8" width="8.44140625" customWidth="1"/>
    <col min="10" max="10" width="9" bestFit="1" customWidth="1"/>
    <col min="11" max="11" width="9.5546875" bestFit="1" customWidth="1"/>
    <col min="12" max="12" width="6" bestFit="1" customWidth="1"/>
    <col min="13" max="14" width="6" customWidth="1"/>
  </cols>
  <sheetData>
    <row r="1" spans="1:33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6" x14ac:dyDescent="0.3">
      <c r="A2" s="1"/>
      <c r="B2" s="2" t="s">
        <v>0</v>
      </c>
      <c r="C2" s="3">
        <v>29946</v>
      </c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.6" x14ac:dyDescent="0.3">
      <c r="A3" s="1"/>
      <c r="B3" s="5" t="s">
        <v>1</v>
      </c>
      <c r="C3" s="6">
        <v>4.1379999999999999</v>
      </c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6.2" thickBot="1" x14ac:dyDescent="0.35">
      <c r="A4" s="1"/>
      <c r="B4" s="7" t="s">
        <v>2</v>
      </c>
      <c r="C4" s="8">
        <v>41.38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" thickBot="1" x14ac:dyDescent="0.35">
      <c r="A5" s="1"/>
      <c r="B5" s="9"/>
      <c r="C5" s="10"/>
      <c r="D5" s="1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4.7" customHeight="1" thickBot="1" x14ac:dyDescent="0.35">
      <c r="A6" s="1"/>
      <c r="B6" s="35" t="s">
        <v>3</v>
      </c>
      <c r="C6" s="36"/>
      <c r="D6" s="36"/>
      <c r="E6" s="36"/>
      <c r="F6" s="36"/>
      <c r="G6" s="36"/>
      <c r="H6" s="3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6.2" thickBot="1" x14ac:dyDescent="0.35">
      <c r="A7" s="1"/>
      <c r="B7" s="11" t="s">
        <v>4</v>
      </c>
      <c r="C7" s="12" t="s">
        <v>5</v>
      </c>
      <c r="D7" s="13" t="s">
        <v>6</v>
      </c>
      <c r="E7" s="13" t="s">
        <v>7</v>
      </c>
      <c r="F7" s="13" t="s">
        <v>8</v>
      </c>
      <c r="G7" s="13" t="s">
        <v>9</v>
      </c>
      <c r="H7" s="12" t="s">
        <v>10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3">
      <c r="A8" s="14"/>
      <c r="B8" s="15">
        <v>0</v>
      </c>
      <c r="C8" s="27">
        <v>0</v>
      </c>
      <c r="D8" s="16">
        <v>0</v>
      </c>
      <c r="E8" s="29">
        <f>B8/$C$2</f>
        <v>0</v>
      </c>
      <c r="F8" s="29">
        <f>C8-E8</f>
        <v>0</v>
      </c>
      <c r="G8" s="29">
        <f t="shared" ref="G8:G16" si="0">B8/((1-D8)*$C$2)</f>
        <v>0</v>
      </c>
      <c r="H8" s="30">
        <f t="shared" ref="H8:H16" si="1">F8-(D8/(1-D8))*E8</f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3">
      <c r="A9" s="14"/>
      <c r="B9" s="15">
        <v>4.1379999999999999</v>
      </c>
      <c r="C9" s="27">
        <v>1.790065138481428E-4</v>
      </c>
      <c r="D9" s="17">
        <f t="shared" ref="D9:D14" si="2">1-B9/$C$3</f>
        <v>0</v>
      </c>
      <c r="E9" s="29">
        <f t="shared" ref="E9:E16" si="3">B9/$C$2</f>
        <v>1.3818206104321111E-4</v>
      </c>
      <c r="F9" s="29">
        <f t="shared" ref="F9:F16" si="4">C9-E9</f>
        <v>4.0824452804931694E-5</v>
      </c>
      <c r="G9" s="29">
        <f t="shared" si="0"/>
        <v>1.3818206104321111E-4</v>
      </c>
      <c r="H9" s="30">
        <f t="shared" si="1"/>
        <v>4.0824452804931694E-5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3">
      <c r="A10" s="14"/>
      <c r="B10" s="15">
        <v>3.3793666666666669</v>
      </c>
      <c r="C10" s="27">
        <v>2.7900651384814279E-4</v>
      </c>
      <c r="D10" s="17">
        <f t="shared" si="2"/>
        <v>0.18333333333333324</v>
      </c>
      <c r="E10" s="29">
        <f t="shared" si="3"/>
        <v>1.1284868318528908E-4</v>
      </c>
      <c r="F10" s="29">
        <f t="shared" si="4"/>
        <v>1.6615783066285372E-4</v>
      </c>
      <c r="G10" s="29">
        <f t="shared" si="0"/>
        <v>1.3818206104321111E-4</v>
      </c>
      <c r="H10" s="30">
        <f t="shared" si="1"/>
        <v>1.4082445280493168E-4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3">
      <c r="A11" s="14"/>
      <c r="B11" s="15">
        <v>2.5862499999999997</v>
      </c>
      <c r="C11" s="27">
        <v>4.7900651384814277E-4</v>
      </c>
      <c r="D11" s="17">
        <f t="shared" si="2"/>
        <v>0.375</v>
      </c>
      <c r="E11" s="29">
        <f t="shared" si="3"/>
        <v>8.6363788152006942E-5</v>
      </c>
      <c r="F11" s="29">
        <f t="shared" si="4"/>
        <v>3.9264272569613585E-4</v>
      </c>
      <c r="G11" s="29">
        <f t="shared" si="0"/>
        <v>1.3818206104321111E-4</v>
      </c>
      <c r="H11" s="30">
        <f t="shared" si="1"/>
        <v>3.4082445280493167E-4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3">
      <c r="A12" s="14"/>
      <c r="B12" s="15">
        <v>2.2241750000000002</v>
      </c>
      <c r="C12" s="27">
        <v>5.7900651384814282E-4</v>
      </c>
      <c r="D12" s="17">
        <f t="shared" si="2"/>
        <v>0.46249999999999991</v>
      </c>
      <c r="E12" s="29">
        <f t="shared" si="3"/>
        <v>7.4272857810725985E-5</v>
      </c>
      <c r="F12" s="29">
        <f t="shared" si="4"/>
        <v>5.0473365603741682E-4</v>
      </c>
      <c r="G12" s="29">
        <f t="shared" si="0"/>
        <v>1.3818206104321111E-4</v>
      </c>
      <c r="H12" s="30">
        <f t="shared" si="1"/>
        <v>4.4082445280493171E-4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3">
      <c r="A13" s="14"/>
      <c r="B13" s="15">
        <v>1.8621000000000001</v>
      </c>
      <c r="C13" s="27">
        <v>6.7900651384814287E-4</v>
      </c>
      <c r="D13" s="17">
        <f t="shared" si="2"/>
        <v>0.55000000000000004</v>
      </c>
      <c r="E13" s="29">
        <f t="shared" si="3"/>
        <v>6.2181927469445001E-5</v>
      </c>
      <c r="F13" s="29">
        <f t="shared" si="4"/>
        <v>6.1682458637869785E-4</v>
      </c>
      <c r="G13" s="29">
        <f t="shared" si="0"/>
        <v>1.3818206104321113E-4</v>
      </c>
      <c r="H13" s="30">
        <f t="shared" si="1"/>
        <v>5.4082445280493176E-4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3">
      <c r="A14" s="14"/>
      <c r="B14" s="15">
        <v>1.2465725000000001</v>
      </c>
      <c r="C14" s="27">
        <v>9.7900651384814279E-4</v>
      </c>
      <c r="D14" s="17">
        <f t="shared" si="2"/>
        <v>0.69874999999999998</v>
      </c>
      <c r="E14" s="29">
        <f t="shared" si="3"/>
        <v>4.1627345889267348E-5</v>
      </c>
      <c r="F14" s="29">
        <f t="shared" si="4"/>
        <v>9.3737916795887544E-4</v>
      </c>
      <c r="G14" s="29">
        <f t="shared" si="0"/>
        <v>1.3818206104321113E-4</v>
      </c>
      <c r="H14" s="30">
        <f t="shared" si="1"/>
        <v>8.4082445280493168E-4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3">
      <c r="A15" s="14"/>
      <c r="B15" s="15">
        <v>0.83449666666666655</v>
      </c>
      <c r="C15" s="27">
        <v>1.1790065138481429E-3</v>
      </c>
      <c r="D15" s="17">
        <v>0.81</v>
      </c>
      <c r="E15" s="29">
        <f t="shared" si="3"/>
        <v>2.7866715643714238E-5</v>
      </c>
      <c r="F15" s="29">
        <f t="shared" si="4"/>
        <v>1.1511397982044286E-3</v>
      </c>
      <c r="G15" s="29">
        <f t="shared" si="0"/>
        <v>1.4666692444060129E-4</v>
      </c>
      <c r="H15" s="30">
        <f t="shared" si="1"/>
        <v>1.0323395894075416E-3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" thickBot="1" x14ac:dyDescent="0.35">
      <c r="A16" s="14"/>
      <c r="B16" s="18">
        <v>0.57472222222222225</v>
      </c>
      <c r="C16" s="28">
        <v>5.1790065138481427E-3</v>
      </c>
      <c r="D16" s="19">
        <f>1-B16/$C$3</f>
        <v>0.86111111111111116</v>
      </c>
      <c r="E16" s="31">
        <f t="shared" si="3"/>
        <v>1.9191952922668209E-5</v>
      </c>
      <c r="F16" s="31">
        <f t="shared" si="4"/>
        <v>5.1598145609254749E-3</v>
      </c>
      <c r="G16" s="31">
        <f t="shared" si="0"/>
        <v>1.3818206104321116E-4</v>
      </c>
      <c r="H16" s="32">
        <f t="shared" si="1"/>
        <v>5.0408244528049317E-3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" thickBot="1" x14ac:dyDescent="0.35">
      <c r="A17" s="14"/>
      <c r="B17" s="1"/>
      <c r="C17" s="1"/>
      <c r="D17" s="1"/>
      <c r="E17" s="20"/>
      <c r="F17" s="20"/>
      <c r="G17" s="20"/>
      <c r="H17" s="2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" thickBot="1" x14ac:dyDescent="0.35">
      <c r="A18" s="1"/>
      <c r="B18" s="35" t="s">
        <v>11</v>
      </c>
      <c r="C18" s="36"/>
      <c r="D18" s="36"/>
      <c r="E18" s="36"/>
      <c r="F18" s="36"/>
      <c r="G18" s="36"/>
      <c r="H18" s="3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2" thickBot="1" x14ac:dyDescent="0.35">
      <c r="A19" s="1"/>
      <c r="B19" s="11" t="s">
        <v>12</v>
      </c>
      <c r="C19" s="12" t="s">
        <v>13</v>
      </c>
      <c r="D19" s="13" t="s">
        <v>14</v>
      </c>
      <c r="E19" s="13" t="s">
        <v>15</v>
      </c>
      <c r="F19" s="13" t="s">
        <v>16</v>
      </c>
      <c r="G19" s="13" t="s">
        <v>17</v>
      </c>
      <c r="H19" s="12" t="s">
        <v>18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">
      <c r="A20" s="21"/>
      <c r="B20" s="22">
        <v>0</v>
      </c>
      <c r="C20" s="27">
        <v>0</v>
      </c>
      <c r="D20" s="16">
        <v>0</v>
      </c>
      <c r="E20" s="29">
        <v>0</v>
      </c>
      <c r="F20" s="29">
        <v>0</v>
      </c>
      <c r="G20" s="29">
        <f t="shared" ref="G20:G30" si="5">B20/((1-D20)*$C$2)</f>
        <v>0</v>
      </c>
      <c r="H20" s="30">
        <f t="shared" ref="H20:H30" si="6">F20-(D20/(1-D20))*E20</f>
        <v>0</v>
      </c>
      <c r="I20" s="1"/>
      <c r="J20" s="33"/>
      <c r="K20" s="3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">
      <c r="A21" s="21"/>
      <c r="B21" s="23">
        <v>3.8511749347258402</v>
      </c>
      <c r="C21" s="27">
        <v>1.05610561056105E-4</v>
      </c>
      <c r="D21" s="16">
        <v>0</v>
      </c>
      <c r="E21" s="29">
        <f>B21/$C$2</f>
        <v>1.2860398499718961E-4</v>
      </c>
      <c r="F21" s="29">
        <v>0</v>
      </c>
      <c r="G21" s="29">
        <f t="shared" si="5"/>
        <v>1.2860398499718961E-4</v>
      </c>
      <c r="H21" s="30">
        <f t="shared" si="6"/>
        <v>0</v>
      </c>
      <c r="I21" s="1"/>
      <c r="J21" s="33"/>
      <c r="K21" s="3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">
      <c r="A22" s="21"/>
      <c r="B22" s="23">
        <v>9.0078328981723192</v>
      </c>
      <c r="C22" s="27">
        <v>2.6402640264026401E-4</v>
      </c>
      <c r="D22" s="16">
        <v>0</v>
      </c>
      <c r="E22" s="29">
        <f t="shared" ref="E22:E30" si="7">B22/$C$2</f>
        <v>3.0080254117986776E-4</v>
      </c>
      <c r="F22" s="29">
        <f t="shared" ref="F22:F30" si="8">C22-E22</f>
        <v>-3.6776138539603754E-5</v>
      </c>
      <c r="G22" s="29">
        <f t="shared" si="5"/>
        <v>3.0080254117986776E-4</v>
      </c>
      <c r="H22" s="30">
        <v>0</v>
      </c>
      <c r="I22" s="1"/>
      <c r="J22" s="33"/>
      <c r="K22" s="3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">
      <c r="A23" s="21"/>
      <c r="B23" s="23">
        <v>14.360313315926801</v>
      </c>
      <c r="C23" s="27">
        <v>4.2244224422442202E-4</v>
      </c>
      <c r="D23" s="16">
        <v>0</v>
      </c>
      <c r="E23" s="29">
        <f t="shared" si="7"/>
        <v>4.7954028304036603E-4</v>
      </c>
      <c r="F23" s="29">
        <f t="shared" si="8"/>
        <v>-5.7098038815944004E-5</v>
      </c>
      <c r="G23" s="29">
        <f t="shared" si="5"/>
        <v>4.7954028304036603E-4</v>
      </c>
      <c r="H23" s="30">
        <v>0</v>
      </c>
      <c r="I23" s="1"/>
      <c r="J23" s="33"/>
      <c r="K23" s="3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">
      <c r="A24" s="21"/>
      <c r="B24" s="23">
        <v>19.843342036553501</v>
      </c>
      <c r="C24" s="27">
        <v>5.8085808580858004E-4</v>
      </c>
      <c r="D24" s="16">
        <v>0</v>
      </c>
      <c r="E24" s="29">
        <f t="shared" si="7"/>
        <v>6.6263748201941829E-4</v>
      </c>
      <c r="F24" s="29">
        <f t="shared" si="8"/>
        <v>-8.1779396210838258E-5</v>
      </c>
      <c r="G24" s="29">
        <f t="shared" si="5"/>
        <v>6.6263748201941829E-4</v>
      </c>
      <c r="H24" s="30">
        <v>0</v>
      </c>
      <c r="I24" s="1"/>
      <c r="J24" s="33"/>
      <c r="K24" s="3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">
      <c r="A25" s="21"/>
      <c r="B25" s="23">
        <v>24.3472584856396</v>
      </c>
      <c r="C25" s="27">
        <v>7.6567656765676498E-4</v>
      </c>
      <c r="D25" s="16">
        <v>0</v>
      </c>
      <c r="E25" s="29">
        <f t="shared" si="7"/>
        <v>8.1303875260935014E-4</v>
      </c>
      <c r="F25" s="29">
        <f t="shared" si="8"/>
        <v>-4.736218495258516E-5</v>
      </c>
      <c r="G25" s="29">
        <f t="shared" si="5"/>
        <v>8.1303875260935014E-4</v>
      </c>
      <c r="H25" s="30">
        <v>0</v>
      </c>
      <c r="I25" s="1"/>
      <c r="J25" s="33"/>
      <c r="K25" s="3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x14ac:dyDescent="0.3">
      <c r="A26" s="21"/>
      <c r="B26" s="23">
        <v>28.0678851174934</v>
      </c>
      <c r="C26" s="27">
        <v>9.3729372937293701E-4</v>
      </c>
      <c r="D26" s="16">
        <v>0</v>
      </c>
      <c r="E26" s="29">
        <f t="shared" si="7"/>
        <v>9.3728328048799168E-4</v>
      </c>
      <c r="F26" s="29">
        <f t="shared" si="8"/>
        <v>1.0448884945322458E-8</v>
      </c>
      <c r="G26" s="29">
        <f t="shared" si="5"/>
        <v>9.3728328048799168E-4</v>
      </c>
      <c r="H26" s="30">
        <v>0</v>
      </c>
      <c r="I26" s="1"/>
      <c r="J26" s="33"/>
      <c r="K26" s="3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x14ac:dyDescent="0.3">
      <c r="A27" s="21"/>
      <c r="B27" s="23">
        <v>31.266318537859</v>
      </c>
      <c r="C27" s="27">
        <v>1.0825082508250799E-3</v>
      </c>
      <c r="D27" s="16">
        <v>0</v>
      </c>
      <c r="E27" s="29">
        <f t="shared" si="7"/>
        <v>1.0440899798924398E-3</v>
      </c>
      <c r="F27" s="29">
        <f t="shared" si="8"/>
        <v>3.8418270932640171E-5</v>
      </c>
      <c r="G27" s="29">
        <f t="shared" si="5"/>
        <v>1.0440899798924398E-3</v>
      </c>
      <c r="H27" s="30">
        <f t="shared" si="6"/>
        <v>3.8418270932640171E-5</v>
      </c>
      <c r="I27" s="1"/>
      <c r="J27" s="33"/>
      <c r="K27" s="3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3">
      <c r="A28" s="21"/>
      <c r="B28" s="23">
        <v>33.681462140992103</v>
      </c>
      <c r="C28" s="27">
        <v>1.21452145214521E-3</v>
      </c>
      <c r="D28" s="16">
        <v>0</v>
      </c>
      <c r="E28" s="29">
        <f t="shared" si="7"/>
        <v>1.1247399365855908E-3</v>
      </c>
      <c r="F28" s="29">
        <f t="shared" si="8"/>
        <v>8.9781515559619234E-5</v>
      </c>
      <c r="G28" s="29">
        <f t="shared" si="5"/>
        <v>1.1247399365855908E-3</v>
      </c>
      <c r="H28" s="30">
        <f t="shared" si="6"/>
        <v>8.9781515559619234E-5</v>
      </c>
      <c r="I28" s="1"/>
      <c r="J28" s="33"/>
      <c r="K28" s="3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3">
      <c r="A29" s="1"/>
      <c r="B29" s="23">
        <v>36.357702349869399</v>
      </c>
      <c r="C29" s="27">
        <v>1.38613861386138E-3</v>
      </c>
      <c r="D29" s="16">
        <v>0</v>
      </c>
      <c r="E29" s="29">
        <f t="shared" si="7"/>
        <v>1.2141088075158417E-3</v>
      </c>
      <c r="F29" s="29">
        <f t="shared" si="8"/>
        <v>1.7202980634553828E-4</v>
      </c>
      <c r="G29" s="29">
        <f t="shared" si="5"/>
        <v>1.2141088075158417E-3</v>
      </c>
      <c r="H29" s="30">
        <f t="shared" si="6"/>
        <v>1.7202980634553828E-4</v>
      </c>
      <c r="I29" s="1"/>
      <c r="J29" s="33"/>
      <c r="K29" s="3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3">
      <c r="A30" s="1"/>
      <c r="B30" s="23">
        <v>38.381201044386401</v>
      </c>
      <c r="C30" s="27">
        <v>1.5445544554455401E-3</v>
      </c>
      <c r="D30" s="16">
        <v>0</v>
      </c>
      <c r="E30" s="29">
        <f t="shared" si="7"/>
        <v>1.2816803928533493E-3</v>
      </c>
      <c r="F30" s="29">
        <f t="shared" si="8"/>
        <v>2.6287406259219073E-4</v>
      </c>
      <c r="G30" s="29">
        <f t="shared" si="5"/>
        <v>1.2816803928533493E-3</v>
      </c>
      <c r="H30" s="30">
        <f t="shared" si="6"/>
        <v>2.6287406259219073E-4</v>
      </c>
      <c r="I30" s="1"/>
      <c r="J30" s="33"/>
      <c r="K30" s="3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3">
      <c r="A31" s="1"/>
      <c r="B31" s="23">
        <v>40.078328981723203</v>
      </c>
      <c r="C31" s="27">
        <v>1.7029702970296999E-3</v>
      </c>
      <c r="D31" s="16">
        <v>0</v>
      </c>
      <c r="E31" s="29">
        <f t="shared" ref="E31:E66" si="9">B31/$C$2</f>
        <v>1.3383533353944835E-3</v>
      </c>
      <c r="F31" s="29">
        <f t="shared" ref="F31:F66" si="10">C31-E31</f>
        <v>3.6461696163521645E-4</v>
      </c>
      <c r="G31" s="29">
        <f t="shared" ref="G31:G66" si="11">B31/((1-D31)*$C$2)</f>
        <v>1.3383533353944835E-3</v>
      </c>
      <c r="H31" s="30">
        <f t="shared" ref="H31:H66" si="12">F31-(D31/(1-D31))*E31</f>
        <v>3.6461696163521645E-4</v>
      </c>
      <c r="I31" s="1"/>
      <c r="J31" s="33"/>
      <c r="K31" s="3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3">
      <c r="A32" s="24"/>
      <c r="B32" s="23">
        <v>40.926892950391597</v>
      </c>
      <c r="C32" s="27">
        <v>1.8481848184818399E-3</v>
      </c>
      <c r="D32" s="16">
        <v>0</v>
      </c>
      <c r="E32" s="29">
        <f t="shared" si="9"/>
        <v>1.3666898066650502E-3</v>
      </c>
      <c r="F32" s="29">
        <f t="shared" si="10"/>
        <v>4.814950118167897E-4</v>
      </c>
      <c r="G32" s="29">
        <f t="shared" si="11"/>
        <v>1.3666898066650502E-3</v>
      </c>
      <c r="H32" s="30">
        <f t="shared" si="12"/>
        <v>4.814950118167897E-4</v>
      </c>
      <c r="I32" s="24"/>
      <c r="J32" s="34"/>
      <c r="K32" s="34"/>
      <c r="L32" s="24"/>
      <c r="M32" s="24"/>
      <c r="N32" s="2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3">
      <c r="A33" s="24"/>
      <c r="B33" s="23">
        <v>41.383812010443798</v>
      </c>
      <c r="C33" s="27">
        <v>2.0330033003300302E-3</v>
      </c>
      <c r="D33" s="16">
        <v>0</v>
      </c>
      <c r="E33" s="29">
        <f t="shared" si="9"/>
        <v>1.3819479065799705E-3</v>
      </c>
      <c r="F33" s="29">
        <f t="shared" si="10"/>
        <v>6.5105539375005968E-4</v>
      </c>
      <c r="G33" s="29">
        <f t="shared" si="11"/>
        <v>1.3819479065799705E-3</v>
      </c>
      <c r="H33" s="30">
        <f t="shared" si="12"/>
        <v>6.5105539375005968E-4</v>
      </c>
      <c r="I33" s="24"/>
      <c r="J33" s="34"/>
      <c r="K33" s="34"/>
      <c r="L33" s="24"/>
      <c r="M33" s="24"/>
      <c r="N33" s="2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3">
      <c r="A34" s="24"/>
      <c r="B34" s="23">
        <v>40.992167101827597</v>
      </c>
      <c r="C34" s="27">
        <v>2.19141914191419E-3</v>
      </c>
      <c r="D34" s="16">
        <f t="shared" ref="D34:D66" si="13">1-B34/$C$4</f>
        <v>9.3724721646303299E-3</v>
      </c>
      <c r="E34" s="29">
        <f t="shared" si="9"/>
        <v>1.3688695352243236E-3</v>
      </c>
      <c r="F34" s="29">
        <f t="shared" si="10"/>
        <v>8.2254960668986642E-4</v>
      </c>
      <c r="G34" s="29">
        <f t="shared" si="11"/>
        <v>1.3818206104321111E-3</v>
      </c>
      <c r="H34" s="30">
        <f t="shared" si="12"/>
        <v>8.0959853148207897E-4</v>
      </c>
      <c r="I34" s="24"/>
      <c r="J34" s="34"/>
      <c r="K34" s="34"/>
      <c r="L34" s="24"/>
      <c r="M34" s="24"/>
      <c r="N34" s="24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3">
      <c r="A35" s="24"/>
      <c r="B35" s="23">
        <v>39.751958224543003</v>
      </c>
      <c r="C35" s="27">
        <v>2.4158415841584102E-3</v>
      </c>
      <c r="D35" s="16">
        <f t="shared" si="13"/>
        <v>3.9343687178757802E-2</v>
      </c>
      <c r="E35" s="29">
        <f t="shared" si="9"/>
        <v>1.32745469259811E-3</v>
      </c>
      <c r="F35" s="29">
        <f t="shared" si="10"/>
        <v>1.0883868915603002E-3</v>
      </c>
      <c r="G35" s="29">
        <f t="shared" si="11"/>
        <v>1.3818206104321113E-3</v>
      </c>
      <c r="H35" s="30">
        <f t="shared" si="12"/>
        <v>1.0340209737262991E-3</v>
      </c>
      <c r="I35" s="24"/>
      <c r="J35" s="34"/>
      <c r="K35" s="34"/>
      <c r="L35" s="24"/>
      <c r="M35" s="24"/>
      <c r="N35" s="24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3">
      <c r="A36" s="24"/>
      <c r="B36" s="23">
        <v>37.924281984334201</v>
      </c>
      <c r="C36" s="27">
        <v>2.6138613861386101E-3</v>
      </c>
      <c r="D36" s="16">
        <f t="shared" si="13"/>
        <v>8.3511793515364974E-2</v>
      </c>
      <c r="E36" s="29">
        <f t="shared" si="9"/>
        <v>1.2664222929384293E-3</v>
      </c>
      <c r="F36" s="29">
        <f t="shared" si="10"/>
        <v>1.3474390932001808E-3</v>
      </c>
      <c r="G36" s="29">
        <f t="shared" si="11"/>
        <v>1.3818206104321111E-3</v>
      </c>
      <c r="H36" s="30">
        <f t="shared" si="12"/>
        <v>1.2320407757064988E-3</v>
      </c>
      <c r="I36" s="24"/>
      <c r="J36" s="34"/>
      <c r="K36" s="34"/>
      <c r="L36" s="24"/>
      <c r="M36" s="24"/>
      <c r="N36" s="24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3">
      <c r="A37" s="24"/>
      <c r="B37" s="23">
        <v>35.378590078328898</v>
      </c>
      <c r="C37" s="27">
        <v>2.8778877887788699E-3</v>
      </c>
      <c r="D37" s="16">
        <f t="shared" si="13"/>
        <v>0.14503165591278644</v>
      </c>
      <c r="E37" s="29">
        <f t="shared" si="9"/>
        <v>1.1814128791267247E-3</v>
      </c>
      <c r="F37" s="29">
        <f t="shared" si="10"/>
        <v>1.6964749096521452E-3</v>
      </c>
      <c r="G37" s="29">
        <f t="shared" si="11"/>
        <v>1.3818206104321111E-3</v>
      </c>
      <c r="H37" s="30">
        <f t="shared" si="12"/>
        <v>1.4960671783467586E-3</v>
      </c>
      <c r="I37" s="25"/>
      <c r="J37" s="34"/>
      <c r="K37" s="34"/>
      <c r="L37" s="24"/>
      <c r="M37" s="24"/>
      <c r="N37" s="24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3">
      <c r="A38" s="24"/>
      <c r="B38" s="23">
        <v>33.616187989556103</v>
      </c>
      <c r="C38" s="27">
        <v>3.0759075907590698E-3</v>
      </c>
      <c r="D38" s="16">
        <f t="shared" si="13"/>
        <v>0.18762232988022953</v>
      </c>
      <c r="E38" s="29">
        <f t="shared" si="9"/>
        <v>1.1225602080263174E-3</v>
      </c>
      <c r="F38" s="29">
        <f t="shared" si="10"/>
        <v>1.9533473827327524E-3</v>
      </c>
      <c r="G38" s="29">
        <f t="shared" si="11"/>
        <v>1.3818206104321113E-3</v>
      </c>
      <c r="H38" s="30">
        <f t="shared" si="12"/>
        <v>1.6940869803269587E-3</v>
      </c>
      <c r="I38" s="26"/>
      <c r="J38" s="34"/>
      <c r="K38" s="34"/>
      <c r="L38" s="24"/>
      <c r="M38" s="24"/>
      <c r="N38" s="24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3">
      <c r="A39" s="24"/>
      <c r="B39" s="23">
        <v>31.331592689295</v>
      </c>
      <c r="C39" s="27">
        <v>3.33993399339934E-3</v>
      </c>
      <c r="D39" s="16">
        <f t="shared" si="13"/>
        <v>0.24283246280099091</v>
      </c>
      <c r="E39" s="29">
        <f t="shared" si="9"/>
        <v>1.0462697084517132E-3</v>
      </c>
      <c r="F39" s="29">
        <f t="shared" si="10"/>
        <v>2.2936642849476271E-3</v>
      </c>
      <c r="G39" s="29">
        <f t="shared" si="11"/>
        <v>1.3818206104321113E-3</v>
      </c>
      <c r="H39" s="30">
        <f t="shared" si="12"/>
        <v>1.9581133829672287E-3</v>
      </c>
      <c r="I39" s="26"/>
      <c r="J39" s="34"/>
      <c r="K39" s="34"/>
      <c r="L39" s="24"/>
      <c r="M39" s="24"/>
      <c r="N39" s="24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3">
      <c r="A40" s="24"/>
      <c r="B40" s="23">
        <v>28.720626631853701</v>
      </c>
      <c r="C40" s="27">
        <v>3.66996699669967E-3</v>
      </c>
      <c r="D40" s="16">
        <f t="shared" si="13"/>
        <v>0.30592975756757612</v>
      </c>
      <c r="E40" s="29">
        <f t="shared" si="9"/>
        <v>9.5908056608073541E-4</v>
      </c>
      <c r="F40" s="29">
        <f t="shared" si="10"/>
        <v>2.7108864306189346E-3</v>
      </c>
      <c r="G40" s="29">
        <f t="shared" si="11"/>
        <v>1.3818206104321113E-3</v>
      </c>
      <c r="H40" s="30">
        <f t="shared" si="12"/>
        <v>2.2881463862675588E-3</v>
      </c>
      <c r="I40" s="26"/>
      <c r="J40" s="34"/>
      <c r="K40" s="34"/>
      <c r="L40" s="24"/>
      <c r="M40" s="24"/>
      <c r="N40" s="24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3">
      <c r="A41" s="24"/>
      <c r="B41" s="23">
        <v>26.174934725848502</v>
      </c>
      <c r="C41" s="27">
        <v>4.0264026402640199E-3</v>
      </c>
      <c r="D41" s="16">
        <f t="shared" si="13"/>
        <v>0.36744961996499514</v>
      </c>
      <c r="E41" s="29">
        <f t="shared" si="9"/>
        <v>8.7407115226903432E-4</v>
      </c>
      <c r="F41" s="29">
        <f t="shared" si="10"/>
        <v>3.1523314879949855E-3</v>
      </c>
      <c r="G41" s="29">
        <f t="shared" si="11"/>
        <v>1.3818206104321111E-3</v>
      </c>
      <c r="H41" s="30">
        <f t="shared" si="12"/>
        <v>2.6445820298319086E-3</v>
      </c>
      <c r="I41" s="26"/>
      <c r="J41" s="34"/>
      <c r="K41" s="34"/>
      <c r="L41" s="24"/>
      <c r="M41" s="24"/>
      <c r="N41" s="24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3">
      <c r="A42" s="24"/>
      <c r="B42" s="23">
        <v>23.433420365535198</v>
      </c>
      <c r="C42" s="27">
        <v>4.3564356435643499E-3</v>
      </c>
      <c r="D42" s="16">
        <f t="shared" si="13"/>
        <v>0.43370177946990829</v>
      </c>
      <c r="E42" s="29">
        <f t="shared" si="9"/>
        <v>7.8252255277950968E-4</v>
      </c>
      <c r="F42" s="29">
        <f t="shared" si="10"/>
        <v>3.5739130907848403E-3</v>
      </c>
      <c r="G42" s="29">
        <f t="shared" si="11"/>
        <v>1.3818206104321115E-3</v>
      </c>
      <c r="H42" s="30">
        <f t="shared" si="12"/>
        <v>2.9746150331322386E-3</v>
      </c>
      <c r="I42" s="26"/>
      <c r="J42" s="34"/>
      <c r="K42" s="34"/>
      <c r="L42" s="24"/>
      <c r="M42" s="24"/>
      <c r="N42" s="24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3">
      <c r="A43" s="24"/>
      <c r="B43" s="23">
        <v>21.4751958224543</v>
      </c>
      <c r="C43" s="27">
        <v>4.6204620462046197E-3</v>
      </c>
      <c r="D43" s="16">
        <f t="shared" si="13"/>
        <v>0.48102475054484539</v>
      </c>
      <c r="E43" s="29">
        <f t="shared" si="9"/>
        <v>7.1713069600127892E-4</v>
      </c>
      <c r="F43" s="29">
        <f t="shared" si="10"/>
        <v>3.9033313502033406E-3</v>
      </c>
      <c r="G43" s="29">
        <f t="shared" si="11"/>
        <v>1.3818206104321113E-3</v>
      </c>
      <c r="H43" s="30">
        <f t="shared" si="12"/>
        <v>3.2386414357725084E-3</v>
      </c>
      <c r="I43" s="26"/>
      <c r="J43" s="34"/>
      <c r="K43" s="34"/>
      <c r="L43" s="24"/>
      <c r="M43" s="24"/>
      <c r="N43" s="24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3">
      <c r="A44" s="24"/>
      <c r="B44" s="23">
        <v>19.778067885117402</v>
      </c>
      <c r="C44" s="27">
        <v>4.81848184818481E-3</v>
      </c>
      <c r="D44" s="16">
        <f t="shared" si="13"/>
        <v>0.52203799214312707</v>
      </c>
      <c r="E44" s="29">
        <f t="shared" si="9"/>
        <v>6.6045775346014165E-4</v>
      </c>
      <c r="F44" s="29">
        <f t="shared" si="10"/>
        <v>4.1580240947246688E-3</v>
      </c>
      <c r="G44" s="29">
        <f t="shared" si="11"/>
        <v>1.3818206104321113E-3</v>
      </c>
      <c r="H44" s="30">
        <f t="shared" si="12"/>
        <v>3.4366612377526992E-3</v>
      </c>
      <c r="I44" s="26"/>
      <c r="J44" s="34"/>
      <c r="K44" s="34"/>
      <c r="L44" s="24"/>
      <c r="M44" s="24"/>
      <c r="N44" s="2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3">
      <c r="A45" s="24"/>
      <c r="B45" s="23">
        <v>18.015665796344599</v>
      </c>
      <c r="C45" s="27">
        <v>5.0033003300329996E-3</v>
      </c>
      <c r="D45" s="16">
        <f t="shared" si="13"/>
        <v>0.56462866611057039</v>
      </c>
      <c r="E45" s="29">
        <f t="shared" si="9"/>
        <v>6.0160508235973412E-4</v>
      </c>
      <c r="F45" s="29">
        <f t="shared" si="10"/>
        <v>4.4016952476732653E-3</v>
      </c>
      <c r="G45" s="29">
        <f t="shared" si="11"/>
        <v>1.3818206104321113E-3</v>
      </c>
      <c r="H45" s="30">
        <f t="shared" si="12"/>
        <v>3.6214797196008884E-3</v>
      </c>
      <c r="I45" s="26"/>
      <c r="J45" s="34"/>
      <c r="K45" s="34"/>
      <c r="L45" s="24"/>
      <c r="M45" s="24"/>
      <c r="N45" s="24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x14ac:dyDescent="0.3">
      <c r="A46" s="24"/>
      <c r="B46" s="23">
        <v>17.167101827676198</v>
      </c>
      <c r="C46" s="27">
        <v>5.1353135313531298E-3</v>
      </c>
      <c r="D46" s="16">
        <f t="shared" si="13"/>
        <v>0.58513528690971006</v>
      </c>
      <c r="E46" s="29">
        <f t="shared" si="9"/>
        <v>5.7326861108916716E-4</v>
      </c>
      <c r="F46" s="29">
        <f t="shared" si="10"/>
        <v>4.5620449202639626E-3</v>
      </c>
      <c r="G46" s="29">
        <f t="shared" si="11"/>
        <v>1.3818206104321111E-3</v>
      </c>
      <c r="H46" s="30">
        <f t="shared" si="12"/>
        <v>3.7534929209210185E-3</v>
      </c>
      <c r="I46" s="26"/>
      <c r="J46" s="34"/>
      <c r="K46" s="34"/>
      <c r="L46" s="24"/>
      <c r="M46" s="24"/>
      <c r="N46" s="2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x14ac:dyDescent="0.3">
      <c r="A47" s="24"/>
      <c r="B47" s="23">
        <v>16.449086161879801</v>
      </c>
      <c r="C47" s="27">
        <v>5.3597359735973599E-3</v>
      </c>
      <c r="D47" s="16">
        <f t="shared" si="13"/>
        <v>0.60248704297052202</v>
      </c>
      <c r="E47" s="29">
        <f t="shared" si="9"/>
        <v>5.4929159693714689E-4</v>
      </c>
      <c r="F47" s="29">
        <f t="shared" si="10"/>
        <v>4.8104443766602131E-3</v>
      </c>
      <c r="G47" s="29">
        <f t="shared" si="11"/>
        <v>1.3818206104321113E-3</v>
      </c>
      <c r="H47" s="30">
        <f t="shared" si="12"/>
        <v>3.977915363165249E-3</v>
      </c>
      <c r="I47" s="26"/>
      <c r="J47" s="34"/>
      <c r="K47" s="34"/>
      <c r="L47" s="24"/>
      <c r="M47" s="24"/>
      <c r="N47" s="2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x14ac:dyDescent="0.3">
      <c r="A48" s="24"/>
      <c r="B48" s="23">
        <v>15.5352480417754</v>
      </c>
      <c r="C48" s="27">
        <v>5.5445544554455399E-3</v>
      </c>
      <c r="D48" s="16">
        <f t="shared" si="13"/>
        <v>0.62457109613882555</v>
      </c>
      <c r="E48" s="29">
        <f t="shared" si="9"/>
        <v>5.1877539710730653E-4</v>
      </c>
      <c r="F48" s="29">
        <f t="shared" si="10"/>
        <v>5.0257790583382337E-3</v>
      </c>
      <c r="G48" s="29">
        <f t="shared" si="11"/>
        <v>1.3818206104321113E-3</v>
      </c>
      <c r="H48" s="30">
        <f t="shared" si="12"/>
        <v>4.1627338450134291E-3</v>
      </c>
      <c r="I48" s="26"/>
      <c r="J48" s="34"/>
      <c r="K48" s="34"/>
      <c r="L48" s="24"/>
      <c r="M48" s="24"/>
      <c r="N48" s="2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x14ac:dyDescent="0.3">
      <c r="A49" s="24"/>
      <c r="B49" s="23">
        <v>14.686684073106999</v>
      </c>
      <c r="C49" s="27">
        <v>5.72937293729372E-3</v>
      </c>
      <c r="D49" s="16">
        <f t="shared" si="13"/>
        <v>0.64507771693796523</v>
      </c>
      <c r="E49" s="29">
        <f t="shared" si="9"/>
        <v>4.9043892583673946E-4</v>
      </c>
      <c r="F49" s="29">
        <f t="shared" si="10"/>
        <v>5.2389340114569801E-3</v>
      </c>
      <c r="G49" s="29">
        <f t="shared" si="11"/>
        <v>1.3818206104321113E-3</v>
      </c>
      <c r="H49" s="30">
        <f t="shared" si="12"/>
        <v>4.3475523268616083E-3</v>
      </c>
      <c r="I49" s="26"/>
      <c r="J49" s="34"/>
      <c r="K49" s="34"/>
      <c r="L49" s="24"/>
      <c r="M49" s="24"/>
      <c r="N49" s="24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3">
      <c r="A50" s="24"/>
      <c r="B50" s="23">
        <v>14.0339425587467</v>
      </c>
      <c r="C50" s="27">
        <v>5.7821782178217804E-3</v>
      </c>
      <c r="D50" s="16">
        <f t="shared" si="13"/>
        <v>0.660852040629611</v>
      </c>
      <c r="E50" s="29">
        <f t="shared" si="9"/>
        <v>4.6864164024399584E-4</v>
      </c>
      <c r="F50" s="29">
        <f t="shared" si="10"/>
        <v>5.3135365775777849E-3</v>
      </c>
      <c r="G50" s="29">
        <f t="shared" si="11"/>
        <v>1.3818206104321115E-3</v>
      </c>
      <c r="H50" s="30">
        <f t="shared" si="12"/>
        <v>4.4003576073896695E-3</v>
      </c>
      <c r="I50" s="24"/>
      <c r="J50" s="34"/>
      <c r="K50" s="34"/>
      <c r="L50" s="24"/>
      <c r="M50" s="24"/>
      <c r="N50" s="2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3">
      <c r="A51" s="24"/>
      <c r="B51" s="23">
        <v>13.054830287206199</v>
      </c>
      <c r="C51" s="27">
        <v>6.1254125412541199E-3</v>
      </c>
      <c r="D51" s="16">
        <f t="shared" si="13"/>
        <v>0.68451352616708072</v>
      </c>
      <c r="E51" s="29">
        <f t="shared" si="9"/>
        <v>4.3594571185487873E-4</v>
      </c>
      <c r="F51" s="29">
        <f t="shared" si="10"/>
        <v>5.6894668293992409E-3</v>
      </c>
      <c r="G51" s="29">
        <f t="shared" si="11"/>
        <v>1.3818206104321111E-3</v>
      </c>
      <c r="H51" s="30">
        <f t="shared" si="12"/>
        <v>4.743591930822009E-3</v>
      </c>
      <c r="I51" s="1"/>
      <c r="J51" s="33"/>
      <c r="K51" s="3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3">
      <c r="A52" s="24"/>
      <c r="B52" s="23">
        <v>11.9451697127937</v>
      </c>
      <c r="C52" s="27">
        <v>6.5478547854785404E-3</v>
      </c>
      <c r="D52" s="16">
        <f t="shared" si="13"/>
        <v>0.71132987644287815</v>
      </c>
      <c r="E52" s="29">
        <f t="shared" si="9"/>
        <v>3.9889032634721498E-4</v>
      </c>
      <c r="F52" s="29">
        <f t="shared" si="10"/>
        <v>6.1489644591313257E-3</v>
      </c>
      <c r="G52" s="29">
        <f t="shared" si="11"/>
        <v>1.3818206104321109E-3</v>
      </c>
      <c r="H52" s="30">
        <f t="shared" si="12"/>
        <v>5.1660341750464295E-3</v>
      </c>
      <c r="I52" s="1"/>
      <c r="J52" s="33"/>
      <c r="K52" s="3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33" x14ac:dyDescent="0.3">
      <c r="A53" s="24"/>
      <c r="B53" s="23">
        <v>10.443864229765</v>
      </c>
      <c r="C53" s="27">
        <v>7.2343234323432298E-3</v>
      </c>
      <c r="D53" s="16">
        <f t="shared" si="13"/>
        <v>0.7476108209336636</v>
      </c>
      <c r="E53" s="29">
        <f t="shared" si="9"/>
        <v>3.4875656948390435E-4</v>
      </c>
      <c r="F53" s="29">
        <f t="shared" si="10"/>
        <v>6.8855668628593257E-3</v>
      </c>
      <c r="G53" s="29">
        <f t="shared" si="11"/>
        <v>1.3818206104321111E-3</v>
      </c>
      <c r="H53" s="30">
        <f t="shared" si="12"/>
        <v>5.8525028219111189E-3</v>
      </c>
      <c r="I53" s="1"/>
      <c r="J53" s="33"/>
      <c r="K53" s="3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33" x14ac:dyDescent="0.3">
      <c r="A54" s="24"/>
      <c r="B54" s="23">
        <v>9.4647519582245394</v>
      </c>
      <c r="C54" s="27">
        <v>7.8547854785478502E-3</v>
      </c>
      <c r="D54" s="16">
        <f t="shared" si="13"/>
        <v>0.77127230647113243</v>
      </c>
      <c r="E54" s="29">
        <f t="shared" si="9"/>
        <v>3.1606064109478859E-4</v>
      </c>
      <c r="F54" s="29">
        <f t="shared" si="10"/>
        <v>7.5387248374530619E-3</v>
      </c>
      <c r="G54" s="29">
        <f t="shared" si="11"/>
        <v>1.3818206104321111E-3</v>
      </c>
      <c r="H54" s="30">
        <f t="shared" si="12"/>
        <v>6.4729648681157393E-3</v>
      </c>
      <c r="I54" s="1"/>
      <c r="J54" s="33"/>
      <c r="K54" s="3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33" x14ac:dyDescent="0.3">
      <c r="A55" s="24"/>
      <c r="B55" s="23">
        <v>8.5509138381201009</v>
      </c>
      <c r="C55" s="27">
        <v>8.4092409240923999E-3</v>
      </c>
      <c r="D55" s="16">
        <f t="shared" si="13"/>
        <v>0.79335635963943696</v>
      </c>
      <c r="E55" s="29">
        <f t="shared" si="9"/>
        <v>2.8554444126494693E-4</v>
      </c>
      <c r="F55" s="29">
        <f t="shared" si="10"/>
        <v>8.1236964828274531E-3</v>
      </c>
      <c r="G55" s="29">
        <f t="shared" si="11"/>
        <v>1.3818206104321115E-3</v>
      </c>
      <c r="H55" s="30">
        <f t="shared" si="12"/>
        <v>7.0274203136602882E-3</v>
      </c>
      <c r="I55" s="1"/>
      <c r="J55" s="33"/>
      <c r="K55" s="3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33" x14ac:dyDescent="0.3">
      <c r="A56" s="24"/>
      <c r="B56" s="23">
        <v>6.98433420365535</v>
      </c>
      <c r="C56" s="27">
        <v>9.0429042904290394E-3</v>
      </c>
      <c r="D56" s="16">
        <f t="shared" si="13"/>
        <v>0.83121473649938737</v>
      </c>
      <c r="E56" s="29">
        <f t="shared" si="9"/>
        <v>2.3323095584236125E-4</v>
      </c>
      <c r="F56" s="29">
        <f t="shared" si="10"/>
        <v>8.8096733345866783E-3</v>
      </c>
      <c r="G56" s="29">
        <f t="shared" si="11"/>
        <v>1.3818206104321111E-3</v>
      </c>
      <c r="H56" s="30">
        <f t="shared" si="12"/>
        <v>7.6610836799969285E-3</v>
      </c>
      <c r="I56" s="1"/>
      <c r="J56" s="33"/>
      <c r="K56" s="3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33" x14ac:dyDescent="0.3">
      <c r="A57" s="24"/>
      <c r="B57" s="23">
        <v>6.2010443864229696</v>
      </c>
      <c r="C57" s="27">
        <v>9.8085808580857994E-3</v>
      </c>
      <c r="D57" s="16">
        <f t="shared" si="13"/>
        <v>0.85014392492936275</v>
      </c>
      <c r="E57" s="29">
        <f t="shared" si="9"/>
        <v>2.0707421313106823E-4</v>
      </c>
      <c r="F57" s="29">
        <f t="shared" si="10"/>
        <v>9.6015066449547312E-3</v>
      </c>
      <c r="G57" s="29">
        <f t="shared" si="11"/>
        <v>1.3818206104321113E-3</v>
      </c>
      <c r="H57" s="30">
        <f t="shared" si="12"/>
        <v>8.4267602476536876E-3</v>
      </c>
      <c r="I57" s="1"/>
      <c r="J57" s="33"/>
      <c r="K57" s="3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33" x14ac:dyDescent="0.3">
      <c r="A58" s="24"/>
      <c r="B58" s="23">
        <v>5.5483028720626599</v>
      </c>
      <c r="C58" s="27">
        <v>1.0415841584158401E-2</v>
      </c>
      <c r="D58" s="16">
        <f t="shared" si="13"/>
        <v>0.86591824862100875</v>
      </c>
      <c r="E58" s="29">
        <f t="shared" si="9"/>
        <v>1.8527692753832431E-4</v>
      </c>
      <c r="F58" s="29">
        <f t="shared" si="10"/>
        <v>1.0230564656620077E-2</v>
      </c>
      <c r="G58" s="29">
        <f t="shared" si="11"/>
        <v>1.3818206104321115E-3</v>
      </c>
      <c r="H58" s="30">
        <f t="shared" si="12"/>
        <v>9.0340209737262908E-3</v>
      </c>
      <c r="I58" s="1"/>
      <c r="J58" s="33"/>
      <c r="K58" s="3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33" x14ac:dyDescent="0.3">
      <c r="A59" s="24"/>
      <c r="B59" s="23">
        <v>5.0261096605744102</v>
      </c>
      <c r="C59" s="27">
        <v>1.1009900990099001E-2</v>
      </c>
      <c r="D59" s="16">
        <f t="shared" si="13"/>
        <v>0.87853770757432548</v>
      </c>
      <c r="E59" s="29">
        <f t="shared" si="9"/>
        <v>1.6783909906412911E-4</v>
      </c>
      <c r="F59" s="29">
        <f t="shared" si="10"/>
        <v>1.0842061891034871E-2</v>
      </c>
      <c r="G59" s="29">
        <f t="shared" si="11"/>
        <v>1.3818206104321106E-3</v>
      </c>
      <c r="H59" s="30">
        <f t="shared" si="12"/>
        <v>9.6280803796668889E-3</v>
      </c>
      <c r="I59" s="1"/>
      <c r="J59" s="33"/>
      <c r="K59" s="3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33" x14ac:dyDescent="0.3">
      <c r="A60" s="24"/>
      <c r="B60" s="23">
        <v>4.6344647519582196</v>
      </c>
      <c r="C60" s="27">
        <v>1.16699669966996E-2</v>
      </c>
      <c r="D60" s="16">
        <f t="shared" si="13"/>
        <v>0.88800230178931316</v>
      </c>
      <c r="E60" s="29">
        <f t="shared" si="9"/>
        <v>1.547607277084826E-4</v>
      </c>
      <c r="F60" s="29">
        <f t="shared" si="10"/>
        <v>1.1515206268991118E-2</v>
      </c>
      <c r="G60" s="29">
        <f t="shared" si="11"/>
        <v>1.3818206104321106E-3</v>
      </c>
      <c r="H60" s="30">
        <f t="shared" si="12"/>
        <v>1.028814638626749E-2</v>
      </c>
      <c r="I60" s="1"/>
      <c r="J60" s="33"/>
      <c r="K60" s="3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33" x14ac:dyDescent="0.3">
      <c r="A61" s="24"/>
      <c r="B61" s="23">
        <v>4.2428198433420299</v>
      </c>
      <c r="C61" s="27">
        <v>1.24092409240924E-2</v>
      </c>
      <c r="D61" s="16">
        <f t="shared" si="13"/>
        <v>0.89746689600430085</v>
      </c>
      <c r="E61" s="29">
        <f t="shared" si="9"/>
        <v>1.4168235635283609E-4</v>
      </c>
      <c r="F61" s="29">
        <f t="shared" si="10"/>
        <v>1.2267558567739563E-2</v>
      </c>
      <c r="G61" s="29">
        <f t="shared" si="11"/>
        <v>1.3818206104321109E-3</v>
      </c>
      <c r="H61" s="30">
        <f t="shared" si="12"/>
        <v>1.1027420313660288E-2</v>
      </c>
      <c r="I61" s="1"/>
      <c r="J61" s="33"/>
      <c r="K61" s="3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33" x14ac:dyDescent="0.3">
      <c r="A62" s="24"/>
      <c r="B62" s="23">
        <v>3.7206266318537802</v>
      </c>
      <c r="C62" s="27">
        <v>1.3267326732673199E-2</v>
      </c>
      <c r="D62" s="16">
        <f t="shared" si="13"/>
        <v>0.91008635495761769</v>
      </c>
      <c r="E62" s="29">
        <f t="shared" si="9"/>
        <v>1.2424452787864089E-4</v>
      </c>
      <c r="F62" s="29">
        <f t="shared" si="10"/>
        <v>1.3143082204794558E-2</v>
      </c>
      <c r="G62" s="29">
        <f t="shared" si="11"/>
        <v>1.3818206104321111E-3</v>
      </c>
      <c r="H62" s="30">
        <f t="shared" si="12"/>
        <v>1.1885506122241088E-2</v>
      </c>
      <c r="I62" s="1"/>
      <c r="J62" s="33"/>
      <c r="K62" s="3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33" x14ac:dyDescent="0.3">
      <c r="A63" s="24"/>
      <c r="B63" s="23">
        <v>3.32898172323759</v>
      </c>
      <c r="C63" s="27">
        <v>1.4534653465346501E-2</v>
      </c>
      <c r="D63" s="16">
        <f t="shared" si="13"/>
        <v>0.91955094917260538</v>
      </c>
      <c r="E63" s="29">
        <f t="shared" si="9"/>
        <v>1.1116615652299439E-4</v>
      </c>
      <c r="F63" s="29">
        <f t="shared" si="10"/>
        <v>1.4423487308823507E-2</v>
      </c>
      <c r="G63" s="29">
        <f t="shared" si="11"/>
        <v>1.3818206104321113E-3</v>
      </c>
      <c r="H63" s="30">
        <f t="shared" si="12"/>
        <v>1.3152832854914391E-2</v>
      </c>
      <c r="I63" s="1"/>
      <c r="J63" s="33"/>
      <c r="K63" s="3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33" x14ac:dyDescent="0.3">
      <c r="A64" s="24"/>
      <c r="B64" s="23">
        <v>2.8720626631853698</v>
      </c>
      <c r="C64" s="27">
        <v>1.5696369636963699E-2</v>
      </c>
      <c r="D64" s="16">
        <f t="shared" si="13"/>
        <v>0.93059297575675759</v>
      </c>
      <c r="E64" s="29">
        <f t="shared" si="9"/>
        <v>9.5908056608073525E-5</v>
      </c>
      <c r="F64" s="29">
        <f t="shared" si="10"/>
        <v>1.5600461580355626E-2</v>
      </c>
      <c r="G64" s="29">
        <f t="shared" si="11"/>
        <v>1.3818206104321104E-3</v>
      </c>
      <c r="H64" s="30">
        <f t="shared" si="12"/>
        <v>1.4314549026531589E-2</v>
      </c>
      <c r="I64" s="1"/>
      <c r="J64" s="33"/>
      <c r="K64" s="3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3">
      <c r="A65" s="24"/>
      <c r="B65" s="23">
        <v>2.6762402088772799</v>
      </c>
      <c r="C65" s="27">
        <v>1.65016501650165E-2</v>
      </c>
      <c r="D65" s="16">
        <f t="shared" si="13"/>
        <v>0.93532527286425138</v>
      </c>
      <c r="E65" s="29">
        <f t="shared" si="9"/>
        <v>8.9368870930250447E-5</v>
      </c>
      <c r="F65" s="29">
        <f t="shared" si="10"/>
        <v>1.6412281294086249E-2</v>
      </c>
      <c r="G65" s="29">
        <f t="shared" si="11"/>
        <v>1.3818206104321119E-3</v>
      </c>
      <c r="H65" s="30">
        <f t="shared" si="12"/>
        <v>1.5119829554584387E-2</v>
      </c>
      <c r="I65" s="1"/>
      <c r="J65" s="33"/>
      <c r="K65" s="3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3">
      <c r="A66" s="24"/>
      <c r="B66" s="23">
        <v>2.0887728459530002</v>
      </c>
      <c r="C66" s="27">
        <v>1.7636963696369599E-2</v>
      </c>
      <c r="D66" s="16">
        <f t="shared" si="13"/>
        <v>0.94952216418673274</v>
      </c>
      <c r="E66" s="29">
        <f t="shared" si="9"/>
        <v>6.9751313896780872E-5</v>
      </c>
      <c r="F66" s="29">
        <f t="shared" si="10"/>
        <v>1.7567212382472819E-2</v>
      </c>
      <c r="G66" s="29">
        <f t="shared" si="11"/>
        <v>1.3818206104321117E-3</v>
      </c>
      <c r="H66" s="30">
        <f t="shared" si="12"/>
        <v>1.6255143085937489E-2</v>
      </c>
      <c r="I66" s="1"/>
      <c r="J66" s="33"/>
      <c r="K66" s="3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</sheetData>
  <mergeCells count="2">
    <mergeCell ref="B6:H6"/>
    <mergeCell ref="B18:H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Elkady</dc:creator>
  <cp:lastModifiedBy>Ahmed Elkady</cp:lastModifiedBy>
  <dcterms:created xsi:type="dcterms:W3CDTF">2021-05-03T20:33:39Z</dcterms:created>
  <dcterms:modified xsi:type="dcterms:W3CDTF">2022-10-15T15:40:10Z</dcterms:modified>
</cp:coreProperties>
</file>