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\OneDrive\Desktop\"/>
    </mc:Choice>
  </mc:AlternateContent>
  <bookViews>
    <workbookView xWindow="0" yWindow="0" windowWidth="15528" windowHeight="8880"/>
  </bookViews>
  <sheets>
    <sheet name="Coupon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8" i="1" l="1"/>
  <c r="J64" i="1" s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K64" i="1"/>
  <c r="J11" i="1"/>
  <c r="B3" i="1" l="1"/>
  <c r="I88" i="1"/>
  <c r="I3" i="1"/>
  <c r="H3" i="1"/>
  <c r="B6" i="1" l="1"/>
  <c r="B4" i="1"/>
  <c r="H64" i="1" l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B7" i="1"/>
  <c r="B5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11" i="1"/>
  <c r="K10" i="1"/>
  <c r="H88" i="1"/>
  <c r="H63" i="1"/>
  <c r="H62" i="1"/>
  <c r="H56" i="1"/>
  <c r="H55" i="1"/>
  <c r="H54" i="1"/>
  <c r="H48" i="1"/>
  <c r="H47" i="1"/>
  <c r="H46" i="1"/>
  <c r="H40" i="1"/>
  <c r="H39" i="1"/>
  <c r="H38" i="1"/>
  <c r="H32" i="1"/>
  <c r="H31" i="1"/>
  <c r="H30" i="1"/>
  <c r="H24" i="1"/>
  <c r="H23" i="1"/>
  <c r="H22" i="1"/>
  <c r="H16" i="1"/>
  <c r="H15" i="1"/>
  <c r="H14" i="1"/>
  <c r="H8" i="1"/>
  <c r="H7" i="1"/>
  <c r="H6" i="1"/>
  <c r="I4" i="1"/>
  <c r="I5" i="1"/>
  <c r="I8" i="1"/>
  <c r="I9" i="1"/>
  <c r="I10" i="1"/>
  <c r="I11" i="1"/>
  <c r="I12" i="1"/>
  <c r="I13" i="1"/>
  <c r="I16" i="1"/>
  <c r="I17" i="1"/>
  <c r="I18" i="1"/>
  <c r="I19" i="1"/>
  <c r="I20" i="1"/>
  <c r="I21" i="1"/>
  <c r="I24" i="1"/>
  <c r="I25" i="1"/>
  <c r="I26" i="1"/>
  <c r="I27" i="1"/>
  <c r="I28" i="1"/>
  <c r="I29" i="1"/>
  <c r="I32" i="1"/>
  <c r="I33" i="1"/>
  <c r="I34" i="1"/>
  <c r="I35" i="1"/>
  <c r="I36" i="1"/>
  <c r="I37" i="1"/>
  <c r="I40" i="1"/>
  <c r="I41" i="1"/>
  <c r="I42" i="1"/>
  <c r="I43" i="1"/>
  <c r="I44" i="1"/>
  <c r="I45" i="1"/>
  <c r="I48" i="1"/>
  <c r="I49" i="1"/>
  <c r="I50" i="1"/>
  <c r="I51" i="1"/>
  <c r="I52" i="1"/>
  <c r="I53" i="1"/>
  <c r="I56" i="1"/>
  <c r="I57" i="1"/>
  <c r="I58" i="1"/>
  <c r="I59" i="1"/>
  <c r="I60" i="1"/>
  <c r="I61" i="1"/>
  <c r="H4" i="1"/>
  <c r="H5" i="1"/>
  <c r="H10" i="1"/>
  <c r="H11" i="1"/>
  <c r="H12" i="1"/>
  <c r="H13" i="1"/>
  <c r="H18" i="1"/>
  <c r="H19" i="1"/>
  <c r="H20" i="1"/>
  <c r="H21" i="1"/>
  <c r="H26" i="1"/>
  <c r="H27" i="1"/>
  <c r="H28" i="1"/>
  <c r="H29" i="1"/>
  <c r="H34" i="1"/>
  <c r="H35" i="1"/>
  <c r="H36" i="1"/>
  <c r="H37" i="1"/>
  <c r="H42" i="1"/>
  <c r="H43" i="1"/>
  <c r="H44" i="1"/>
  <c r="H45" i="1"/>
  <c r="H50" i="1"/>
  <c r="H51" i="1"/>
  <c r="H52" i="1"/>
  <c r="H53" i="1"/>
  <c r="H58" i="1"/>
  <c r="H59" i="1"/>
  <c r="H60" i="1"/>
  <c r="H61" i="1"/>
  <c r="K88" i="1" l="1"/>
  <c r="I55" i="1"/>
  <c r="I39" i="1"/>
  <c r="I23" i="1"/>
  <c r="H57" i="1"/>
  <c r="H41" i="1"/>
  <c r="H17" i="1"/>
  <c r="I62" i="1"/>
  <c r="I54" i="1"/>
  <c r="I38" i="1"/>
  <c r="I30" i="1"/>
  <c r="I22" i="1"/>
  <c r="I14" i="1"/>
  <c r="I6" i="1"/>
  <c r="I63" i="1"/>
  <c r="I47" i="1"/>
  <c r="I31" i="1"/>
  <c r="I15" i="1"/>
  <c r="I7" i="1"/>
  <c r="H49" i="1"/>
  <c r="H33" i="1"/>
  <c r="H25" i="1"/>
  <c r="H9" i="1"/>
  <c r="I46" i="1"/>
</calcChain>
</file>

<file path=xl/sharedStrings.xml><?xml version="1.0" encoding="utf-8"?>
<sst xmlns="http://schemas.openxmlformats.org/spreadsheetml/2006/main" count="27" uniqueCount="20">
  <si>
    <t>ε</t>
  </si>
  <si>
    <t>σ</t>
  </si>
  <si>
    <t>Engineering</t>
  </si>
  <si>
    <t>E</t>
  </si>
  <si>
    <t>Elastic Zone</t>
  </si>
  <si>
    <t>Hardening Zone</t>
  </si>
  <si>
    <t>Softening Zone</t>
  </si>
  <si>
    <t>Yield Point</t>
  </si>
  <si>
    <t>Necking Point</t>
  </si>
  <si>
    <r>
      <t>mm</t>
    </r>
    <r>
      <rPr>
        <vertAlign val="superscript"/>
        <sz val="11"/>
        <color theme="1"/>
        <rFont val="Times New Roman"/>
        <family val="1"/>
      </rPr>
      <t>2</t>
    </r>
  </si>
  <si>
    <r>
      <t>N/mm</t>
    </r>
    <r>
      <rPr>
        <vertAlign val="superscript"/>
        <sz val="11"/>
        <color theme="1"/>
        <rFont val="Times New Roman"/>
        <family val="1"/>
      </rPr>
      <t>2</t>
    </r>
  </si>
  <si>
    <t>True</t>
  </si>
  <si>
    <r>
      <rPr>
        <b/>
        <i/>
        <sz val="11"/>
        <color theme="1"/>
        <rFont val="Times New Roman"/>
        <family val="1"/>
      </rPr>
      <t>A</t>
    </r>
    <r>
      <rPr>
        <b/>
        <vertAlign val="subscript"/>
        <sz val="11"/>
        <color theme="1"/>
        <rFont val="Times New Roman"/>
        <family val="1"/>
      </rPr>
      <t>o</t>
    </r>
  </si>
  <si>
    <r>
      <rPr>
        <b/>
        <i/>
        <sz val="11"/>
        <color theme="1"/>
        <rFont val="Times New Roman"/>
        <family val="1"/>
      </rPr>
      <t>A</t>
    </r>
    <r>
      <rPr>
        <b/>
        <vertAlign val="subscript"/>
        <sz val="11"/>
        <color theme="1"/>
        <rFont val="Times New Roman"/>
        <family val="1"/>
      </rPr>
      <t>f</t>
    </r>
  </si>
  <si>
    <r>
      <rPr>
        <b/>
        <i/>
        <sz val="11"/>
        <color theme="1"/>
        <rFont val="Calibri"/>
        <family val="2"/>
      </rPr>
      <t>ε</t>
    </r>
    <r>
      <rPr>
        <b/>
        <vertAlign val="subscript"/>
        <sz val="11"/>
        <color theme="1"/>
        <rFont val="Times New Roman"/>
        <family val="1"/>
      </rPr>
      <t>y</t>
    </r>
  </si>
  <si>
    <r>
      <rPr>
        <b/>
        <i/>
        <sz val="11"/>
        <color theme="1"/>
        <rFont val="Times New Roman"/>
        <family val="1"/>
      </rPr>
      <t>σ</t>
    </r>
    <r>
      <rPr>
        <b/>
        <vertAlign val="subscript"/>
        <sz val="11"/>
        <color theme="1"/>
        <rFont val="Times New Roman"/>
        <family val="1"/>
      </rPr>
      <t>y</t>
    </r>
  </si>
  <si>
    <r>
      <rPr>
        <b/>
        <i/>
        <sz val="11"/>
        <color theme="1"/>
        <rFont val="Calibri"/>
        <family val="2"/>
      </rPr>
      <t>ε</t>
    </r>
    <r>
      <rPr>
        <b/>
        <vertAlign val="subscript"/>
        <sz val="11"/>
        <color theme="1"/>
        <rFont val="Times New Roman"/>
        <family val="1"/>
      </rPr>
      <t>u</t>
    </r>
  </si>
  <si>
    <r>
      <rPr>
        <b/>
        <i/>
        <sz val="11"/>
        <color theme="1"/>
        <rFont val="Times New Roman"/>
        <family val="1"/>
      </rPr>
      <t>σ</t>
    </r>
    <r>
      <rPr>
        <b/>
        <vertAlign val="subscript"/>
        <sz val="11"/>
        <color theme="1"/>
        <rFont val="Times New Roman"/>
        <family val="1"/>
      </rPr>
      <t>u</t>
    </r>
  </si>
  <si>
    <r>
      <t>ε</t>
    </r>
    <r>
      <rPr>
        <b/>
        <vertAlign val="subscript"/>
        <sz val="12"/>
        <color theme="1"/>
        <rFont val="Times New Roman"/>
        <family val="1"/>
      </rPr>
      <t>pl</t>
    </r>
  </si>
  <si>
    <t>Rupture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</si>
</sst>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b/>
      <sz val="11"/>
      <color theme="9" tint="-0.249977111117893"/>
      <name val="Times New Roman"/>
      <family val="1"/>
    </font>
    <font>
      <b/>
      <sz val="11"/>
      <color theme="5" tint="-0.249977111117893"/>
      <name val="Times New Roman"/>
      <family val="1"/>
    </font>
    <font>
      <b/>
      <sz val="11"/>
      <color rgb="FFC00000"/>
      <name val="Times New Roman"/>
      <family val="1"/>
    </font>
    <font>
      <vertAlign val="superscript"/>
      <sz val="11"/>
      <color theme="1"/>
      <name val="Times New Roman"/>
      <family val="1"/>
    </font>
    <font>
      <b/>
      <i/>
      <sz val="11"/>
      <color theme="1"/>
      <name val="Calibri"/>
      <family val="2"/>
    </font>
    <font>
      <b/>
      <i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16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/>
    <xf numFmtId="0" fontId="1" fillId="0" borderId="5" xfId="0" applyFont="1" applyBorder="1"/>
    <xf numFmtId="164" fontId="1" fillId="5" borderId="7" xfId="0" applyNumberFormat="1" applyFont="1" applyFill="1" applyBorder="1" applyAlignment="1">
      <alignment horizontal="center" vertical="center"/>
    </xf>
    <xf numFmtId="164" fontId="1" fillId="5" borderId="8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4" borderId="7" xfId="0" applyNumberFormat="1" applyFont="1" applyFill="1" applyBorder="1" applyAlignment="1">
      <alignment horizontal="center" vertical="center"/>
    </xf>
    <xf numFmtId="164" fontId="1" fillId="4" borderId="8" xfId="0" applyNumberFormat="1" applyFont="1" applyFill="1" applyBorder="1" applyAlignment="1">
      <alignment horizontal="center" vertical="center"/>
    </xf>
    <xf numFmtId="164" fontId="1" fillId="6" borderId="7" xfId="0" applyNumberFormat="1" applyFont="1" applyFill="1" applyBorder="1" applyAlignment="1">
      <alignment horizontal="center"/>
    </xf>
    <xf numFmtId="164" fontId="1" fillId="6" borderId="8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7" borderId="0" xfId="0" applyFont="1" applyFill="1"/>
    <xf numFmtId="0" fontId="5" fillId="7" borderId="0" xfId="0" applyFont="1" applyFill="1"/>
    <xf numFmtId="0" fontId="6" fillId="7" borderId="0" xfId="0" applyFont="1" applyFill="1"/>
    <xf numFmtId="0" fontId="7" fillId="7" borderId="0" xfId="0" applyFont="1" applyFill="1"/>
    <xf numFmtId="165" fontId="1" fillId="0" borderId="10" xfId="0" applyNumberFormat="1" applyFont="1" applyBorder="1" applyAlignment="1">
      <alignment horizontal="center" vertical="center"/>
    </xf>
    <xf numFmtId="165" fontId="1" fillId="5" borderId="11" xfId="0" applyNumberFormat="1" applyFont="1" applyFill="1" applyBorder="1" applyAlignment="1">
      <alignment horizontal="center" vertical="center"/>
    </xf>
    <xf numFmtId="165" fontId="1" fillId="0" borderId="9" xfId="0" applyNumberFormat="1" applyFont="1" applyBorder="1" applyAlignment="1">
      <alignment horizontal="center" vertical="center"/>
    </xf>
    <xf numFmtId="165" fontId="1" fillId="4" borderId="11" xfId="0" applyNumberFormat="1" applyFont="1" applyFill="1" applyBorder="1" applyAlignment="1">
      <alignment horizontal="center" vertical="center"/>
    </xf>
    <xf numFmtId="165" fontId="1" fillId="6" borderId="11" xfId="0" applyNumberFormat="1" applyFont="1" applyFill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65" fontId="1" fillId="0" borderId="0" xfId="0" applyNumberFormat="1" applyFont="1" applyBorder="1" applyAlignment="1">
      <alignment horizontal="center" vertical="center"/>
    </xf>
    <xf numFmtId="165" fontId="1" fillId="5" borderId="7" xfId="0" applyNumberFormat="1" applyFont="1" applyFill="1" applyBorder="1" applyAlignment="1">
      <alignment horizontal="center" vertical="center"/>
    </xf>
    <xf numFmtId="165" fontId="1" fillId="4" borderId="7" xfId="0" applyNumberFormat="1" applyFont="1" applyFill="1" applyBorder="1" applyAlignment="1">
      <alignment horizontal="center" vertical="center"/>
    </xf>
    <xf numFmtId="165" fontId="1" fillId="6" borderId="7" xfId="0" applyNumberFormat="1" applyFont="1" applyFill="1" applyBorder="1" applyAlignment="1">
      <alignment horizontal="center" vertical="center"/>
    </xf>
    <xf numFmtId="165" fontId="1" fillId="0" borderId="9" xfId="0" applyNumberFormat="1" applyFont="1" applyBorder="1" applyAlignment="1">
      <alignment vertical="center"/>
    </xf>
    <xf numFmtId="165" fontId="1" fillId="0" borderId="10" xfId="0" applyNumberFormat="1" applyFont="1" applyBorder="1" applyAlignment="1">
      <alignment vertical="center"/>
    </xf>
    <xf numFmtId="165" fontId="1" fillId="3" borderId="9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/>
    </xf>
    <xf numFmtId="165" fontId="1" fillId="4" borderId="0" xfId="0" applyNumberFormat="1" applyFont="1" applyFill="1" applyAlignment="1">
      <alignment horizontal="center" vertical="center"/>
    </xf>
    <xf numFmtId="164" fontId="1" fillId="4" borderId="0" xfId="0" applyNumberFormat="1" applyFont="1" applyFill="1" applyAlignment="1">
      <alignment horizontal="center" vertical="center"/>
    </xf>
    <xf numFmtId="165" fontId="1" fillId="5" borderId="0" xfId="0" applyNumberFormat="1" applyFont="1" applyFill="1" applyAlignment="1">
      <alignment horizontal="center" vertical="center"/>
    </xf>
    <xf numFmtId="164" fontId="1" fillId="5" borderId="0" xfId="0" applyNumberFormat="1" applyFont="1" applyFill="1" applyAlignment="1">
      <alignment horizontal="center" vertical="center"/>
    </xf>
    <xf numFmtId="0" fontId="2" fillId="5" borderId="0" xfId="0" applyFont="1" applyFill="1"/>
    <xf numFmtId="0" fontId="2" fillId="4" borderId="0" xfId="0" applyFont="1" applyFill="1"/>
    <xf numFmtId="0" fontId="10" fillId="2" borderId="6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2" fillId="7" borderId="0" xfId="0" applyFont="1" applyFill="1"/>
    <xf numFmtId="0" fontId="1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left" vertical="center"/>
    </xf>
    <xf numFmtId="0" fontId="3" fillId="7" borderId="0" xfId="0" applyFont="1" applyFill="1"/>
    <xf numFmtId="1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0" fontId="1" fillId="7" borderId="0" xfId="0" applyFont="1" applyFill="1" applyAlignment="1">
      <alignment horizontal="center"/>
    </xf>
    <xf numFmtId="164" fontId="1" fillId="7" borderId="0" xfId="0" applyNumberFormat="1" applyFont="1" applyFill="1" applyAlignment="1">
      <alignment horizontal="center"/>
    </xf>
    <xf numFmtId="0" fontId="1" fillId="7" borderId="0" xfId="0" applyFont="1" applyFill="1" applyAlignment="1">
      <alignment horizontal="left"/>
    </xf>
    <xf numFmtId="1" fontId="1" fillId="0" borderId="12" xfId="0" applyNumberFormat="1" applyFont="1" applyBorder="1" applyAlignment="1">
      <alignment horizontal="center" vertical="center"/>
    </xf>
    <xf numFmtId="1" fontId="1" fillId="0" borderId="13" xfId="0" applyNumberFormat="1" applyFont="1" applyBorder="1" applyAlignment="1">
      <alignment horizontal="center" vertical="center"/>
    </xf>
    <xf numFmtId="1" fontId="1" fillId="5" borderId="14" xfId="0" applyNumberFormat="1" applyFont="1" applyFill="1" applyBorder="1" applyAlignment="1">
      <alignment horizontal="center" vertical="center"/>
    </xf>
    <xf numFmtId="1" fontId="1" fillId="4" borderId="14" xfId="0" applyNumberFormat="1" applyFont="1" applyFill="1" applyBorder="1" applyAlignment="1">
      <alignment horizontal="center" vertical="center"/>
    </xf>
    <xf numFmtId="1" fontId="1" fillId="6" borderId="14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49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008435239807244"/>
          <c:y val="6.3879210220673638E-2"/>
          <c:w val="0.75359731962765109"/>
          <c:h val="0.70839117671266705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'Coupon Data'!$F$1</c:f>
              <c:strCache>
                <c:ptCount val="1"/>
                <c:pt idx="0">
                  <c:v>Engineering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'Coupon Data'!$F$3:$F$88</c:f>
              <c:numCache>
                <c:formatCode>0.00000</c:formatCode>
                <c:ptCount val="86"/>
                <c:pt idx="0" formatCode="General">
                  <c:v>0</c:v>
                </c:pt>
                <c:pt idx="1">
                  <c:v>2.7638190954773901E-4</c:v>
                </c:pt>
                <c:pt idx="2">
                  <c:v>5.7788944723618097E-4</c:v>
                </c:pt>
                <c:pt idx="3">
                  <c:v>8.0402010050251301E-4</c:v>
                </c:pt>
                <c:pt idx="4">
                  <c:v>1.0201005025125599E-3</c:v>
                </c:pt>
                <c:pt idx="5">
                  <c:v>1.2512562814070401E-3</c:v>
                </c:pt>
                <c:pt idx="6">
                  <c:v>1.48743718592965E-3</c:v>
                </c:pt>
                <c:pt idx="7">
                  <c:v>1.70854271356784E-3</c:v>
                </c:pt>
                <c:pt idx="8">
                  <c:v>1.9899497487437202E-3</c:v>
                </c:pt>
                <c:pt idx="9">
                  <c:v>2.6633165829145701E-3</c:v>
                </c:pt>
                <c:pt idx="10">
                  <c:v>3.2964824120602998E-3</c:v>
                </c:pt>
                <c:pt idx="11">
                  <c:v>3.8693467336683401E-3</c:v>
                </c:pt>
                <c:pt idx="12">
                  <c:v>4.5678391959798996E-3</c:v>
                </c:pt>
                <c:pt idx="13">
                  <c:v>5.5025125628140699E-3</c:v>
                </c:pt>
                <c:pt idx="14">
                  <c:v>6.8391959798995003E-3</c:v>
                </c:pt>
                <c:pt idx="15">
                  <c:v>7.7185929648241197E-3</c:v>
                </c:pt>
                <c:pt idx="16">
                  <c:v>8.5226130653266296E-3</c:v>
                </c:pt>
                <c:pt idx="17">
                  <c:v>9.5326633165829198E-3</c:v>
                </c:pt>
                <c:pt idx="18">
                  <c:v>1.05979899497487E-2</c:v>
                </c:pt>
                <c:pt idx="19">
                  <c:v>1.1608040201005001E-2</c:v>
                </c:pt>
                <c:pt idx="20">
                  <c:v>1.2894472361809002E-2</c:v>
                </c:pt>
                <c:pt idx="21">
                  <c:v>1.5422110552763799E-2</c:v>
                </c:pt>
                <c:pt idx="22">
                  <c:v>1.7924623115577899E-2</c:v>
                </c:pt>
                <c:pt idx="23">
                  <c:v>2.0386934673366799E-2</c:v>
                </c:pt>
                <c:pt idx="24">
                  <c:v>2.29045226130653E-2</c:v>
                </c:pt>
                <c:pt idx="25">
                  <c:v>2.54371859296482E-2</c:v>
                </c:pt>
                <c:pt idx="26">
                  <c:v>2.7979899497487401E-2</c:v>
                </c:pt>
                <c:pt idx="27">
                  <c:v>3.0512562814070304E-2</c:v>
                </c:pt>
                <c:pt idx="28">
                  <c:v>3.3075376884422102E-2</c:v>
                </c:pt>
                <c:pt idx="29">
                  <c:v>3.5663316582914599E-2</c:v>
                </c:pt>
                <c:pt idx="30">
                  <c:v>3.82562814070352E-2</c:v>
                </c:pt>
                <c:pt idx="31">
                  <c:v>4.0839195979899497E-2</c:v>
                </c:pt>
                <c:pt idx="32">
                  <c:v>4.3482412060301498E-2</c:v>
                </c:pt>
                <c:pt idx="33">
                  <c:v>4.6165829145728698E-2</c:v>
                </c:pt>
                <c:pt idx="34">
                  <c:v>4.88341708542714E-2</c:v>
                </c:pt>
                <c:pt idx="35">
                  <c:v>5.154271356783921E-2</c:v>
                </c:pt>
                <c:pt idx="36">
                  <c:v>5.4241206030150799E-2</c:v>
                </c:pt>
                <c:pt idx="37">
                  <c:v>5.69346733668342E-2</c:v>
                </c:pt>
                <c:pt idx="38">
                  <c:v>5.9693467336683403E-2</c:v>
                </c:pt>
                <c:pt idx="39">
                  <c:v>6.2477386934673397E-2</c:v>
                </c:pt>
                <c:pt idx="40">
                  <c:v>6.5276381909547807E-2</c:v>
                </c:pt>
                <c:pt idx="41">
                  <c:v>6.8130653266331706E-2</c:v>
                </c:pt>
                <c:pt idx="42">
                  <c:v>7.0949748743718594E-2</c:v>
                </c:pt>
                <c:pt idx="43">
                  <c:v>7.3834170854271394E-2</c:v>
                </c:pt>
                <c:pt idx="44">
                  <c:v>7.6723618090452306E-2</c:v>
                </c:pt>
                <c:pt idx="45">
                  <c:v>7.9663316582914603E-2</c:v>
                </c:pt>
                <c:pt idx="46">
                  <c:v>8.2603015075376901E-2</c:v>
                </c:pt>
                <c:pt idx="47">
                  <c:v>8.5582914572864294E-2</c:v>
                </c:pt>
                <c:pt idx="48">
                  <c:v>8.8492462311557801E-2</c:v>
                </c:pt>
                <c:pt idx="49">
                  <c:v>9.1482412060301499E-2</c:v>
                </c:pt>
                <c:pt idx="50">
                  <c:v>9.4547738693467304E-2</c:v>
                </c:pt>
                <c:pt idx="51">
                  <c:v>9.7592964824120595E-2</c:v>
                </c:pt>
                <c:pt idx="52">
                  <c:v>0.10068341708542701</c:v>
                </c:pt>
                <c:pt idx="53">
                  <c:v>0.10378894472361801</c:v>
                </c:pt>
                <c:pt idx="54">
                  <c:v>0.10694472361809</c:v>
                </c:pt>
                <c:pt idx="55">
                  <c:v>0.110085427135678</c:v>
                </c:pt>
                <c:pt idx="56">
                  <c:v>0.11329648241206</c:v>
                </c:pt>
                <c:pt idx="57">
                  <c:v>0.11655276381909502</c:v>
                </c:pt>
                <c:pt idx="58">
                  <c:v>0.119839195979899</c:v>
                </c:pt>
                <c:pt idx="59">
                  <c:v>0.12283919597989899</c:v>
                </c:pt>
                <c:pt idx="60">
                  <c:v>0.125989949748744</c:v>
                </c:pt>
                <c:pt idx="61">
                  <c:v>0.129623115577889</c:v>
                </c:pt>
                <c:pt idx="62">
                  <c:v>0.13326130653266299</c:v>
                </c:pt>
                <c:pt idx="63">
                  <c:v>0.13708040201005001</c:v>
                </c:pt>
                <c:pt idx="64">
                  <c:v>0.140713567839196</c:v>
                </c:pt>
                <c:pt idx="65">
                  <c:v>0.14457788944723601</c:v>
                </c:pt>
                <c:pt idx="66">
                  <c:v>0.14835175879397</c:v>
                </c:pt>
                <c:pt idx="67">
                  <c:v>0.15217085427135699</c:v>
                </c:pt>
                <c:pt idx="68">
                  <c:v>0.15580402010050301</c:v>
                </c:pt>
                <c:pt idx="69">
                  <c:v>0.15966834170854299</c:v>
                </c:pt>
                <c:pt idx="70">
                  <c:v>0.16339698492462301</c:v>
                </c:pt>
                <c:pt idx="71">
                  <c:v>0.167261306532663</c:v>
                </c:pt>
                <c:pt idx="72">
                  <c:v>0.17098994974874401</c:v>
                </c:pt>
                <c:pt idx="73">
                  <c:v>0.174763819095477</c:v>
                </c:pt>
                <c:pt idx="74">
                  <c:v>0.17848743718592999</c:v>
                </c:pt>
                <c:pt idx="75">
                  <c:v>0.18221608040201001</c:v>
                </c:pt>
                <c:pt idx="76">
                  <c:v>0.18608040201004999</c:v>
                </c:pt>
                <c:pt idx="77">
                  <c:v>0.18980904522613101</c:v>
                </c:pt>
                <c:pt idx="78">
                  <c:v>0.193582914572864</c:v>
                </c:pt>
                <c:pt idx="79">
                  <c:v>0.19730653266331696</c:v>
                </c:pt>
                <c:pt idx="80">
                  <c:v>0.201170854271357</c:v>
                </c:pt>
                <c:pt idx="81">
                  <c:v>0.20485427135678397</c:v>
                </c:pt>
                <c:pt idx="82">
                  <c:v>0.20867336683417101</c:v>
                </c:pt>
                <c:pt idx="83">
                  <c:v>0.21244723618090497</c:v>
                </c:pt>
                <c:pt idx="84">
                  <c:v>0.21622110552763801</c:v>
                </c:pt>
                <c:pt idx="85">
                  <c:v>0.21989949748743701</c:v>
                </c:pt>
              </c:numCache>
            </c:numRef>
          </c:xVal>
          <c:yVal>
            <c:numRef>
              <c:f>'Coupon Data'!$G$3:$G$88</c:f>
              <c:numCache>
                <c:formatCode>0</c:formatCode>
                <c:ptCount val="86"/>
                <c:pt idx="0">
                  <c:v>0</c:v>
                </c:pt>
                <c:pt idx="1">
                  <c:v>71.959942775393401</c:v>
                </c:pt>
                <c:pt idx="2">
                  <c:v>139.484978540773</c:v>
                </c:pt>
                <c:pt idx="3">
                  <c:v>192.328748605995</c:v>
                </c:pt>
                <c:pt idx="4">
                  <c:v>238.916111880865</c:v>
                </c:pt>
                <c:pt idx="5">
                  <c:v>284.74536176540198</c:v>
                </c:pt>
                <c:pt idx="6">
                  <c:v>329.64752796458401</c:v>
                </c:pt>
                <c:pt idx="7">
                  <c:v>367.26144210514502</c:v>
                </c:pt>
                <c:pt idx="8">
                  <c:v>382.526218557444</c:v>
                </c:pt>
                <c:pt idx="9">
                  <c:v>377.30053056672602</c:v>
                </c:pt>
                <c:pt idx="10">
                  <c:v>377.71281808658</c:v>
                </c:pt>
                <c:pt idx="11">
                  <c:v>378.33124936636102</c:v>
                </c:pt>
                <c:pt idx="12">
                  <c:v>376.85332251923398</c:v>
                </c:pt>
                <c:pt idx="13">
                  <c:v>379.60415892219498</c:v>
                </c:pt>
                <c:pt idx="14">
                  <c:v>382.526218557444</c:v>
                </c:pt>
                <c:pt idx="15">
                  <c:v>385.17341984612398</c:v>
                </c:pt>
                <c:pt idx="16">
                  <c:v>391.946875739245</c:v>
                </c:pt>
                <c:pt idx="17">
                  <c:v>397.929550651662</c:v>
                </c:pt>
                <c:pt idx="18">
                  <c:v>401.88345555517998</c:v>
                </c:pt>
                <c:pt idx="19">
                  <c:v>406.66193549840602</c:v>
                </c:pt>
                <c:pt idx="20">
                  <c:v>415.08566793957601</c:v>
                </c:pt>
                <c:pt idx="21">
                  <c:v>424.09291113288901</c:v>
                </c:pt>
                <c:pt idx="22">
                  <c:v>431.79457717999799</c:v>
                </c:pt>
                <c:pt idx="23">
                  <c:v>440.28702420781099</c:v>
                </c:pt>
                <c:pt idx="24">
                  <c:v>447.81634055399701</c:v>
                </c:pt>
                <c:pt idx="25">
                  <c:v>455.55180066011098</c:v>
                </c:pt>
                <c:pt idx="26">
                  <c:v>462.428891667512</c:v>
                </c:pt>
                <c:pt idx="27">
                  <c:v>467.61965913059203</c:v>
                </c:pt>
                <c:pt idx="28">
                  <c:v>473.15512599551698</c:v>
                </c:pt>
                <c:pt idx="29">
                  <c:v>478.93165714800699</c:v>
                </c:pt>
                <c:pt idx="30">
                  <c:v>482.95427663816702</c:v>
                </c:pt>
                <c:pt idx="31">
                  <c:v>487.38918364818102</c:v>
                </c:pt>
                <c:pt idx="32">
                  <c:v>492.06515494576098</c:v>
                </c:pt>
                <c:pt idx="33">
                  <c:v>495.36570804185999</c:v>
                </c:pt>
                <c:pt idx="34">
                  <c:v>498.87240489788599</c:v>
                </c:pt>
                <c:pt idx="35">
                  <c:v>502.58524551383903</c:v>
                </c:pt>
                <c:pt idx="36">
                  <c:v>505.23357327115201</c:v>
                </c:pt>
                <c:pt idx="37">
                  <c:v>507.32993139806001</c:v>
                </c:pt>
                <c:pt idx="38">
                  <c:v>510.39054667522799</c:v>
                </c:pt>
                <c:pt idx="39">
                  <c:v>512.07461728228202</c:v>
                </c:pt>
                <c:pt idx="40">
                  <c:v>515.27266173273404</c:v>
                </c:pt>
                <c:pt idx="41">
                  <c:v>516.819303166503</c:v>
                </c:pt>
                <c:pt idx="42">
                  <c:v>518.12600678134095</c:v>
                </c:pt>
                <c:pt idx="43">
                  <c:v>519.50142498282105</c:v>
                </c:pt>
                <c:pt idx="44">
                  <c:v>521.35784529079797</c:v>
                </c:pt>
                <c:pt idx="45">
                  <c:v>522.07991168485898</c:v>
                </c:pt>
                <c:pt idx="46">
                  <c:v>523.59275905962397</c:v>
                </c:pt>
                <c:pt idx="47">
                  <c:v>524.89946267446203</c:v>
                </c:pt>
                <c:pt idx="48">
                  <c:v>525.86146688745498</c:v>
                </c:pt>
                <c:pt idx="49">
                  <c:v>526.48102463586895</c:v>
                </c:pt>
                <c:pt idx="50">
                  <c:v>527.20309102992996</c:v>
                </c:pt>
                <c:pt idx="51">
                  <c:v>528.30252441620803</c:v>
                </c:pt>
                <c:pt idx="52">
                  <c:v>529.19694051119097</c:v>
                </c:pt>
                <c:pt idx="53">
                  <c:v>530.09023013754199</c:v>
                </c:pt>
                <c:pt idx="54">
                  <c:v>529.88408637761495</c:v>
                </c:pt>
                <c:pt idx="55">
                  <c:v>530.74358194496097</c:v>
                </c:pt>
                <c:pt idx="56">
                  <c:v>530.33129442510699</c:v>
                </c:pt>
                <c:pt idx="57">
                  <c:v>530.94972570488801</c:v>
                </c:pt>
                <c:pt idx="58">
                  <c:v>530.98464623252596</c:v>
                </c:pt>
                <c:pt idx="59">
                  <c:v>531.67179209894903</c:v>
                </c:pt>
                <c:pt idx="60">
                  <c:v>531.70671262658698</c:v>
                </c:pt>
                <c:pt idx="61">
                  <c:v>530.36621495274505</c:v>
                </c:pt>
                <c:pt idx="62">
                  <c:v>530.19386525182199</c:v>
                </c:pt>
                <c:pt idx="63">
                  <c:v>530.29750036610199</c:v>
                </c:pt>
                <c:pt idx="64">
                  <c:v>529.88408637761495</c:v>
                </c:pt>
                <c:pt idx="65">
                  <c:v>528.50866817613496</c:v>
                </c:pt>
                <c:pt idx="66">
                  <c:v>528.40615953048803</c:v>
                </c:pt>
                <c:pt idx="67">
                  <c:v>526.72096245479997</c:v>
                </c:pt>
                <c:pt idx="68">
                  <c:v>524.27990492604704</c:v>
                </c:pt>
                <c:pt idx="69">
                  <c:v>522.14862627150205</c:v>
                </c:pt>
                <c:pt idx="70">
                  <c:v>519.05421693533003</c:v>
                </c:pt>
                <c:pt idx="71">
                  <c:v>514.48188075202995</c:v>
                </c:pt>
                <c:pt idx="72">
                  <c:v>510.76791366744402</c:v>
                </c:pt>
                <c:pt idx="73">
                  <c:v>506.53915041735701</c:v>
                </c:pt>
                <c:pt idx="74">
                  <c:v>502.27659310826499</c:v>
                </c:pt>
                <c:pt idx="75">
                  <c:v>495.74420150270902</c:v>
                </c:pt>
                <c:pt idx="76">
                  <c:v>490.036384936861</c:v>
                </c:pt>
                <c:pt idx="77">
                  <c:v>483.022991224809</c:v>
                </c:pt>
                <c:pt idx="78">
                  <c:v>475.66489811091202</c:v>
                </c:pt>
                <c:pt idx="79">
                  <c:v>466.52022574431402</c:v>
                </c:pt>
                <c:pt idx="80">
                  <c:v>458.02777871650198</c:v>
                </c:pt>
                <c:pt idx="81">
                  <c:v>447.16298874657798</c:v>
                </c:pt>
                <c:pt idx="82">
                  <c:v>436.33311930429301</c:v>
                </c:pt>
                <c:pt idx="83">
                  <c:v>424.36776947945901</c:v>
                </c:pt>
                <c:pt idx="84">
                  <c:v>411.33790679598502</c:v>
                </c:pt>
                <c:pt idx="85">
                  <c:v>396.48541786354002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65D-494C-8C48-7543C65F3F5D}"/>
            </c:ext>
          </c:extLst>
        </c:ser>
        <c:ser>
          <c:idx val="0"/>
          <c:order val="1"/>
          <c:tx>
            <c:strRef>
              <c:f>'Coupon Data'!$J$1</c:f>
              <c:strCache>
                <c:ptCount val="1"/>
                <c:pt idx="0">
                  <c:v>True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'Coupon Data'!$H$3:$H$880</c:f>
              <c:numCache>
                <c:formatCode>0.00000</c:formatCode>
                <c:ptCount val="878"/>
                <c:pt idx="0">
                  <c:v>0</c:v>
                </c:pt>
                <c:pt idx="1">
                  <c:v>2.763437231036107E-4</c:v>
                </c:pt>
                <c:pt idx="2">
                  <c:v>5.7772253343157671E-4</c:v>
                </c:pt>
                <c:pt idx="3">
                  <c:v>8.0369704948969145E-4</c:v>
                </c:pt>
                <c:pt idx="4">
                  <c:v>1.0195805535650213E-3</c:v>
                </c:pt>
                <c:pt idx="5">
                  <c:v>1.2504741126606015E-3</c:v>
                </c:pt>
                <c:pt idx="6">
                  <c:v>1.4863320469860964E-3</c:v>
                </c:pt>
                <c:pt idx="7">
                  <c:v>1.7070848148178375E-3</c:v>
                </c:pt>
                <c:pt idx="8">
                  <c:v>1.9879724214957734E-3</c:v>
                </c:pt>
                <c:pt idx="9">
                  <c:v>2.6597762399471442E-3</c:v>
                </c:pt>
                <c:pt idx="10">
                  <c:v>3.2910609252038638E-3</c:v>
                </c:pt>
                <c:pt idx="11">
                  <c:v>3.8618800661482967E-3</c:v>
                </c:pt>
                <c:pt idx="12">
                  <c:v>4.5574382796346787E-3</c:v>
                </c:pt>
                <c:pt idx="13">
                  <c:v>5.4874290467555363E-3</c:v>
                </c:pt>
                <c:pt idx="14">
                  <c:v>6.8159147686394301E-3</c:v>
                </c:pt>
                <c:pt idx="15">
                  <c:v>7.6889570269523897E-3</c:v>
                </c:pt>
                <c:pt idx="16">
                  <c:v>8.486500635044629E-3</c:v>
                </c:pt>
                <c:pt idx="17">
                  <c:v>9.4875141825116367E-3</c:v>
                </c:pt>
                <c:pt idx="18">
                  <c:v>1.0542224906494273E-2</c:v>
                </c:pt>
                <c:pt idx="19">
                  <c:v>1.1541183786244627E-2</c:v>
                </c:pt>
                <c:pt idx="20">
                  <c:v>1.2812046455925994E-2</c:v>
                </c:pt>
                <c:pt idx="21">
                  <c:v>1.5304398508541539E-2</c:v>
                </c:pt>
                <c:pt idx="22">
                  <c:v>1.7765871296144022E-2</c:v>
                </c:pt>
                <c:pt idx="23">
                  <c:v>2.0181903081012205E-2</c:v>
                </c:pt>
                <c:pt idx="24">
                  <c:v>2.2646151834883967E-2</c:v>
                </c:pt>
                <c:pt idx="25">
                  <c:v>2.5119044513546983E-2</c:v>
                </c:pt>
                <c:pt idx="26">
                  <c:v>2.7595613823802212E-2</c:v>
                </c:pt>
                <c:pt idx="27">
                  <c:v>3.0056312262975789E-2</c:v>
                </c:pt>
                <c:pt idx="28">
                  <c:v>3.254015638577961E-2</c:v>
                </c:pt>
                <c:pt idx="29">
                  <c:v>3.5042107025223826E-2</c:v>
                </c:pt>
                <c:pt idx="30">
                  <c:v>3.7542653505161346E-2</c:v>
                </c:pt>
                <c:pt idx="31">
                  <c:v>4.0027306980443669E-2</c:v>
                </c:pt>
                <c:pt idx="32">
                  <c:v>4.2563592635338376E-2</c:v>
                </c:pt>
                <c:pt idx="33">
                  <c:v>4.5131889545345263E-2</c:v>
                </c:pt>
                <c:pt idx="34">
                  <c:v>4.7679233842662753E-2</c:v>
                </c:pt>
                <c:pt idx="35">
                  <c:v>5.025833689320601E-2</c:v>
                </c:pt>
                <c:pt idx="36">
                  <c:v>5.2821272163359113E-2</c:v>
                </c:pt>
                <c:pt idx="37">
                  <c:v>5.5372901162493514E-2</c:v>
                </c:pt>
                <c:pt idx="38">
                  <c:v>5.7979684545022545E-2</c:v>
                </c:pt>
                <c:pt idx="39">
                  <c:v>6.060333870493767E-2</c:v>
                </c:pt>
                <c:pt idx="40">
                  <c:v>6.3234279023668891E-2</c:v>
                </c:pt>
                <c:pt idx="41">
                  <c:v>6.5910067574783238E-2</c:v>
                </c:pt>
                <c:pt idx="42">
                  <c:v>6.8545870424331287E-2</c:v>
                </c:pt>
                <c:pt idx="43">
                  <c:v>7.123558086383272E-2</c:v>
                </c:pt>
                <c:pt idx="44">
                  <c:v>7.3922743226751852E-2</c:v>
                </c:pt>
                <c:pt idx="45">
                  <c:v>7.6649248629187317E-2</c:v>
                </c:pt>
                <c:pt idx="46">
                  <c:v>7.9368340408616317E-2</c:v>
                </c:pt>
                <c:pt idx="47">
                  <c:v>8.211709118039387E-2</c:v>
                </c:pt>
                <c:pt idx="48">
                  <c:v>8.4793676828394296E-2</c:v>
                </c:pt>
                <c:pt idx="49">
                  <c:v>8.753678332815279E-2</c:v>
                </c:pt>
                <c:pt idx="50">
                  <c:v>9.0341253926317963E-2</c:v>
                </c:pt>
                <c:pt idx="51">
                  <c:v>9.3119568369926575E-2</c:v>
                </c:pt>
                <c:pt idx="52">
                  <c:v>9.5931275144154893E-2</c:v>
                </c:pt>
                <c:pt idx="53">
                  <c:v>9.874875632137467E-2</c:v>
                </c:pt>
                <c:pt idx="54">
                  <c:v>0.10160371898212092</c:v>
                </c:pt>
                <c:pt idx="55">
                  <c:v>0.10443697374636106</c:v>
                </c:pt>
                <c:pt idx="56">
                  <c:v>0.10732541814280822</c:v>
                </c:pt>
                <c:pt idx="57">
                  <c:v>0.11024604941618736</c:v>
                </c:pt>
                <c:pt idx="58">
                  <c:v>0.11318509998117632</c:v>
                </c:pt>
                <c:pt idx="59">
                  <c:v>0.11586047403406018</c:v>
                </c:pt>
                <c:pt idx="60">
                  <c:v>0.11866260405487995</c:v>
                </c:pt>
                <c:pt idx="61">
                  <c:v>0.12188405105480393</c:v>
                </c:pt>
                <c:pt idx="62">
                  <c:v>0.12509958787500966</c:v>
                </c:pt>
                <c:pt idx="63">
                  <c:v>0.12846392643717941</c:v>
                </c:pt>
                <c:pt idx="64">
                  <c:v>0.13165400329078464</c:v>
                </c:pt>
                <c:pt idx="65">
                  <c:v>0.13503591353145952</c:v>
                </c:pt>
                <c:pt idx="66">
                  <c:v>0.13832766106266434</c:v>
                </c:pt>
                <c:pt idx="67">
                  <c:v>0.14164786227615228</c:v>
                </c:pt>
                <c:pt idx="68">
                  <c:v>0.14479622309284679</c:v>
                </c:pt>
                <c:pt idx="69">
                  <c:v>0.14813405191733187</c:v>
                </c:pt>
                <c:pt idx="70">
                  <c:v>0.15134416088434366</c:v>
                </c:pt>
                <c:pt idx="71">
                  <c:v>0.15466024129247163</c:v>
                </c:pt>
                <c:pt idx="72">
                  <c:v>0.15784950195598585</c:v>
                </c:pt>
                <c:pt idx="73">
                  <c:v>0.16106712236677878</c:v>
                </c:pt>
                <c:pt idx="74">
                  <c:v>0.16423178333377694</c:v>
                </c:pt>
                <c:pt idx="75">
                  <c:v>0.16739071141510845</c:v>
                </c:pt>
                <c:pt idx="76">
                  <c:v>0.17065409086629502</c:v>
                </c:pt>
                <c:pt idx="77">
                  <c:v>0.17379282805083182</c:v>
                </c:pt>
                <c:pt idx="78">
                  <c:v>0.17695963616657245</c:v>
                </c:pt>
                <c:pt idx="79">
                  <c:v>0.18007447788823908</c:v>
                </c:pt>
                <c:pt idx="80">
                  <c:v>0.18329679298930726</c:v>
                </c:pt>
                <c:pt idx="81">
                  <c:v>0.18635862299581976</c:v>
                </c:pt>
                <c:pt idx="82">
                  <c:v>0.18952336708617126</c:v>
                </c:pt>
                <c:pt idx="83">
                  <c:v>0.19264082633079757</c:v>
                </c:pt>
                <c:pt idx="84">
                  <c:v>0.19574859721851706</c:v>
                </c:pt>
                <c:pt idx="85">
                  <c:v>0.19876847624316193</c:v>
                </c:pt>
              </c:numCache>
            </c:numRef>
          </c:xVal>
          <c:yVal>
            <c:numRef>
              <c:f>'Coupon Data'!$I$3:$I$880</c:f>
              <c:numCache>
                <c:formatCode>0.0</c:formatCode>
                <c:ptCount val="878"/>
                <c:pt idx="0">
                  <c:v>0</c:v>
                </c:pt>
                <c:pt idx="1">
                  <c:v>71.979831201788613</c:v>
                </c:pt>
                <c:pt idx="2">
                  <c:v>139.56558543791968</c:v>
                </c:pt>
                <c:pt idx="3">
                  <c:v>192.48338478577872</c:v>
                </c:pt>
                <c:pt idx="4">
                  <c:v>239.15983032665301</c:v>
                </c:pt>
                <c:pt idx="5">
                  <c:v>285.10165118791247</c:v>
                </c:pt>
                <c:pt idx="6">
                  <c:v>330.13785795592833</c:v>
                </c:pt>
                <c:pt idx="7">
                  <c:v>367.88892396602819</c:v>
                </c:pt>
                <c:pt idx="8">
                  <c:v>383.28742650995025</c:v>
                </c:pt>
                <c:pt idx="9">
                  <c:v>378.30540132652686</c:v>
                </c:pt>
                <c:pt idx="10">
                  <c:v>378.95794174821214</c:v>
                </c:pt>
                <c:pt idx="11">
                  <c:v>379.7951441503414</c:v>
                </c:pt>
                <c:pt idx="12">
                  <c:v>378.57472789697255</c:v>
                </c:pt>
                <c:pt idx="13">
                  <c:v>381.69293557556085</c:v>
                </c:pt>
                <c:pt idx="14">
                  <c:v>385.1423903336082</c:v>
                </c:pt>
                <c:pt idx="15">
                  <c:v>388.1464166947855</c:v>
                </c:pt>
                <c:pt idx="16">
                  <c:v>395.28728730333427</c:v>
                </c:pt>
                <c:pt idx="17">
                  <c:v>401.72287908174343</c:v>
                </c:pt>
                <c:pt idx="18">
                  <c:v>406.14261237812411</c:v>
                </c:pt>
                <c:pt idx="19">
                  <c:v>411.38248359389002</c:v>
                </c:pt>
                <c:pt idx="20">
                  <c:v>420.43797861260589</c:v>
                </c:pt>
                <c:pt idx="21">
                  <c:v>430.6333188930239</c:v>
                </c:pt>
                <c:pt idx="22">
                  <c:v>439.53433223929977</c:v>
                </c:pt>
                <c:pt idx="23">
                  <c:v>449.26312700786667</c:v>
                </c:pt>
                <c:pt idx="24">
                  <c:v>458.07336005271617</c:v>
                </c:pt>
                <c:pt idx="25">
                  <c:v>467.13975651408828</c:v>
                </c:pt>
                <c:pt idx="26">
                  <c:v>475.36760558110348</c:v>
                </c:pt>
                <c:pt idx="27">
                  <c:v>481.88793335290836</c:v>
                </c:pt>
                <c:pt idx="28">
                  <c:v>488.80491011261495</c:v>
                </c:pt>
                <c:pt idx="29">
                  <c:v>496.01194845845623</c:v>
                </c:pt>
                <c:pt idx="30">
                  <c:v>501.43031135196793</c:v>
                </c:pt>
                <c:pt idx="31">
                  <c:v>507.2937660376723</c:v>
                </c:pt>
                <c:pt idx="32">
                  <c:v>513.46133477362866</c:v>
                </c:pt>
                <c:pt idx="33">
                  <c:v>518.23467668397348</c:v>
                </c:pt>
                <c:pt idx="34">
                  <c:v>523.2344251531506</c:v>
                </c:pt>
                <c:pt idx="35">
                  <c:v>528.48985286678101</c:v>
                </c:pt>
                <c:pt idx="36">
                  <c:v>532.63805161230175</c:v>
                </c:pt>
                <c:pt idx="37">
                  <c:v>536.21459533142695</c:v>
                </c:pt>
                <c:pt idx="38">
                  <c:v>540.85752810213762</c:v>
                </c:pt>
                <c:pt idx="39">
                  <c:v>544.06770128565188</c:v>
                </c:pt>
                <c:pt idx="40">
                  <c:v>548.90779678754927</c:v>
                </c:pt>
                <c:pt idx="41">
                  <c:v>552.03053991188722</c:v>
                </c:pt>
                <c:pt idx="42">
                  <c:v>554.8869167800633</c:v>
                </c:pt>
                <c:pt idx="43">
                  <c:v>557.85838195404006</c:v>
                </c:pt>
                <c:pt idx="44">
                  <c:v>561.35830550135029</c:v>
                </c:pt>
                <c:pt idx="45">
                  <c:v>563.67052897098995</c:v>
                </c:pt>
                <c:pt idx="46">
                  <c:v>566.84309962958434</c:v>
                </c:pt>
                <c:pt idx="47">
                  <c:v>569.82188854787296</c:v>
                </c:pt>
                <c:pt idx="48">
                  <c:v>572.39624292709357</c:v>
                </c:pt>
                <c:pt idx="49">
                  <c:v>574.6447786735373</c:v>
                </c:pt>
                <c:pt idx="50">
                  <c:v>577.04895111901601</c:v>
                </c:pt>
                <c:pt idx="51">
                  <c:v>579.86113409805307</c:v>
                </c:pt>
                <c:pt idx="52">
                  <c:v>582.47829679301105</c:v>
                </c:pt>
                <c:pt idx="53">
                  <c:v>585.10773573181723</c:v>
                </c:pt>
                <c:pt idx="54">
                  <c:v>586.55239354489311</c:v>
                </c:pt>
                <c:pt idx="55">
                  <c:v>589.17071586289171</c:v>
                </c:pt>
                <c:pt idx="56">
                  <c:v>590.41596459650611</c:v>
                </c:pt>
                <c:pt idx="57">
                  <c:v>592.83338368478314</c:v>
                </c:pt>
                <c:pt idx="58">
                  <c:v>594.61741931470294</c:v>
                </c:pt>
                <c:pt idx="59">
                  <c:v>596.98192756557592</c:v>
                </c:pt>
                <c:pt idx="60">
                  <c:v>598.69641463148059</c:v>
                </c:pt>
                <c:pt idx="85">
                  <c:v>647.32313120577965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65D-494C-8C48-7543C65F3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401952"/>
        <c:axId val="392401624"/>
      </c:scatterChart>
      <c:valAx>
        <c:axId val="392401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l-GR" sz="18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ε</a:t>
                </a:r>
                <a:endParaRPr lang="en-GB" sz="1800" i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92401624"/>
        <c:crosses val="autoZero"/>
        <c:crossBetween val="midCat"/>
      </c:valAx>
      <c:valAx>
        <c:axId val="392401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l-GR" sz="18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σ</a:t>
                </a:r>
                <a:r>
                  <a:rPr lang="en-US" sz="18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endParaRPr lang="en-GB" sz="1800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92401952"/>
        <c:crosses val="autoZero"/>
        <c:crossBetween val="midCat"/>
      </c:valAx>
    </c:plotArea>
    <c:legend>
      <c:legendPos val="t"/>
      <c:layout>
        <c:manualLayout>
          <c:xMode val="edge"/>
          <c:yMode val="edge"/>
          <c:x val="0.53002675308673231"/>
          <c:y val="0.65194532071503686"/>
          <c:w val="0.37221856512308954"/>
          <c:h val="8.8592390705416579E-2"/>
        </c:manualLayout>
      </c:layout>
      <c:overlay val="0"/>
      <c:spPr>
        <a:solidFill>
          <a:schemeClr val="bg1"/>
        </a:solidFill>
      </c:spPr>
      <c:txPr>
        <a:bodyPr/>
        <a:lstStyle/>
        <a:p>
          <a:pPr>
            <a:defRPr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008435239807244"/>
          <c:y val="6.3879210220673638E-2"/>
          <c:w val="0.75359731962765109"/>
          <c:h val="0.70839117671266705"/>
        </c:manualLayout>
      </c:layout>
      <c:scatterChart>
        <c:scatterStyle val="smoothMarker"/>
        <c:varyColors val="0"/>
        <c:ser>
          <c:idx val="0"/>
          <c:order val="0"/>
          <c:spPr>
            <a:ln>
              <a:solidFill>
                <a:srgbClr val="0070C0"/>
              </a:solidFill>
            </a:ln>
          </c:spPr>
          <c:marker>
            <c:symbol val="none"/>
          </c:marker>
          <c:xVal>
            <c:numRef>
              <c:f>'Coupon Data'!$J$3:$J$880</c:f>
              <c:numCache>
                <c:formatCode>0.00000</c:formatCode>
                <c:ptCount val="878"/>
                <c:pt idx="7">
                  <c:v>0</c:v>
                </c:pt>
                <c:pt idx="8">
                  <c:v>2.0943519767284554E-4</c:v>
                </c:pt>
                <c:pt idx="9">
                  <c:v>9.0435669916282685E-4</c:v>
                </c:pt>
                <c:pt idx="10">
                  <c:v>1.5326134545952264E-3</c:v>
                </c:pt>
                <c:pt idx="11">
                  <c:v>2.099547793865837E-3</c:v>
                </c:pt>
                <c:pt idx="12">
                  <c:v>2.800769004844569E-3</c:v>
                </c:pt>
                <c:pt idx="13">
                  <c:v>3.7162906085011355E-3</c:v>
                </c:pt>
                <c:pt idx="14">
                  <c:v>5.0287701082531357E-3</c:v>
                </c:pt>
                <c:pt idx="15">
                  <c:v>5.8878730293085487E-3</c:v>
                </c:pt>
                <c:pt idx="16">
                  <c:v>6.6522814409153445E-3</c:v>
                </c:pt>
                <c:pt idx="17">
                  <c:v>7.6234324394345533E-3</c:v>
                </c:pt>
                <c:pt idx="18">
                  <c:v>8.6576346373260556E-3</c:v>
                </c:pt>
                <c:pt idx="19">
                  <c:v>9.6322793722318067E-3</c:v>
                </c:pt>
                <c:pt idx="20">
                  <c:v>1.0861122570735684E-2</c:v>
                </c:pt>
                <c:pt idx="21">
                  <c:v>1.3306166021648913E-2</c:v>
                </c:pt>
                <c:pt idx="22">
                  <c:v>1.572633616671432E-2</c:v>
                </c:pt>
                <c:pt idx="23">
                  <c:v>1.8097224222772029E-2</c:v>
                </c:pt>
                <c:pt idx="24">
                  <c:v>2.0520591574497371E-2</c:v>
                </c:pt>
                <c:pt idx="25">
                  <c:v>2.2951414196912226E-2</c:v>
                </c:pt>
                <c:pt idx="26">
                  <c:v>2.5389804493650289E-2</c:v>
                </c:pt>
                <c:pt idx="27">
                  <c:v>2.7820247190392458E-2</c:v>
                </c:pt>
                <c:pt idx="28">
                  <c:v>3.0271995032983088E-2</c:v>
                </c:pt>
                <c:pt idx="29">
                  <c:v>3.2740503443214851E-2</c:v>
                </c:pt>
                <c:pt idx="30">
                  <c:v>3.5215907538008039E-2</c:v>
                </c:pt>
                <c:pt idx="31">
                  <c:v>3.7673353305190782E-2</c:v>
                </c:pt>
                <c:pt idx="32">
                  <c:v>4.0181020096489398E-2</c:v>
                </c:pt>
                <c:pt idx="33">
                  <c:v>4.2727167659342154E-2</c:v>
                </c:pt>
                <c:pt idx="34">
                  <c:v>4.5251312033711077E-2</c:v>
                </c:pt>
                <c:pt idx="35">
                  <c:v>4.7806028753867996E-2</c:v>
                </c:pt>
                <c:pt idx="36">
                  <c:v>5.0349715477446266E-2</c:v>
                </c:pt>
                <c:pt idx="37">
                  <c:v>5.2884748533961273E-2</c:v>
                </c:pt>
                <c:pt idx="38">
                  <c:v>5.5469987696176046E-2</c:v>
                </c:pt>
                <c:pt idx="39">
                  <c:v>5.8078745952633584E-2</c:v>
                </c:pt>
                <c:pt idx="40">
                  <c:v>6.0687227172992166E-2</c:v>
                </c:pt>
                <c:pt idx="41">
                  <c:v>6.334852551518512E-2</c:v>
                </c:pt>
                <c:pt idx="42">
                  <c:v>6.597107415331388E-2</c:v>
                </c:pt>
                <c:pt idx="43">
                  <c:v>6.8646996346565417E-2</c:v>
                </c:pt>
                <c:pt idx="44">
                  <c:v>7.1317918301167196E-2</c:v>
                </c:pt>
                <c:pt idx="45">
                  <c:v>7.4033694482589604E-2</c:v>
                </c:pt>
                <c:pt idx="46">
                  <c:v>7.6738064842474807E-2</c:v>
                </c:pt>
                <c:pt idx="47">
                  <c:v>7.947299338423211E-2</c:v>
                </c:pt>
                <c:pt idx="48">
                  <c:v>8.2137633466648902E-2</c:v>
                </c:pt>
                <c:pt idx="49">
                  <c:v>8.4870306270315249E-2</c:v>
                </c:pt>
                <c:pt idx="50">
                  <c:v>8.7663620984172644E-2</c:v>
                </c:pt>
                <c:pt idx="51">
                  <c:v>9.0428886285642773E-2</c:v>
                </c:pt>
                <c:pt idx="52">
                  <c:v>9.3228448854369317E-2</c:v>
                </c:pt>
                <c:pt idx="53">
                  <c:v>9.6033728861639384E-2</c:v>
                </c:pt>
                <c:pt idx="54">
                  <c:v>9.8881987995166815E-2</c:v>
                </c:pt>
                <c:pt idx="55">
                  <c:v>0.10170309317300144</c:v>
                </c:pt>
                <c:pt idx="56">
                  <c:v>0.10458575934383391</c:v>
                </c:pt>
                <c:pt idx="57">
                  <c:v>0.10749517326559463</c:v>
                </c:pt>
                <c:pt idx="58">
                  <c:v>0.11042594551630303</c:v>
                </c:pt>
                <c:pt idx="59">
                  <c:v>0.1130903477353897</c:v>
                </c:pt>
                <c:pt idx="60">
                  <c:v>0.115884522162429</c:v>
                </c:pt>
                <c:pt idx="61">
                  <c:v>0.19576475578414707</c:v>
                </c:pt>
                <c:pt idx="85">
                  <c:v>0.19576475578414707</c:v>
                </c:pt>
              </c:numCache>
            </c:numRef>
          </c:xVal>
          <c:yVal>
            <c:numRef>
              <c:f>'Coupon Data'!$K$3:$K$880</c:f>
              <c:numCache>
                <c:formatCode>General</c:formatCode>
                <c:ptCount val="878"/>
                <c:pt idx="7" formatCode="0.0">
                  <c:v>367.88892396602819</c:v>
                </c:pt>
                <c:pt idx="8" formatCode="0.0">
                  <c:v>383.28742650995025</c:v>
                </c:pt>
                <c:pt idx="9" formatCode="0.0">
                  <c:v>378.30540132652686</c:v>
                </c:pt>
                <c:pt idx="10" formatCode="0.0">
                  <c:v>378.95794174821214</c:v>
                </c:pt>
                <c:pt idx="11" formatCode="0.0">
                  <c:v>379.7951441503414</c:v>
                </c:pt>
                <c:pt idx="12" formatCode="0.0">
                  <c:v>378.57472789697255</c:v>
                </c:pt>
                <c:pt idx="13" formatCode="0.0">
                  <c:v>381.69293557556085</c:v>
                </c:pt>
                <c:pt idx="14" formatCode="0.0">
                  <c:v>385.1423903336082</c:v>
                </c:pt>
                <c:pt idx="15" formatCode="0.0">
                  <c:v>388.1464166947855</c:v>
                </c:pt>
                <c:pt idx="16" formatCode="0.0">
                  <c:v>395.28728730333427</c:v>
                </c:pt>
                <c:pt idx="17" formatCode="0.0">
                  <c:v>401.72287908174343</c:v>
                </c:pt>
                <c:pt idx="18" formatCode="0.0">
                  <c:v>406.14261237812411</c:v>
                </c:pt>
                <c:pt idx="19" formatCode="0.0">
                  <c:v>411.38248359389002</c:v>
                </c:pt>
                <c:pt idx="20" formatCode="0.0">
                  <c:v>420.43797861260589</c:v>
                </c:pt>
                <c:pt idx="21" formatCode="0.0">
                  <c:v>430.6333188930239</c:v>
                </c:pt>
                <c:pt idx="22" formatCode="0.0">
                  <c:v>439.53433223929977</c:v>
                </c:pt>
                <c:pt idx="23" formatCode="0.0">
                  <c:v>449.26312700786667</c:v>
                </c:pt>
                <c:pt idx="24" formatCode="0.0">
                  <c:v>458.07336005271617</c:v>
                </c:pt>
                <c:pt idx="25" formatCode="0.0">
                  <c:v>467.13975651408828</c:v>
                </c:pt>
                <c:pt idx="26" formatCode="0.0">
                  <c:v>475.36760558110348</c:v>
                </c:pt>
                <c:pt idx="27" formatCode="0.0">
                  <c:v>481.88793335290836</c:v>
                </c:pt>
                <c:pt idx="28" formatCode="0.0">
                  <c:v>488.80491011261495</c:v>
                </c:pt>
                <c:pt idx="29" formatCode="0.0">
                  <c:v>496.01194845845623</c:v>
                </c:pt>
                <c:pt idx="30" formatCode="0.0">
                  <c:v>501.43031135196793</c:v>
                </c:pt>
                <c:pt idx="31" formatCode="0.0">
                  <c:v>507.2937660376723</c:v>
                </c:pt>
                <c:pt idx="32" formatCode="0.0">
                  <c:v>513.46133477362866</c:v>
                </c:pt>
                <c:pt idx="33" formatCode="0.0">
                  <c:v>518.23467668397348</c:v>
                </c:pt>
                <c:pt idx="34" formatCode="0.0">
                  <c:v>523.2344251531506</c:v>
                </c:pt>
                <c:pt idx="35" formatCode="0.0">
                  <c:v>528.48985286678101</c:v>
                </c:pt>
                <c:pt idx="36" formatCode="0.0">
                  <c:v>532.63805161230175</c:v>
                </c:pt>
                <c:pt idx="37" formatCode="0.0">
                  <c:v>536.21459533142695</c:v>
                </c:pt>
                <c:pt idx="38" formatCode="0.0">
                  <c:v>540.85752810213762</c:v>
                </c:pt>
                <c:pt idx="39" formatCode="0.0">
                  <c:v>544.06770128565188</c:v>
                </c:pt>
                <c:pt idx="40" formatCode="0.0">
                  <c:v>548.90779678754927</c:v>
                </c:pt>
                <c:pt idx="41" formatCode="0.0">
                  <c:v>552.03053991188722</c:v>
                </c:pt>
                <c:pt idx="42" formatCode="0.0">
                  <c:v>554.8869167800633</c:v>
                </c:pt>
                <c:pt idx="43" formatCode="0.0">
                  <c:v>557.85838195404006</c:v>
                </c:pt>
                <c:pt idx="44" formatCode="0.0">
                  <c:v>561.35830550135029</c:v>
                </c:pt>
                <c:pt idx="45" formatCode="0.0">
                  <c:v>563.67052897098995</c:v>
                </c:pt>
                <c:pt idx="46" formatCode="0.0">
                  <c:v>566.84309962958434</c:v>
                </c:pt>
                <c:pt idx="47" formatCode="0.0">
                  <c:v>569.82188854787296</c:v>
                </c:pt>
                <c:pt idx="48" formatCode="0.0">
                  <c:v>572.39624292709357</c:v>
                </c:pt>
                <c:pt idx="49" formatCode="0.0">
                  <c:v>574.6447786735373</c:v>
                </c:pt>
                <c:pt idx="50" formatCode="0.0">
                  <c:v>577.04895111901601</c:v>
                </c:pt>
                <c:pt idx="51" formatCode="0.0">
                  <c:v>579.86113409805307</c:v>
                </c:pt>
                <c:pt idx="52" formatCode="0.0">
                  <c:v>582.47829679301105</c:v>
                </c:pt>
                <c:pt idx="53" formatCode="0.0">
                  <c:v>585.10773573181723</c:v>
                </c:pt>
                <c:pt idx="54" formatCode="0.0">
                  <c:v>586.55239354489311</c:v>
                </c:pt>
                <c:pt idx="55" formatCode="0.0">
                  <c:v>589.17071586289171</c:v>
                </c:pt>
                <c:pt idx="56" formatCode="0.0">
                  <c:v>590.41596459650611</c:v>
                </c:pt>
                <c:pt idx="57" formatCode="0.0">
                  <c:v>592.83338368478314</c:v>
                </c:pt>
                <c:pt idx="58" formatCode="0.0">
                  <c:v>594.61741931470294</c:v>
                </c:pt>
                <c:pt idx="59" formatCode="0.0">
                  <c:v>596.98192756557592</c:v>
                </c:pt>
                <c:pt idx="60" formatCode="0.0">
                  <c:v>598.69641463148059</c:v>
                </c:pt>
                <c:pt idx="61" formatCode="0.0">
                  <c:v>647.32313120577965</c:v>
                </c:pt>
                <c:pt idx="85" formatCode="0.0">
                  <c:v>647.32313120577965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9F5-40C4-8AFE-662C05C4C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401952"/>
        <c:axId val="392401624"/>
      </c:scatterChart>
      <c:valAx>
        <c:axId val="392401952"/>
        <c:scaling>
          <c:orientation val="minMax"/>
          <c:max val="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l-GR" sz="18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ε</a:t>
                </a:r>
                <a:r>
                  <a:rPr lang="en-US" sz="1800" i="0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pl</a:t>
                </a:r>
                <a:endParaRPr lang="en-GB" sz="1800" i="0" baseline="-250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52683199567899675"/>
              <c:y val="0.850168350168350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92401624"/>
        <c:crosses val="autoZero"/>
        <c:crossBetween val="midCat"/>
      </c:valAx>
      <c:valAx>
        <c:axId val="392401624"/>
        <c:scaling>
          <c:orientation val="minMax"/>
          <c:max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l-GR" sz="18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σ</a:t>
                </a:r>
                <a:r>
                  <a:rPr lang="en-US" sz="18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endParaRPr lang="en-GB" sz="1800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92401952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182880</xdr:colOff>
      <xdr:row>2</xdr:row>
      <xdr:rowOff>0</xdr:rowOff>
    </xdr:from>
    <xdr:to>
      <xdr:col>20</xdr:col>
      <xdr:colOff>45720</xdr:colOff>
      <xdr:row>14</xdr:row>
      <xdr:rowOff>91440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182880</xdr:colOff>
      <xdr:row>15</xdr:row>
      <xdr:rowOff>30480</xdr:rowOff>
    </xdr:from>
    <xdr:to>
      <xdr:col>20</xdr:col>
      <xdr:colOff>45720</xdr:colOff>
      <xdr:row>28</xdr:row>
      <xdr:rowOff>15240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abSelected="1" zoomScale="70" zoomScaleNormal="70" workbookViewId="0">
      <selection activeCell="O33" sqref="O33"/>
    </sheetView>
  </sheetViews>
  <sheetFormatPr defaultRowHeight="13.8" x14ac:dyDescent="0.25"/>
  <cols>
    <col min="1" max="1" width="7" style="16" customWidth="1"/>
    <col min="2" max="2" width="9.6640625" style="16" customWidth="1"/>
    <col min="3" max="3" width="11.5546875" style="16" customWidth="1"/>
    <col min="4" max="4" width="2.6640625" style="16" customWidth="1"/>
    <col min="5" max="11" width="8.88671875" style="16"/>
    <col min="12" max="12" width="13.33203125" style="16" bestFit="1" customWidth="1"/>
    <col min="13" max="16384" width="8.88671875" style="16"/>
  </cols>
  <sheetData>
    <row r="1" spans="1:12" ht="16.8" x14ac:dyDescent="0.35">
      <c r="A1" s="43" t="s">
        <v>12</v>
      </c>
      <c r="B1" s="44">
        <v>880</v>
      </c>
      <c r="C1" s="45" t="s">
        <v>9</v>
      </c>
      <c r="D1" s="44"/>
      <c r="F1" s="63" t="s">
        <v>2</v>
      </c>
      <c r="G1" s="64"/>
      <c r="H1" s="65" t="s">
        <v>11</v>
      </c>
      <c r="I1" s="65"/>
      <c r="J1" s="58" t="s">
        <v>11</v>
      </c>
      <c r="K1" s="59"/>
    </row>
    <row r="2" spans="1:12" ht="18.600000000000001" thickBot="1" x14ac:dyDescent="0.4">
      <c r="A2" s="43" t="s">
        <v>13</v>
      </c>
      <c r="B2" s="44">
        <v>539</v>
      </c>
      <c r="C2" s="45" t="s">
        <v>9</v>
      </c>
      <c r="D2" s="44"/>
      <c r="F2" s="40" t="s">
        <v>0</v>
      </c>
      <c r="G2" s="41" t="s">
        <v>1</v>
      </c>
      <c r="H2" s="42" t="s">
        <v>0</v>
      </c>
      <c r="I2" s="42" t="s">
        <v>1</v>
      </c>
      <c r="J2" s="40" t="s">
        <v>18</v>
      </c>
      <c r="K2" s="41" t="s">
        <v>1</v>
      </c>
    </row>
    <row r="3" spans="1:12" ht="16.8" x14ac:dyDescent="0.3">
      <c r="A3" s="46" t="s">
        <v>3</v>
      </c>
      <c r="B3" s="47">
        <f>I10/H10</f>
        <v>215507.11527199982</v>
      </c>
      <c r="C3" s="45" t="s">
        <v>10</v>
      </c>
      <c r="D3" s="47"/>
      <c r="E3" s="60" t="s">
        <v>4</v>
      </c>
      <c r="F3" s="15">
        <v>0</v>
      </c>
      <c r="G3" s="53">
        <v>0</v>
      </c>
      <c r="H3" s="25">
        <f>LN(1+F3)</f>
        <v>0</v>
      </c>
      <c r="I3" s="1">
        <f>G3*(1+F3)</f>
        <v>0</v>
      </c>
      <c r="J3" s="30"/>
      <c r="K3" s="3"/>
    </row>
    <row r="4" spans="1:12" ht="16.2" x14ac:dyDescent="0.35">
      <c r="A4" s="38" t="s">
        <v>14</v>
      </c>
      <c r="B4" s="36">
        <f>H10</f>
        <v>1.7070848148178375E-3</v>
      </c>
      <c r="D4" s="48"/>
      <c r="E4" s="61"/>
      <c r="F4" s="20">
        <v>2.7638190954773901E-4</v>
      </c>
      <c r="G4" s="54">
        <v>71.959942775393401</v>
      </c>
      <c r="H4" s="26">
        <f t="shared" ref="H4:H67" si="0">LN(1+F4)</f>
        <v>2.763437231036107E-4</v>
      </c>
      <c r="I4" s="4">
        <f t="shared" ref="I4:I63" si="1">G4*(1+F4)</f>
        <v>71.979831201788613</v>
      </c>
      <c r="J4" s="31"/>
      <c r="K4" s="6"/>
    </row>
    <row r="5" spans="1:12" ht="16.8" x14ac:dyDescent="0.35">
      <c r="A5" s="38" t="s">
        <v>15</v>
      </c>
      <c r="B5" s="37">
        <f>I10</f>
        <v>367.88892396602819</v>
      </c>
      <c r="C5" s="45" t="s">
        <v>10</v>
      </c>
      <c r="D5" s="48"/>
      <c r="E5" s="61"/>
      <c r="F5" s="20">
        <v>5.7788944723618097E-4</v>
      </c>
      <c r="G5" s="54">
        <v>139.484978540773</v>
      </c>
      <c r="H5" s="26">
        <f t="shared" si="0"/>
        <v>5.7772253343157671E-4</v>
      </c>
      <c r="I5" s="4">
        <f t="shared" si="1"/>
        <v>139.56558543791968</v>
      </c>
      <c r="J5" s="31"/>
      <c r="K5" s="6"/>
    </row>
    <row r="6" spans="1:12" ht="16.2" x14ac:dyDescent="0.35">
      <c r="A6" s="39" t="s">
        <v>16</v>
      </c>
      <c r="B6" s="34">
        <f>H63</f>
        <v>0.11866260405487995</v>
      </c>
      <c r="D6" s="49"/>
      <c r="E6" s="61"/>
      <c r="F6" s="20">
        <v>8.0402010050251301E-4</v>
      </c>
      <c r="G6" s="54">
        <v>192.328748605995</v>
      </c>
      <c r="H6" s="26">
        <f t="shared" si="0"/>
        <v>8.0369704948969145E-4</v>
      </c>
      <c r="I6" s="4">
        <f t="shared" si="1"/>
        <v>192.48338478577872</v>
      </c>
      <c r="J6" s="31"/>
      <c r="K6" s="6"/>
    </row>
    <row r="7" spans="1:12" ht="16.8" x14ac:dyDescent="0.35">
      <c r="A7" s="39" t="s">
        <v>17</v>
      </c>
      <c r="B7" s="35">
        <f>MAX(I3:I88)</f>
        <v>647.32313120577965</v>
      </c>
      <c r="C7" s="45" t="s">
        <v>10</v>
      </c>
      <c r="D7" s="50"/>
      <c r="E7" s="61"/>
      <c r="F7" s="20">
        <v>1.0201005025125599E-3</v>
      </c>
      <c r="G7" s="54">
        <v>238.916111880865</v>
      </c>
      <c r="H7" s="26">
        <f t="shared" si="0"/>
        <v>1.0195805535650213E-3</v>
      </c>
      <c r="I7" s="4">
        <f t="shared" si="1"/>
        <v>239.15983032665301</v>
      </c>
      <c r="J7" s="31"/>
      <c r="K7" s="6"/>
    </row>
    <row r="8" spans="1:12" x14ac:dyDescent="0.25">
      <c r="A8" s="43"/>
      <c r="B8" s="49"/>
      <c r="C8" s="45"/>
      <c r="D8" s="51"/>
      <c r="E8" s="61"/>
      <c r="F8" s="20">
        <v>1.2512562814070401E-3</v>
      </c>
      <c r="G8" s="54">
        <v>284.74536176540198</v>
      </c>
      <c r="H8" s="26">
        <f t="shared" si="0"/>
        <v>1.2504741126606015E-3</v>
      </c>
      <c r="I8" s="4">
        <f t="shared" si="1"/>
        <v>285.10165118791247</v>
      </c>
      <c r="J8" s="31"/>
      <c r="K8" s="6"/>
    </row>
    <row r="9" spans="1:12" x14ac:dyDescent="0.25">
      <c r="A9" s="43"/>
      <c r="B9" s="50"/>
      <c r="C9" s="52"/>
      <c r="E9" s="61"/>
      <c r="F9" s="20">
        <v>1.48743718592965E-3</v>
      </c>
      <c r="G9" s="54">
        <v>329.64752796458401</v>
      </c>
      <c r="H9" s="26">
        <f t="shared" si="0"/>
        <v>1.4863320469860964E-3</v>
      </c>
      <c r="I9" s="4">
        <f t="shared" si="1"/>
        <v>330.13785795592833</v>
      </c>
      <c r="J9" s="31"/>
      <c r="K9" s="6"/>
    </row>
    <row r="10" spans="1:12" ht="14.4" thickBot="1" x14ac:dyDescent="0.3">
      <c r="A10" s="43"/>
      <c r="B10" s="51"/>
      <c r="C10" s="45"/>
      <c r="E10" s="62"/>
      <c r="F10" s="21">
        <v>1.70854271356784E-3</v>
      </c>
      <c r="G10" s="55">
        <v>367.26144210514502</v>
      </c>
      <c r="H10" s="27">
        <f t="shared" si="0"/>
        <v>1.7070848148178375E-3</v>
      </c>
      <c r="I10" s="7">
        <f t="shared" si="1"/>
        <v>367.88892396602819</v>
      </c>
      <c r="J10" s="21">
        <v>0</v>
      </c>
      <c r="K10" s="8">
        <f>I10</f>
        <v>367.88892396602819</v>
      </c>
      <c r="L10" s="17" t="s">
        <v>7</v>
      </c>
    </row>
    <row r="11" spans="1:12" x14ac:dyDescent="0.25">
      <c r="E11" s="60" t="s">
        <v>5</v>
      </c>
      <c r="F11" s="22">
        <v>1.9899497487437202E-3</v>
      </c>
      <c r="G11" s="53">
        <v>382.526218557444</v>
      </c>
      <c r="H11" s="25">
        <f t="shared" si="0"/>
        <v>1.9879724214957734E-3</v>
      </c>
      <c r="I11" s="1">
        <f t="shared" si="1"/>
        <v>383.28742650995025</v>
      </c>
      <c r="J11" s="22">
        <f>H11-I11/$B$3</f>
        <v>2.0943519767284554E-4</v>
      </c>
      <c r="K11" s="9">
        <f>I11</f>
        <v>383.28742650995025</v>
      </c>
    </row>
    <row r="12" spans="1:12" x14ac:dyDescent="0.25">
      <c r="E12" s="61"/>
      <c r="F12" s="20">
        <v>2.6633165829145701E-3</v>
      </c>
      <c r="G12" s="54">
        <v>377.30053056672602</v>
      </c>
      <c r="H12" s="26">
        <f t="shared" si="0"/>
        <v>2.6597762399471442E-3</v>
      </c>
      <c r="I12" s="4">
        <f t="shared" si="1"/>
        <v>378.30540132652686</v>
      </c>
      <c r="J12" s="20">
        <f t="shared" ref="J12:J63" si="2">H12-I12/$B$3</f>
        <v>9.0435669916282685E-4</v>
      </c>
      <c r="K12" s="10">
        <f t="shared" ref="K12:K63" si="3">I12</f>
        <v>378.30540132652686</v>
      </c>
    </row>
    <row r="13" spans="1:12" x14ac:dyDescent="0.25">
      <c r="E13" s="61"/>
      <c r="F13" s="20">
        <v>3.2964824120602998E-3</v>
      </c>
      <c r="G13" s="54">
        <v>377.71281808658</v>
      </c>
      <c r="H13" s="26">
        <f t="shared" si="0"/>
        <v>3.2910609252038638E-3</v>
      </c>
      <c r="I13" s="4">
        <f t="shared" si="1"/>
        <v>378.95794174821214</v>
      </c>
      <c r="J13" s="20">
        <f t="shared" si="2"/>
        <v>1.5326134545952264E-3</v>
      </c>
      <c r="K13" s="10">
        <f t="shared" si="3"/>
        <v>378.95794174821214</v>
      </c>
    </row>
    <row r="14" spans="1:12" x14ac:dyDescent="0.25">
      <c r="E14" s="61"/>
      <c r="F14" s="20">
        <v>3.8693467336683401E-3</v>
      </c>
      <c r="G14" s="54">
        <v>378.33124936636102</v>
      </c>
      <c r="H14" s="26">
        <f t="shared" si="0"/>
        <v>3.8618800661482967E-3</v>
      </c>
      <c r="I14" s="4">
        <f t="shared" si="1"/>
        <v>379.7951441503414</v>
      </c>
      <c r="J14" s="20">
        <f t="shared" si="2"/>
        <v>2.099547793865837E-3</v>
      </c>
      <c r="K14" s="10">
        <f t="shared" si="3"/>
        <v>379.7951441503414</v>
      </c>
    </row>
    <row r="15" spans="1:12" x14ac:dyDescent="0.25">
      <c r="E15" s="61"/>
      <c r="F15" s="20">
        <v>4.5678391959798996E-3</v>
      </c>
      <c r="G15" s="54">
        <v>376.85332251923398</v>
      </c>
      <c r="H15" s="26">
        <f t="shared" si="0"/>
        <v>4.5574382796346787E-3</v>
      </c>
      <c r="I15" s="4">
        <f t="shared" si="1"/>
        <v>378.57472789697255</v>
      </c>
      <c r="J15" s="20">
        <f t="shared" si="2"/>
        <v>2.800769004844569E-3</v>
      </c>
      <c r="K15" s="10">
        <f t="shared" si="3"/>
        <v>378.57472789697255</v>
      </c>
    </row>
    <row r="16" spans="1:12" x14ac:dyDescent="0.25">
      <c r="E16" s="61"/>
      <c r="F16" s="20">
        <v>5.5025125628140699E-3</v>
      </c>
      <c r="G16" s="54">
        <v>379.60415892219498</v>
      </c>
      <c r="H16" s="26">
        <f t="shared" si="0"/>
        <v>5.4874290467555363E-3</v>
      </c>
      <c r="I16" s="4">
        <f t="shared" si="1"/>
        <v>381.69293557556085</v>
      </c>
      <c r="J16" s="20">
        <f t="shared" si="2"/>
        <v>3.7162906085011355E-3</v>
      </c>
      <c r="K16" s="10">
        <f t="shared" si="3"/>
        <v>381.69293557556085</v>
      </c>
    </row>
    <row r="17" spans="5:11" x14ac:dyDescent="0.25">
      <c r="E17" s="61"/>
      <c r="F17" s="20">
        <v>6.8391959798995003E-3</v>
      </c>
      <c r="G17" s="54">
        <v>382.526218557444</v>
      </c>
      <c r="H17" s="26">
        <f t="shared" si="0"/>
        <v>6.8159147686394301E-3</v>
      </c>
      <c r="I17" s="4">
        <f t="shared" si="1"/>
        <v>385.1423903336082</v>
      </c>
      <c r="J17" s="20">
        <f t="shared" si="2"/>
        <v>5.0287701082531357E-3</v>
      </c>
      <c r="K17" s="10">
        <f t="shared" si="3"/>
        <v>385.1423903336082</v>
      </c>
    </row>
    <row r="18" spans="5:11" x14ac:dyDescent="0.25">
      <c r="E18" s="61"/>
      <c r="F18" s="20">
        <v>7.7185929648241197E-3</v>
      </c>
      <c r="G18" s="54">
        <v>385.17341984612398</v>
      </c>
      <c r="H18" s="26">
        <f t="shared" si="0"/>
        <v>7.6889570269523897E-3</v>
      </c>
      <c r="I18" s="4">
        <f t="shared" si="1"/>
        <v>388.1464166947855</v>
      </c>
      <c r="J18" s="20">
        <f t="shared" si="2"/>
        <v>5.8878730293085487E-3</v>
      </c>
      <c r="K18" s="10">
        <f t="shared" si="3"/>
        <v>388.1464166947855</v>
      </c>
    </row>
    <row r="19" spans="5:11" x14ac:dyDescent="0.25">
      <c r="E19" s="61"/>
      <c r="F19" s="20">
        <v>8.5226130653266296E-3</v>
      </c>
      <c r="G19" s="54">
        <v>391.946875739245</v>
      </c>
      <c r="H19" s="26">
        <f t="shared" si="0"/>
        <v>8.486500635044629E-3</v>
      </c>
      <c r="I19" s="4">
        <f t="shared" si="1"/>
        <v>395.28728730333427</v>
      </c>
      <c r="J19" s="20">
        <f t="shared" si="2"/>
        <v>6.6522814409153445E-3</v>
      </c>
      <c r="K19" s="10">
        <f t="shared" si="3"/>
        <v>395.28728730333427</v>
      </c>
    </row>
    <row r="20" spans="5:11" x14ac:dyDescent="0.25">
      <c r="E20" s="61"/>
      <c r="F20" s="20">
        <v>9.5326633165829198E-3</v>
      </c>
      <c r="G20" s="54">
        <v>397.929550651662</v>
      </c>
      <c r="H20" s="26">
        <f t="shared" si="0"/>
        <v>9.4875141825116367E-3</v>
      </c>
      <c r="I20" s="4">
        <f t="shared" si="1"/>
        <v>401.72287908174343</v>
      </c>
      <c r="J20" s="20">
        <f t="shared" si="2"/>
        <v>7.6234324394345533E-3</v>
      </c>
      <c r="K20" s="10">
        <f t="shared" si="3"/>
        <v>401.72287908174343</v>
      </c>
    </row>
    <row r="21" spans="5:11" x14ac:dyDescent="0.25">
      <c r="E21" s="61"/>
      <c r="F21" s="20">
        <v>1.05979899497487E-2</v>
      </c>
      <c r="G21" s="54">
        <v>401.88345555517998</v>
      </c>
      <c r="H21" s="26">
        <f t="shared" si="0"/>
        <v>1.0542224906494273E-2</v>
      </c>
      <c r="I21" s="4">
        <f t="shared" si="1"/>
        <v>406.14261237812411</v>
      </c>
      <c r="J21" s="20">
        <f t="shared" si="2"/>
        <v>8.6576346373260556E-3</v>
      </c>
      <c r="K21" s="10">
        <f t="shared" si="3"/>
        <v>406.14261237812411</v>
      </c>
    </row>
    <row r="22" spans="5:11" x14ac:dyDescent="0.25">
      <c r="E22" s="61"/>
      <c r="F22" s="20">
        <v>1.1608040201005001E-2</v>
      </c>
      <c r="G22" s="54">
        <v>406.66193549840602</v>
      </c>
      <c r="H22" s="26">
        <f t="shared" si="0"/>
        <v>1.1541183786244627E-2</v>
      </c>
      <c r="I22" s="4">
        <f t="shared" si="1"/>
        <v>411.38248359389002</v>
      </c>
      <c r="J22" s="20">
        <f t="shared" si="2"/>
        <v>9.6322793722318067E-3</v>
      </c>
      <c r="K22" s="10">
        <f t="shared" si="3"/>
        <v>411.38248359389002</v>
      </c>
    </row>
    <row r="23" spans="5:11" x14ac:dyDescent="0.25">
      <c r="E23" s="61"/>
      <c r="F23" s="20">
        <v>1.2894472361809002E-2</v>
      </c>
      <c r="G23" s="54">
        <v>415.08566793957601</v>
      </c>
      <c r="H23" s="26">
        <f t="shared" si="0"/>
        <v>1.2812046455925994E-2</v>
      </c>
      <c r="I23" s="4">
        <f t="shared" si="1"/>
        <v>420.43797861260589</v>
      </c>
      <c r="J23" s="20">
        <f t="shared" si="2"/>
        <v>1.0861122570735684E-2</v>
      </c>
      <c r="K23" s="10">
        <f t="shared" si="3"/>
        <v>420.43797861260589</v>
      </c>
    </row>
    <row r="24" spans="5:11" x14ac:dyDescent="0.25">
      <c r="E24" s="61"/>
      <c r="F24" s="20">
        <v>1.5422110552763799E-2</v>
      </c>
      <c r="G24" s="54">
        <v>424.09291113288901</v>
      </c>
      <c r="H24" s="26">
        <f t="shared" si="0"/>
        <v>1.5304398508541539E-2</v>
      </c>
      <c r="I24" s="4">
        <f t="shared" si="1"/>
        <v>430.6333188930239</v>
      </c>
      <c r="J24" s="20">
        <f t="shared" si="2"/>
        <v>1.3306166021648913E-2</v>
      </c>
      <c r="K24" s="10">
        <f t="shared" si="3"/>
        <v>430.6333188930239</v>
      </c>
    </row>
    <row r="25" spans="5:11" x14ac:dyDescent="0.25">
      <c r="E25" s="61"/>
      <c r="F25" s="20">
        <v>1.7924623115577899E-2</v>
      </c>
      <c r="G25" s="54">
        <v>431.79457717999799</v>
      </c>
      <c r="H25" s="26">
        <f t="shared" si="0"/>
        <v>1.7765871296144022E-2</v>
      </c>
      <c r="I25" s="4">
        <f t="shared" si="1"/>
        <v>439.53433223929977</v>
      </c>
      <c r="J25" s="20">
        <f t="shared" si="2"/>
        <v>1.572633616671432E-2</v>
      </c>
      <c r="K25" s="10">
        <f t="shared" si="3"/>
        <v>439.53433223929977</v>
      </c>
    </row>
    <row r="26" spans="5:11" x14ac:dyDescent="0.25">
      <c r="E26" s="61"/>
      <c r="F26" s="20">
        <v>2.0386934673366799E-2</v>
      </c>
      <c r="G26" s="54">
        <v>440.28702420781099</v>
      </c>
      <c r="H26" s="26">
        <f t="shared" si="0"/>
        <v>2.0181903081012205E-2</v>
      </c>
      <c r="I26" s="4">
        <f t="shared" si="1"/>
        <v>449.26312700786667</v>
      </c>
      <c r="J26" s="20">
        <f t="shared" si="2"/>
        <v>1.8097224222772029E-2</v>
      </c>
      <c r="K26" s="10">
        <f t="shared" si="3"/>
        <v>449.26312700786667</v>
      </c>
    </row>
    <row r="27" spans="5:11" x14ac:dyDescent="0.25">
      <c r="E27" s="61"/>
      <c r="F27" s="20">
        <v>2.29045226130653E-2</v>
      </c>
      <c r="G27" s="54">
        <v>447.81634055399701</v>
      </c>
      <c r="H27" s="26">
        <f t="shared" si="0"/>
        <v>2.2646151834883967E-2</v>
      </c>
      <c r="I27" s="4">
        <f t="shared" si="1"/>
        <v>458.07336005271617</v>
      </c>
      <c r="J27" s="20">
        <f t="shared" si="2"/>
        <v>2.0520591574497371E-2</v>
      </c>
      <c r="K27" s="10">
        <f t="shared" si="3"/>
        <v>458.07336005271617</v>
      </c>
    </row>
    <row r="28" spans="5:11" x14ac:dyDescent="0.25">
      <c r="E28" s="61"/>
      <c r="F28" s="20">
        <v>2.54371859296482E-2</v>
      </c>
      <c r="G28" s="54">
        <v>455.55180066011098</v>
      </c>
      <c r="H28" s="26">
        <f t="shared" si="0"/>
        <v>2.5119044513546983E-2</v>
      </c>
      <c r="I28" s="4">
        <f t="shared" si="1"/>
        <v>467.13975651408828</v>
      </c>
      <c r="J28" s="20">
        <f t="shared" si="2"/>
        <v>2.2951414196912226E-2</v>
      </c>
      <c r="K28" s="10">
        <f t="shared" si="3"/>
        <v>467.13975651408828</v>
      </c>
    </row>
    <row r="29" spans="5:11" x14ac:dyDescent="0.25">
      <c r="E29" s="61"/>
      <c r="F29" s="20">
        <v>2.7979899497487401E-2</v>
      </c>
      <c r="G29" s="54">
        <v>462.428891667512</v>
      </c>
      <c r="H29" s="26">
        <f t="shared" si="0"/>
        <v>2.7595613823802212E-2</v>
      </c>
      <c r="I29" s="4">
        <f t="shared" si="1"/>
        <v>475.36760558110348</v>
      </c>
      <c r="J29" s="20">
        <f t="shared" si="2"/>
        <v>2.5389804493650289E-2</v>
      </c>
      <c r="K29" s="10">
        <f t="shared" si="3"/>
        <v>475.36760558110348</v>
      </c>
    </row>
    <row r="30" spans="5:11" x14ac:dyDescent="0.25">
      <c r="E30" s="61"/>
      <c r="F30" s="20">
        <v>3.0512562814070304E-2</v>
      </c>
      <c r="G30" s="54">
        <v>467.61965913059203</v>
      </c>
      <c r="H30" s="26">
        <f t="shared" si="0"/>
        <v>3.0056312262975789E-2</v>
      </c>
      <c r="I30" s="4">
        <f t="shared" si="1"/>
        <v>481.88793335290836</v>
      </c>
      <c r="J30" s="20">
        <f t="shared" si="2"/>
        <v>2.7820247190392458E-2</v>
      </c>
      <c r="K30" s="10">
        <f t="shared" si="3"/>
        <v>481.88793335290836</v>
      </c>
    </row>
    <row r="31" spans="5:11" x14ac:dyDescent="0.25">
      <c r="E31" s="61"/>
      <c r="F31" s="20">
        <v>3.3075376884422102E-2</v>
      </c>
      <c r="G31" s="54">
        <v>473.15512599551698</v>
      </c>
      <c r="H31" s="26">
        <f t="shared" si="0"/>
        <v>3.254015638577961E-2</v>
      </c>
      <c r="I31" s="4">
        <f t="shared" si="1"/>
        <v>488.80491011261495</v>
      </c>
      <c r="J31" s="20">
        <f t="shared" si="2"/>
        <v>3.0271995032983088E-2</v>
      </c>
      <c r="K31" s="10">
        <f t="shared" si="3"/>
        <v>488.80491011261495</v>
      </c>
    </row>
    <row r="32" spans="5:11" x14ac:dyDescent="0.25">
      <c r="E32" s="61"/>
      <c r="F32" s="20">
        <v>3.5663316582914599E-2</v>
      </c>
      <c r="G32" s="54">
        <v>478.93165714800699</v>
      </c>
      <c r="H32" s="26">
        <f t="shared" si="0"/>
        <v>3.5042107025223826E-2</v>
      </c>
      <c r="I32" s="4">
        <f t="shared" si="1"/>
        <v>496.01194845845623</v>
      </c>
      <c r="J32" s="20">
        <f t="shared" si="2"/>
        <v>3.2740503443214851E-2</v>
      </c>
      <c r="K32" s="10">
        <f t="shared" si="3"/>
        <v>496.01194845845623</v>
      </c>
    </row>
    <row r="33" spans="5:11" x14ac:dyDescent="0.25">
      <c r="E33" s="61"/>
      <c r="F33" s="20">
        <v>3.82562814070352E-2</v>
      </c>
      <c r="G33" s="54">
        <v>482.95427663816702</v>
      </c>
      <c r="H33" s="26">
        <f t="shared" si="0"/>
        <v>3.7542653505161346E-2</v>
      </c>
      <c r="I33" s="4">
        <f t="shared" si="1"/>
        <v>501.43031135196793</v>
      </c>
      <c r="J33" s="20">
        <f t="shared" si="2"/>
        <v>3.5215907538008039E-2</v>
      </c>
      <c r="K33" s="10">
        <f t="shared" si="3"/>
        <v>501.43031135196793</v>
      </c>
    </row>
    <row r="34" spans="5:11" x14ac:dyDescent="0.25">
      <c r="E34" s="61"/>
      <c r="F34" s="20">
        <v>4.0839195979899497E-2</v>
      </c>
      <c r="G34" s="54">
        <v>487.38918364818102</v>
      </c>
      <c r="H34" s="26">
        <f t="shared" si="0"/>
        <v>4.0027306980443669E-2</v>
      </c>
      <c r="I34" s="4">
        <f t="shared" si="1"/>
        <v>507.2937660376723</v>
      </c>
      <c r="J34" s="20">
        <f t="shared" si="2"/>
        <v>3.7673353305190782E-2</v>
      </c>
      <c r="K34" s="10">
        <f t="shared" si="3"/>
        <v>507.2937660376723</v>
      </c>
    </row>
    <row r="35" spans="5:11" x14ac:dyDescent="0.25">
      <c r="E35" s="61"/>
      <c r="F35" s="20">
        <v>4.3482412060301498E-2</v>
      </c>
      <c r="G35" s="54">
        <v>492.06515494576098</v>
      </c>
      <c r="H35" s="26">
        <f t="shared" si="0"/>
        <v>4.2563592635338376E-2</v>
      </c>
      <c r="I35" s="4">
        <f t="shared" si="1"/>
        <v>513.46133477362866</v>
      </c>
      <c r="J35" s="20">
        <f t="shared" si="2"/>
        <v>4.0181020096489398E-2</v>
      </c>
      <c r="K35" s="10">
        <f t="shared" si="3"/>
        <v>513.46133477362866</v>
      </c>
    </row>
    <row r="36" spans="5:11" x14ac:dyDescent="0.25">
      <c r="E36" s="61"/>
      <c r="F36" s="20">
        <v>4.6165829145728698E-2</v>
      </c>
      <c r="G36" s="54">
        <v>495.36570804185999</v>
      </c>
      <c r="H36" s="26">
        <f t="shared" si="0"/>
        <v>4.5131889545345263E-2</v>
      </c>
      <c r="I36" s="4">
        <f t="shared" si="1"/>
        <v>518.23467668397348</v>
      </c>
      <c r="J36" s="20">
        <f t="shared" si="2"/>
        <v>4.2727167659342154E-2</v>
      </c>
      <c r="K36" s="10">
        <f t="shared" si="3"/>
        <v>518.23467668397348</v>
      </c>
    </row>
    <row r="37" spans="5:11" x14ac:dyDescent="0.25">
      <c r="E37" s="61"/>
      <c r="F37" s="20">
        <v>4.88341708542714E-2</v>
      </c>
      <c r="G37" s="54">
        <v>498.87240489788599</v>
      </c>
      <c r="H37" s="26">
        <f t="shared" si="0"/>
        <v>4.7679233842662753E-2</v>
      </c>
      <c r="I37" s="4">
        <f t="shared" si="1"/>
        <v>523.2344251531506</v>
      </c>
      <c r="J37" s="20">
        <f t="shared" si="2"/>
        <v>4.5251312033711077E-2</v>
      </c>
      <c r="K37" s="10">
        <f t="shared" si="3"/>
        <v>523.2344251531506</v>
      </c>
    </row>
    <row r="38" spans="5:11" x14ac:dyDescent="0.25">
      <c r="E38" s="61"/>
      <c r="F38" s="20">
        <v>5.154271356783921E-2</v>
      </c>
      <c r="G38" s="54">
        <v>502.58524551383903</v>
      </c>
      <c r="H38" s="26">
        <f t="shared" si="0"/>
        <v>5.025833689320601E-2</v>
      </c>
      <c r="I38" s="4">
        <f t="shared" si="1"/>
        <v>528.48985286678101</v>
      </c>
      <c r="J38" s="20">
        <f t="shared" si="2"/>
        <v>4.7806028753867996E-2</v>
      </c>
      <c r="K38" s="10">
        <f t="shared" si="3"/>
        <v>528.48985286678101</v>
      </c>
    </row>
    <row r="39" spans="5:11" x14ac:dyDescent="0.25">
      <c r="E39" s="61"/>
      <c r="F39" s="20">
        <v>5.4241206030150799E-2</v>
      </c>
      <c r="G39" s="54">
        <v>505.23357327115201</v>
      </c>
      <c r="H39" s="26">
        <f t="shared" si="0"/>
        <v>5.2821272163359113E-2</v>
      </c>
      <c r="I39" s="4">
        <f t="shared" si="1"/>
        <v>532.63805161230175</v>
      </c>
      <c r="J39" s="20">
        <f t="shared" si="2"/>
        <v>5.0349715477446266E-2</v>
      </c>
      <c r="K39" s="10">
        <f t="shared" si="3"/>
        <v>532.63805161230175</v>
      </c>
    </row>
    <row r="40" spans="5:11" x14ac:dyDescent="0.25">
      <c r="E40" s="61"/>
      <c r="F40" s="20">
        <v>5.69346733668342E-2</v>
      </c>
      <c r="G40" s="54">
        <v>507.32993139806001</v>
      </c>
      <c r="H40" s="26">
        <f t="shared" si="0"/>
        <v>5.5372901162493514E-2</v>
      </c>
      <c r="I40" s="4">
        <f t="shared" si="1"/>
        <v>536.21459533142695</v>
      </c>
      <c r="J40" s="20">
        <f t="shared" si="2"/>
        <v>5.2884748533961273E-2</v>
      </c>
      <c r="K40" s="10">
        <f t="shared" si="3"/>
        <v>536.21459533142695</v>
      </c>
    </row>
    <row r="41" spans="5:11" x14ac:dyDescent="0.25">
      <c r="E41" s="61"/>
      <c r="F41" s="20">
        <v>5.9693467336683403E-2</v>
      </c>
      <c r="G41" s="54">
        <v>510.39054667522799</v>
      </c>
      <c r="H41" s="26">
        <f t="shared" si="0"/>
        <v>5.7979684545022545E-2</v>
      </c>
      <c r="I41" s="4">
        <f t="shared" si="1"/>
        <v>540.85752810213762</v>
      </c>
      <c r="J41" s="20">
        <f t="shared" si="2"/>
        <v>5.5469987696176046E-2</v>
      </c>
      <c r="K41" s="10">
        <f t="shared" si="3"/>
        <v>540.85752810213762</v>
      </c>
    </row>
    <row r="42" spans="5:11" x14ac:dyDescent="0.25">
      <c r="E42" s="61"/>
      <c r="F42" s="20">
        <v>6.2477386934673397E-2</v>
      </c>
      <c r="G42" s="54">
        <v>512.07461728228202</v>
      </c>
      <c r="H42" s="26">
        <f t="shared" si="0"/>
        <v>6.060333870493767E-2</v>
      </c>
      <c r="I42" s="4">
        <f t="shared" si="1"/>
        <v>544.06770128565188</v>
      </c>
      <c r="J42" s="20">
        <f t="shared" si="2"/>
        <v>5.8078745952633584E-2</v>
      </c>
      <c r="K42" s="10">
        <f t="shared" si="3"/>
        <v>544.06770128565188</v>
      </c>
    </row>
    <row r="43" spans="5:11" x14ac:dyDescent="0.25">
      <c r="E43" s="61"/>
      <c r="F43" s="20">
        <v>6.5276381909547807E-2</v>
      </c>
      <c r="G43" s="54">
        <v>515.27266173273404</v>
      </c>
      <c r="H43" s="26">
        <f t="shared" si="0"/>
        <v>6.3234279023668891E-2</v>
      </c>
      <c r="I43" s="4">
        <f t="shared" si="1"/>
        <v>548.90779678754927</v>
      </c>
      <c r="J43" s="20">
        <f t="shared" si="2"/>
        <v>6.0687227172992166E-2</v>
      </c>
      <c r="K43" s="10">
        <f t="shared" si="3"/>
        <v>548.90779678754927</v>
      </c>
    </row>
    <row r="44" spans="5:11" x14ac:dyDescent="0.25">
      <c r="E44" s="61"/>
      <c r="F44" s="20">
        <v>6.8130653266331706E-2</v>
      </c>
      <c r="G44" s="54">
        <v>516.819303166503</v>
      </c>
      <c r="H44" s="26">
        <f t="shared" si="0"/>
        <v>6.5910067574783238E-2</v>
      </c>
      <c r="I44" s="4">
        <f t="shared" si="1"/>
        <v>552.03053991188722</v>
      </c>
      <c r="J44" s="20">
        <f t="shared" si="2"/>
        <v>6.334852551518512E-2</v>
      </c>
      <c r="K44" s="10">
        <f t="shared" si="3"/>
        <v>552.03053991188722</v>
      </c>
    </row>
    <row r="45" spans="5:11" x14ac:dyDescent="0.25">
      <c r="E45" s="61"/>
      <c r="F45" s="20">
        <v>7.0949748743718594E-2</v>
      </c>
      <c r="G45" s="54">
        <v>518.12600678134095</v>
      </c>
      <c r="H45" s="26">
        <f t="shared" si="0"/>
        <v>6.8545870424331287E-2</v>
      </c>
      <c r="I45" s="4">
        <f t="shared" si="1"/>
        <v>554.8869167800633</v>
      </c>
      <c r="J45" s="20">
        <f t="shared" si="2"/>
        <v>6.597107415331388E-2</v>
      </c>
      <c r="K45" s="10">
        <f t="shared" si="3"/>
        <v>554.8869167800633</v>
      </c>
    </row>
    <row r="46" spans="5:11" x14ac:dyDescent="0.25">
      <c r="E46" s="61"/>
      <c r="F46" s="20">
        <v>7.3834170854271394E-2</v>
      </c>
      <c r="G46" s="54">
        <v>519.50142498282105</v>
      </c>
      <c r="H46" s="26">
        <f t="shared" si="0"/>
        <v>7.123558086383272E-2</v>
      </c>
      <c r="I46" s="4">
        <f t="shared" si="1"/>
        <v>557.85838195404006</v>
      </c>
      <c r="J46" s="20">
        <f t="shared" si="2"/>
        <v>6.8646996346565417E-2</v>
      </c>
      <c r="K46" s="10">
        <f t="shared" si="3"/>
        <v>557.85838195404006</v>
      </c>
    </row>
    <row r="47" spans="5:11" x14ac:dyDescent="0.25">
      <c r="E47" s="61"/>
      <c r="F47" s="20">
        <v>7.6723618090452306E-2</v>
      </c>
      <c r="G47" s="54">
        <v>521.35784529079797</v>
      </c>
      <c r="H47" s="26">
        <f t="shared" si="0"/>
        <v>7.3922743226751852E-2</v>
      </c>
      <c r="I47" s="4">
        <f t="shared" si="1"/>
        <v>561.35830550135029</v>
      </c>
      <c r="J47" s="20">
        <f t="shared" si="2"/>
        <v>7.1317918301167196E-2</v>
      </c>
      <c r="K47" s="10">
        <f t="shared" si="3"/>
        <v>561.35830550135029</v>
      </c>
    </row>
    <row r="48" spans="5:11" x14ac:dyDescent="0.25">
      <c r="E48" s="61"/>
      <c r="F48" s="20">
        <v>7.9663316582914603E-2</v>
      </c>
      <c r="G48" s="54">
        <v>522.07991168485898</v>
      </c>
      <c r="H48" s="26">
        <f t="shared" si="0"/>
        <v>7.6649248629187317E-2</v>
      </c>
      <c r="I48" s="4">
        <f t="shared" si="1"/>
        <v>563.67052897098995</v>
      </c>
      <c r="J48" s="20">
        <f t="shared" si="2"/>
        <v>7.4033694482589604E-2</v>
      </c>
      <c r="K48" s="10">
        <f t="shared" si="3"/>
        <v>563.67052897098995</v>
      </c>
    </row>
    <row r="49" spans="5:12" x14ac:dyDescent="0.25">
      <c r="E49" s="61"/>
      <c r="F49" s="20">
        <v>8.2603015075376901E-2</v>
      </c>
      <c r="G49" s="54">
        <v>523.59275905962397</v>
      </c>
      <c r="H49" s="26">
        <f t="shared" si="0"/>
        <v>7.9368340408616317E-2</v>
      </c>
      <c r="I49" s="4">
        <f t="shared" si="1"/>
        <v>566.84309962958434</v>
      </c>
      <c r="J49" s="20">
        <f t="shared" si="2"/>
        <v>7.6738064842474807E-2</v>
      </c>
      <c r="K49" s="10">
        <f t="shared" si="3"/>
        <v>566.84309962958434</v>
      </c>
    </row>
    <row r="50" spans="5:12" x14ac:dyDescent="0.25">
      <c r="E50" s="61"/>
      <c r="F50" s="20">
        <v>8.5582914572864294E-2</v>
      </c>
      <c r="G50" s="54">
        <v>524.89946267446203</v>
      </c>
      <c r="H50" s="26">
        <f t="shared" si="0"/>
        <v>8.211709118039387E-2</v>
      </c>
      <c r="I50" s="4">
        <f t="shared" si="1"/>
        <v>569.82188854787296</v>
      </c>
      <c r="J50" s="20">
        <f t="shared" si="2"/>
        <v>7.947299338423211E-2</v>
      </c>
      <c r="K50" s="10">
        <f t="shared" si="3"/>
        <v>569.82188854787296</v>
      </c>
    </row>
    <row r="51" spans="5:12" x14ac:dyDescent="0.25">
      <c r="E51" s="61"/>
      <c r="F51" s="20">
        <v>8.8492462311557801E-2</v>
      </c>
      <c r="G51" s="54">
        <v>525.86146688745498</v>
      </c>
      <c r="H51" s="26">
        <f t="shared" si="0"/>
        <v>8.4793676828394296E-2</v>
      </c>
      <c r="I51" s="4">
        <f t="shared" si="1"/>
        <v>572.39624292709357</v>
      </c>
      <c r="J51" s="20">
        <f t="shared" si="2"/>
        <v>8.2137633466648902E-2</v>
      </c>
      <c r="K51" s="10">
        <f t="shared" si="3"/>
        <v>572.39624292709357</v>
      </c>
    </row>
    <row r="52" spans="5:12" x14ac:dyDescent="0.25">
      <c r="E52" s="61"/>
      <c r="F52" s="20">
        <v>9.1482412060301499E-2</v>
      </c>
      <c r="G52" s="54">
        <v>526.48102463586895</v>
      </c>
      <c r="H52" s="26">
        <f t="shared" si="0"/>
        <v>8.753678332815279E-2</v>
      </c>
      <c r="I52" s="4">
        <f t="shared" si="1"/>
        <v>574.6447786735373</v>
      </c>
      <c r="J52" s="20">
        <f t="shared" si="2"/>
        <v>8.4870306270315249E-2</v>
      </c>
      <c r="K52" s="10">
        <f t="shared" si="3"/>
        <v>574.6447786735373</v>
      </c>
    </row>
    <row r="53" spans="5:12" x14ac:dyDescent="0.25">
      <c r="E53" s="61"/>
      <c r="F53" s="20">
        <v>9.4547738693467304E-2</v>
      </c>
      <c r="G53" s="54">
        <v>527.20309102992996</v>
      </c>
      <c r="H53" s="26">
        <f t="shared" si="0"/>
        <v>9.0341253926317963E-2</v>
      </c>
      <c r="I53" s="4">
        <f t="shared" si="1"/>
        <v>577.04895111901601</v>
      </c>
      <c r="J53" s="20">
        <f t="shared" si="2"/>
        <v>8.7663620984172644E-2</v>
      </c>
      <c r="K53" s="10">
        <f t="shared" si="3"/>
        <v>577.04895111901601</v>
      </c>
    </row>
    <row r="54" spans="5:12" x14ac:dyDescent="0.25">
      <c r="E54" s="61"/>
      <c r="F54" s="20">
        <v>9.7592964824120595E-2</v>
      </c>
      <c r="G54" s="54">
        <v>528.30252441620803</v>
      </c>
      <c r="H54" s="26">
        <f t="shared" si="0"/>
        <v>9.3119568369926575E-2</v>
      </c>
      <c r="I54" s="4">
        <f t="shared" si="1"/>
        <v>579.86113409805307</v>
      </c>
      <c r="J54" s="20">
        <f t="shared" si="2"/>
        <v>9.0428886285642773E-2</v>
      </c>
      <c r="K54" s="10">
        <f t="shared" si="3"/>
        <v>579.86113409805307</v>
      </c>
    </row>
    <row r="55" spans="5:12" x14ac:dyDescent="0.25">
      <c r="E55" s="61"/>
      <c r="F55" s="20">
        <v>0.10068341708542701</v>
      </c>
      <c r="G55" s="54">
        <v>529.19694051119097</v>
      </c>
      <c r="H55" s="26">
        <f t="shared" si="0"/>
        <v>9.5931275144154893E-2</v>
      </c>
      <c r="I55" s="4">
        <f t="shared" si="1"/>
        <v>582.47829679301105</v>
      </c>
      <c r="J55" s="20">
        <f t="shared" si="2"/>
        <v>9.3228448854369317E-2</v>
      </c>
      <c r="K55" s="10">
        <f t="shared" si="3"/>
        <v>582.47829679301105</v>
      </c>
    </row>
    <row r="56" spans="5:12" x14ac:dyDescent="0.25">
      <c r="E56" s="61"/>
      <c r="F56" s="20">
        <v>0.10378894472361801</v>
      </c>
      <c r="G56" s="54">
        <v>530.09023013754199</v>
      </c>
      <c r="H56" s="26">
        <f t="shared" si="0"/>
        <v>9.874875632137467E-2</v>
      </c>
      <c r="I56" s="4">
        <f t="shared" si="1"/>
        <v>585.10773573181723</v>
      </c>
      <c r="J56" s="20">
        <f t="shared" si="2"/>
        <v>9.6033728861639384E-2</v>
      </c>
      <c r="K56" s="10">
        <f t="shared" si="3"/>
        <v>585.10773573181723</v>
      </c>
    </row>
    <row r="57" spans="5:12" x14ac:dyDescent="0.25">
      <c r="E57" s="61"/>
      <c r="F57" s="20">
        <v>0.10694472361809</v>
      </c>
      <c r="G57" s="54">
        <v>529.88408637761495</v>
      </c>
      <c r="H57" s="26">
        <f t="shared" si="0"/>
        <v>0.10160371898212092</v>
      </c>
      <c r="I57" s="4">
        <f t="shared" si="1"/>
        <v>586.55239354489311</v>
      </c>
      <c r="J57" s="20">
        <f t="shared" si="2"/>
        <v>9.8881987995166815E-2</v>
      </c>
      <c r="K57" s="10">
        <f t="shared" si="3"/>
        <v>586.55239354489311</v>
      </c>
    </row>
    <row r="58" spans="5:12" x14ac:dyDescent="0.25">
      <c r="E58" s="61"/>
      <c r="F58" s="20">
        <v>0.110085427135678</v>
      </c>
      <c r="G58" s="54">
        <v>530.74358194496097</v>
      </c>
      <c r="H58" s="26">
        <f t="shared" si="0"/>
        <v>0.10443697374636106</v>
      </c>
      <c r="I58" s="4">
        <f t="shared" si="1"/>
        <v>589.17071586289171</v>
      </c>
      <c r="J58" s="20">
        <f t="shared" si="2"/>
        <v>0.10170309317300144</v>
      </c>
      <c r="K58" s="10">
        <f t="shared" si="3"/>
        <v>589.17071586289171</v>
      </c>
    </row>
    <row r="59" spans="5:12" x14ac:dyDescent="0.25">
      <c r="E59" s="61"/>
      <c r="F59" s="20">
        <v>0.11329648241206</v>
      </c>
      <c r="G59" s="54">
        <v>530.33129442510699</v>
      </c>
      <c r="H59" s="26">
        <f t="shared" si="0"/>
        <v>0.10732541814280822</v>
      </c>
      <c r="I59" s="4">
        <f t="shared" si="1"/>
        <v>590.41596459650611</v>
      </c>
      <c r="J59" s="20">
        <f t="shared" si="2"/>
        <v>0.10458575934383391</v>
      </c>
      <c r="K59" s="10">
        <f t="shared" si="3"/>
        <v>590.41596459650611</v>
      </c>
    </row>
    <row r="60" spans="5:12" x14ac:dyDescent="0.25">
      <c r="E60" s="61"/>
      <c r="F60" s="20">
        <v>0.11655276381909502</v>
      </c>
      <c r="G60" s="54">
        <v>530.94972570488801</v>
      </c>
      <c r="H60" s="26">
        <f t="shared" si="0"/>
        <v>0.11024604941618736</v>
      </c>
      <c r="I60" s="4">
        <f t="shared" si="1"/>
        <v>592.83338368478314</v>
      </c>
      <c r="J60" s="20">
        <f t="shared" si="2"/>
        <v>0.10749517326559463</v>
      </c>
      <c r="K60" s="10">
        <f t="shared" si="3"/>
        <v>592.83338368478314</v>
      </c>
    </row>
    <row r="61" spans="5:12" x14ac:dyDescent="0.25">
      <c r="E61" s="61"/>
      <c r="F61" s="20">
        <v>0.119839195979899</v>
      </c>
      <c r="G61" s="54">
        <v>530.98464623252596</v>
      </c>
      <c r="H61" s="26">
        <f t="shared" si="0"/>
        <v>0.11318509998117632</v>
      </c>
      <c r="I61" s="4">
        <f t="shared" si="1"/>
        <v>594.61741931470294</v>
      </c>
      <c r="J61" s="20">
        <f t="shared" si="2"/>
        <v>0.11042594551630303</v>
      </c>
      <c r="K61" s="10">
        <f t="shared" si="3"/>
        <v>594.61741931470294</v>
      </c>
    </row>
    <row r="62" spans="5:12" x14ac:dyDescent="0.25">
      <c r="E62" s="61"/>
      <c r="F62" s="20">
        <v>0.12283919597989899</v>
      </c>
      <c r="G62" s="54">
        <v>531.67179209894903</v>
      </c>
      <c r="H62" s="26">
        <f t="shared" si="0"/>
        <v>0.11586047403406018</v>
      </c>
      <c r="I62" s="4">
        <f t="shared" si="1"/>
        <v>596.98192756557592</v>
      </c>
      <c r="J62" s="20">
        <f t="shared" si="2"/>
        <v>0.1130903477353897</v>
      </c>
      <c r="K62" s="10">
        <f t="shared" si="3"/>
        <v>596.98192756557592</v>
      </c>
    </row>
    <row r="63" spans="5:12" ht="14.4" thickBot="1" x14ac:dyDescent="0.3">
      <c r="E63" s="62"/>
      <c r="F63" s="23">
        <v>0.125989949748744</v>
      </c>
      <c r="G63" s="56">
        <v>531.70671262658698</v>
      </c>
      <c r="H63" s="28">
        <f t="shared" si="0"/>
        <v>0.11866260405487995</v>
      </c>
      <c r="I63" s="11">
        <f t="shared" si="1"/>
        <v>598.69641463148059</v>
      </c>
      <c r="J63" s="23">
        <f t="shared" si="2"/>
        <v>0.115884522162429</v>
      </c>
      <c r="K63" s="12">
        <f t="shared" si="3"/>
        <v>598.69641463148059</v>
      </c>
      <c r="L63" s="18" t="s">
        <v>8</v>
      </c>
    </row>
    <row r="64" spans="5:12" x14ac:dyDescent="0.25">
      <c r="E64" s="60" t="s">
        <v>6</v>
      </c>
      <c r="F64" s="22">
        <v>0.129623115577889</v>
      </c>
      <c r="G64" s="53">
        <v>530.36621495274505</v>
      </c>
      <c r="H64" s="25">
        <f t="shared" si="0"/>
        <v>0.12188405105480393</v>
      </c>
      <c r="I64" s="2"/>
      <c r="J64" s="32">
        <f>J88</f>
        <v>0.19576475578414707</v>
      </c>
      <c r="K64" s="33">
        <f>K88</f>
        <v>647.32313120577965</v>
      </c>
      <c r="L64" s="19"/>
    </row>
    <row r="65" spans="5:11" x14ac:dyDescent="0.25">
      <c r="E65" s="61"/>
      <c r="F65" s="20">
        <v>0.13326130653266299</v>
      </c>
      <c r="G65" s="54">
        <v>530.19386525182199</v>
      </c>
      <c r="H65" s="26">
        <f t="shared" si="0"/>
        <v>0.12509958787500966</v>
      </c>
      <c r="I65" s="5"/>
      <c r="J65" s="20"/>
      <c r="K65" s="10"/>
    </row>
    <row r="66" spans="5:11" x14ac:dyDescent="0.25">
      <c r="E66" s="61"/>
      <c r="F66" s="20">
        <v>0.13708040201005001</v>
      </c>
      <c r="G66" s="54">
        <v>530.29750036610199</v>
      </c>
      <c r="H66" s="26">
        <f t="shared" si="0"/>
        <v>0.12846392643717941</v>
      </c>
      <c r="I66" s="5"/>
      <c r="J66" s="31"/>
      <c r="K66" s="6"/>
    </row>
    <row r="67" spans="5:11" x14ac:dyDescent="0.25">
      <c r="E67" s="61"/>
      <c r="F67" s="20">
        <v>0.140713567839196</v>
      </c>
      <c r="G67" s="54">
        <v>529.88408637761495</v>
      </c>
      <c r="H67" s="26">
        <f t="shared" si="0"/>
        <v>0.13165400329078464</v>
      </c>
      <c r="I67" s="5"/>
      <c r="J67" s="31"/>
      <c r="K67" s="6"/>
    </row>
    <row r="68" spans="5:11" x14ac:dyDescent="0.25">
      <c r="E68" s="61"/>
      <c r="F68" s="20">
        <v>0.14457788944723601</v>
      </c>
      <c r="G68" s="54">
        <v>528.50866817613496</v>
      </c>
      <c r="H68" s="26">
        <f t="shared" ref="H68:H88" si="4">LN(1+F68)</f>
        <v>0.13503591353145952</v>
      </c>
      <c r="I68" s="5"/>
      <c r="J68" s="31"/>
      <c r="K68" s="6"/>
    </row>
    <row r="69" spans="5:11" x14ac:dyDescent="0.25">
      <c r="E69" s="61"/>
      <c r="F69" s="20">
        <v>0.14835175879397</v>
      </c>
      <c r="G69" s="54">
        <v>528.40615953048803</v>
      </c>
      <c r="H69" s="26">
        <f t="shared" si="4"/>
        <v>0.13832766106266434</v>
      </c>
      <c r="I69" s="5"/>
      <c r="J69" s="31"/>
      <c r="K69" s="6"/>
    </row>
    <row r="70" spans="5:11" x14ac:dyDescent="0.25">
      <c r="E70" s="61"/>
      <c r="F70" s="20">
        <v>0.15217085427135699</v>
      </c>
      <c r="G70" s="54">
        <v>526.72096245479997</v>
      </c>
      <c r="H70" s="26">
        <f t="shared" si="4"/>
        <v>0.14164786227615228</v>
      </c>
      <c r="I70" s="5"/>
      <c r="J70" s="31"/>
      <c r="K70" s="6"/>
    </row>
    <row r="71" spans="5:11" x14ac:dyDescent="0.25">
      <c r="E71" s="61"/>
      <c r="F71" s="20">
        <v>0.15580402010050301</v>
      </c>
      <c r="G71" s="54">
        <v>524.27990492604704</v>
      </c>
      <c r="H71" s="26">
        <f t="shared" si="4"/>
        <v>0.14479622309284679</v>
      </c>
      <c r="I71" s="5"/>
      <c r="J71" s="31"/>
      <c r="K71" s="6"/>
    </row>
    <row r="72" spans="5:11" x14ac:dyDescent="0.25">
      <c r="E72" s="61"/>
      <c r="F72" s="20">
        <v>0.15966834170854299</v>
      </c>
      <c r="G72" s="54">
        <v>522.14862627150205</v>
      </c>
      <c r="H72" s="26">
        <f t="shared" si="4"/>
        <v>0.14813405191733187</v>
      </c>
      <c r="I72" s="5"/>
      <c r="J72" s="31"/>
      <c r="K72" s="6"/>
    </row>
    <row r="73" spans="5:11" x14ac:dyDescent="0.25">
      <c r="E73" s="61"/>
      <c r="F73" s="20">
        <v>0.16339698492462301</v>
      </c>
      <c r="G73" s="54">
        <v>519.05421693533003</v>
      </c>
      <c r="H73" s="26">
        <f t="shared" si="4"/>
        <v>0.15134416088434366</v>
      </c>
      <c r="I73" s="5"/>
      <c r="J73" s="31"/>
      <c r="K73" s="6"/>
    </row>
    <row r="74" spans="5:11" x14ac:dyDescent="0.25">
      <c r="E74" s="61"/>
      <c r="F74" s="20">
        <v>0.167261306532663</v>
      </c>
      <c r="G74" s="54">
        <v>514.48188075202995</v>
      </c>
      <c r="H74" s="26">
        <f t="shared" si="4"/>
        <v>0.15466024129247163</v>
      </c>
      <c r="I74" s="5"/>
      <c r="J74" s="31"/>
      <c r="K74" s="6"/>
    </row>
    <row r="75" spans="5:11" x14ac:dyDescent="0.25">
      <c r="E75" s="61"/>
      <c r="F75" s="20">
        <v>0.17098994974874401</v>
      </c>
      <c r="G75" s="54">
        <v>510.76791366744402</v>
      </c>
      <c r="H75" s="26">
        <f t="shared" si="4"/>
        <v>0.15784950195598585</v>
      </c>
      <c r="I75" s="5"/>
      <c r="J75" s="31"/>
      <c r="K75" s="6"/>
    </row>
    <row r="76" spans="5:11" x14ac:dyDescent="0.25">
      <c r="E76" s="61"/>
      <c r="F76" s="20">
        <v>0.174763819095477</v>
      </c>
      <c r="G76" s="54">
        <v>506.53915041735701</v>
      </c>
      <c r="H76" s="26">
        <f t="shared" si="4"/>
        <v>0.16106712236677878</v>
      </c>
      <c r="I76" s="5"/>
      <c r="J76" s="31"/>
      <c r="K76" s="6"/>
    </row>
    <row r="77" spans="5:11" x14ac:dyDescent="0.25">
      <c r="E77" s="61"/>
      <c r="F77" s="20">
        <v>0.17848743718592999</v>
      </c>
      <c r="G77" s="54">
        <v>502.27659310826499</v>
      </c>
      <c r="H77" s="26">
        <f t="shared" si="4"/>
        <v>0.16423178333377694</v>
      </c>
      <c r="I77" s="5"/>
      <c r="J77" s="31"/>
      <c r="K77" s="6"/>
    </row>
    <row r="78" spans="5:11" x14ac:dyDescent="0.25">
      <c r="E78" s="61"/>
      <c r="F78" s="20">
        <v>0.18221608040201001</v>
      </c>
      <c r="G78" s="54">
        <v>495.74420150270902</v>
      </c>
      <c r="H78" s="26">
        <f t="shared" si="4"/>
        <v>0.16739071141510845</v>
      </c>
      <c r="I78" s="5"/>
      <c r="J78" s="31"/>
      <c r="K78" s="6"/>
    </row>
    <row r="79" spans="5:11" x14ac:dyDescent="0.25">
      <c r="E79" s="61"/>
      <c r="F79" s="20">
        <v>0.18608040201004999</v>
      </c>
      <c r="G79" s="54">
        <v>490.036384936861</v>
      </c>
      <c r="H79" s="26">
        <f t="shared" si="4"/>
        <v>0.17065409086629502</v>
      </c>
      <c r="I79" s="5"/>
      <c r="J79" s="31"/>
      <c r="K79" s="6"/>
    </row>
    <row r="80" spans="5:11" x14ac:dyDescent="0.25">
      <c r="E80" s="61"/>
      <c r="F80" s="20">
        <v>0.18980904522613101</v>
      </c>
      <c r="G80" s="54">
        <v>483.022991224809</v>
      </c>
      <c r="H80" s="26">
        <f t="shared" si="4"/>
        <v>0.17379282805083182</v>
      </c>
      <c r="I80" s="5"/>
      <c r="J80" s="31"/>
      <c r="K80" s="6"/>
    </row>
    <row r="81" spans="5:12" x14ac:dyDescent="0.25">
      <c r="E81" s="61"/>
      <c r="F81" s="20">
        <v>0.193582914572864</v>
      </c>
      <c r="G81" s="54">
        <v>475.66489811091202</v>
      </c>
      <c r="H81" s="26">
        <f t="shared" si="4"/>
        <v>0.17695963616657245</v>
      </c>
      <c r="I81" s="5"/>
      <c r="J81" s="31"/>
      <c r="K81" s="6"/>
    </row>
    <row r="82" spans="5:12" x14ac:dyDescent="0.25">
      <c r="E82" s="61"/>
      <c r="F82" s="20">
        <v>0.19730653266331696</v>
      </c>
      <c r="G82" s="54">
        <v>466.52022574431402</v>
      </c>
      <c r="H82" s="26">
        <f t="shared" si="4"/>
        <v>0.18007447788823908</v>
      </c>
      <c r="I82" s="5"/>
      <c r="J82" s="31"/>
      <c r="K82" s="6"/>
    </row>
    <row r="83" spans="5:12" x14ac:dyDescent="0.25">
      <c r="E83" s="61"/>
      <c r="F83" s="20">
        <v>0.201170854271357</v>
      </c>
      <c r="G83" s="54">
        <v>458.02777871650198</v>
      </c>
      <c r="H83" s="26">
        <f t="shared" si="4"/>
        <v>0.18329679298930726</v>
      </c>
      <c r="I83" s="5"/>
      <c r="J83" s="31"/>
      <c r="K83" s="6"/>
    </row>
    <row r="84" spans="5:12" x14ac:dyDescent="0.25">
      <c r="E84" s="61"/>
      <c r="F84" s="20">
        <v>0.20485427135678397</v>
      </c>
      <c r="G84" s="54">
        <v>447.16298874657798</v>
      </c>
      <c r="H84" s="26">
        <f t="shared" si="4"/>
        <v>0.18635862299581976</v>
      </c>
      <c r="I84" s="5"/>
      <c r="J84" s="31"/>
      <c r="K84" s="6"/>
    </row>
    <row r="85" spans="5:12" x14ac:dyDescent="0.25">
      <c r="E85" s="61"/>
      <c r="F85" s="20">
        <v>0.20867336683417101</v>
      </c>
      <c r="G85" s="54">
        <v>436.33311930429301</v>
      </c>
      <c r="H85" s="26">
        <f t="shared" si="4"/>
        <v>0.18952336708617126</v>
      </c>
      <c r="I85" s="5"/>
      <c r="J85" s="31"/>
      <c r="K85" s="6"/>
    </row>
    <row r="86" spans="5:12" x14ac:dyDescent="0.25">
      <c r="E86" s="61"/>
      <c r="F86" s="20">
        <v>0.21244723618090497</v>
      </c>
      <c r="G86" s="54">
        <v>424.36776947945901</v>
      </c>
      <c r="H86" s="26">
        <f t="shared" si="4"/>
        <v>0.19264082633079757</v>
      </c>
      <c r="I86" s="5"/>
      <c r="J86" s="31"/>
      <c r="K86" s="6"/>
    </row>
    <row r="87" spans="5:12" x14ac:dyDescent="0.25">
      <c r="E87" s="61"/>
      <c r="F87" s="20">
        <v>0.21622110552763801</v>
      </c>
      <c r="G87" s="54">
        <v>411.33790679598502</v>
      </c>
      <c r="H87" s="26">
        <f t="shared" si="4"/>
        <v>0.19574859721851706</v>
      </c>
      <c r="I87" s="5"/>
      <c r="J87" s="31"/>
      <c r="K87" s="6"/>
    </row>
    <row r="88" spans="5:12" ht="14.4" thickBot="1" x14ac:dyDescent="0.3">
      <c r="E88" s="62"/>
      <c r="F88" s="24">
        <v>0.21989949748743701</v>
      </c>
      <c r="G88" s="57">
        <v>396.48541786354002</v>
      </c>
      <c r="H88" s="29">
        <f t="shared" si="4"/>
        <v>0.19876847624316193</v>
      </c>
      <c r="I88" s="13">
        <f>G88*B1/B2</f>
        <v>647.32313120577965</v>
      </c>
      <c r="J88" s="24">
        <f t="shared" ref="J88" si="5">H88-I88/$B$3</f>
        <v>0.19576475578414707</v>
      </c>
      <c r="K88" s="14">
        <f>I88</f>
        <v>647.32313120577965</v>
      </c>
      <c r="L88" s="19" t="s">
        <v>19</v>
      </c>
    </row>
  </sheetData>
  <mergeCells count="6">
    <mergeCell ref="J1:K1"/>
    <mergeCell ref="E64:E88"/>
    <mergeCell ref="F1:G1"/>
    <mergeCell ref="H1:I1"/>
    <mergeCell ref="E3:E10"/>
    <mergeCell ref="E11:E6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Elkady</dc:creator>
  <cp:lastModifiedBy>Ahmed Elkady</cp:lastModifiedBy>
  <dcterms:created xsi:type="dcterms:W3CDTF">2021-08-29T09:07:17Z</dcterms:created>
  <dcterms:modified xsi:type="dcterms:W3CDTF">2021-09-21T07:54:10Z</dcterms:modified>
</cp:coreProperties>
</file>