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demodietascear\"/>
    </mc:Choice>
  </mc:AlternateContent>
  <xr:revisionPtr revIDLastSave="0" documentId="8_{226BF223-64B7-433F-9E07-FC523C45B7AB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Hoja1" sheetId="3" r:id="rId1"/>
    <sheet name="todos 12 01 24" sheetId="2" state="hidden" r:id="rId2"/>
  </sheets>
  <externalReferences>
    <externalReference r:id="rId3"/>
  </externalReferences>
  <definedNames>
    <definedName name="_xlnm._FilterDatabase" localSheetId="0" hidden="1">Hoja1!$B$1:$DW$198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6" i="2" l="1"/>
  <c r="I296" i="2"/>
  <c r="L295" i="2"/>
  <c r="I295" i="2"/>
  <c r="L294" i="2"/>
  <c r="I294" i="2"/>
  <c r="L293" i="2"/>
  <c r="I293" i="2"/>
  <c r="L292" i="2"/>
  <c r="I292" i="2"/>
  <c r="L291" i="2"/>
  <c r="I291" i="2"/>
  <c r="L290" i="2"/>
  <c r="I290" i="2"/>
  <c r="L289" i="2"/>
  <c r="I289" i="2"/>
  <c r="L288" i="2"/>
  <c r="I288" i="2"/>
  <c r="L287" i="2"/>
  <c r="I287" i="2"/>
  <c r="L286" i="2"/>
  <c r="I286" i="2"/>
  <c r="L285" i="2"/>
  <c r="I285" i="2"/>
  <c r="L284" i="2"/>
  <c r="I284" i="2"/>
  <c r="L283" i="2"/>
  <c r="I283" i="2"/>
  <c r="L282" i="2"/>
  <c r="I282" i="2"/>
  <c r="L281" i="2"/>
  <c r="I281" i="2"/>
  <c r="L280" i="2"/>
  <c r="I280" i="2"/>
  <c r="L279" i="2"/>
  <c r="I279" i="2"/>
  <c r="L278" i="2"/>
  <c r="I278" i="2"/>
  <c r="L277" i="2"/>
  <c r="I277" i="2"/>
  <c r="L276" i="2"/>
  <c r="I276" i="2"/>
  <c r="L275" i="2"/>
  <c r="I275" i="2"/>
  <c r="L274" i="2"/>
  <c r="I274" i="2"/>
  <c r="L273" i="2"/>
  <c r="I273" i="2"/>
  <c r="L272" i="2"/>
  <c r="I272" i="2"/>
  <c r="L271" i="2"/>
  <c r="I271" i="2"/>
  <c r="L270" i="2"/>
  <c r="I270" i="2"/>
  <c r="L269" i="2"/>
  <c r="I269" i="2"/>
  <c r="L268" i="2"/>
  <c r="I268" i="2"/>
  <c r="L267" i="2"/>
  <c r="I267" i="2"/>
  <c r="L266" i="2"/>
  <c r="I266" i="2"/>
  <c r="L265" i="2"/>
  <c r="I265" i="2"/>
  <c r="L264" i="2"/>
  <c r="I264" i="2"/>
  <c r="L263" i="2"/>
  <c r="I263" i="2"/>
  <c r="L262" i="2"/>
  <c r="I262" i="2"/>
  <c r="L261" i="2"/>
  <c r="I261" i="2"/>
  <c r="L260" i="2"/>
  <c r="I260" i="2"/>
  <c r="L259" i="2"/>
  <c r="I259" i="2"/>
  <c r="L258" i="2"/>
  <c r="I258" i="2"/>
  <c r="L257" i="2"/>
  <c r="I257" i="2"/>
  <c r="L256" i="2"/>
  <c r="I256" i="2"/>
  <c r="L255" i="2"/>
  <c r="I255" i="2"/>
  <c r="L254" i="2"/>
  <c r="I254" i="2"/>
  <c r="L253" i="2"/>
  <c r="I253" i="2"/>
  <c r="L252" i="2"/>
  <c r="I252" i="2"/>
  <c r="L251" i="2"/>
  <c r="I251" i="2"/>
  <c r="L250" i="2"/>
  <c r="I250" i="2"/>
  <c r="L249" i="2"/>
  <c r="I249" i="2"/>
  <c r="L248" i="2"/>
  <c r="I248" i="2"/>
  <c r="L247" i="2"/>
  <c r="I247" i="2"/>
  <c r="L246" i="2"/>
  <c r="I246" i="2"/>
  <c r="L245" i="2"/>
  <c r="I245" i="2"/>
  <c r="L244" i="2"/>
  <c r="I244" i="2"/>
  <c r="L243" i="2"/>
  <c r="I243" i="2"/>
  <c r="L242" i="2"/>
  <c r="I242" i="2"/>
  <c r="L241" i="2"/>
  <c r="I241" i="2"/>
  <c r="L240" i="2"/>
  <c r="I240" i="2"/>
  <c r="L239" i="2"/>
  <c r="I239" i="2"/>
  <c r="L238" i="2"/>
  <c r="I238" i="2"/>
  <c r="L237" i="2"/>
  <c r="I237" i="2"/>
  <c r="L236" i="2"/>
  <c r="I236" i="2"/>
  <c r="L235" i="2"/>
  <c r="I235" i="2"/>
  <c r="L234" i="2"/>
  <c r="I234" i="2"/>
  <c r="L233" i="2"/>
  <c r="I233" i="2"/>
  <c r="L232" i="2"/>
  <c r="I232" i="2"/>
  <c r="L231" i="2"/>
  <c r="I231" i="2"/>
  <c r="L230" i="2"/>
  <c r="I230" i="2"/>
  <c r="L229" i="2"/>
  <c r="I229" i="2"/>
  <c r="L228" i="2"/>
  <c r="I228" i="2"/>
  <c r="L227" i="2"/>
  <c r="I227" i="2"/>
  <c r="L226" i="2"/>
  <c r="I226" i="2"/>
  <c r="L225" i="2"/>
  <c r="I225" i="2"/>
  <c r="L224" i="2"/>
  <c r="I224" i="2"/>
  <c r="L223" i="2"/>
  <c r="I223" i="2"/>
  <c r="L222" i="2"/>
  <c r="I222" i="2"/>
  <c r="L221" i="2"/>
  <c r="I221" i="2"/>
  <c r="L220" i="2"/>
  <c r="I220" i="2"/>
  <c r="L219" i="2"/>
  <c r="I219" i="2"/>
  <c r="L218" i="2"/>
  <c r="I218" i="2"/>
  <c r="L217" i="2"/>
  <c r="I217" i="2"/>
  <c r="L216" i="2"/>
  <c r="I216" i="2"/>
  <c r="L215" i="2"/>
  <c r="I215" i="2"/>
  <c r="L214" i="2"/>
  <c r="I214" i="2"/>
  <c r="L213" i="2"/>
  <c r="I213" i="2"/>
  <c r="L212" i="2"/>
  <c r="I212" i="2"/>
  <c r="L211" i="2"/>
  <c r="I211" i="2"/>
  <c r="L210" i="2"/>
  <c r="I210" i="2"/>
  <c r="L209" i="2"/>
  <c r="I209" i="2"/>
  <c r="L208" i="2"/>
  <c r="I208" i="2"/>
  <c r="L207" i="2"/>
  <c r="I207" i="2"/>
  <c r="L206" i="2"/>
  <c r="I206" i="2"/>
  <c r="L205" i="2"/>
  <c r="I205" i="2"/>
  <c r="L204" i="2"/>
  <c r="I204" i="2"/>
  <c r="L203" i="2"/>
  <c r="I203" i="2"/>
  <c r="L202" i="2"/>
  <c r="I202" i="2"/>
  <c r="L201" i="2"/>
  <c r="I201" i="2"/>
  <c r="L200" i="2"/>
  <c r="I200" i="2"/>
  <c r="L199" i="2"/>
  <c r="I199" i="2"/>
  <c r="L198" i="2"/>
  <c r="I198" i="2"/>
  <c r="L197" i="2"/>
  <c r="I197" i="2"/>
  <c r="L196" i="2"/>
  <c r="I196" i="2"/>
  <c r="L195" i="2"/>
  <c r="I195" i="2"/>
  <c r="L194" i="2"/>
  <c r="I194" i="2"/>
  <c r="L193" i="2"/>
  <c r="I193" i="2"/>
  <c r="L192" i="2"/>
  <c r="I192" i="2"/>
  <c r="L191" i="2"/>
  <c r="I191" i="2"/>
  <c r="L190" i="2"/>
  <c r="I190" i="2"/>
  <c r="L189" i="2"/>
  <c r="I189" i="2"/>
  <c r="L188" i="2"/>
  <c r="I188" i="2"/>
  <c r="L187" i="2"/>
  <c r="I187" i="2"/>
  <c r="L186" i="2"/>
  <c r="I186" i="2"/>
  <c r="L185" i="2"/>
  <c r="I185" i="2"/>
  <c r="L184" i="2"/>
  <c r="I184" i="2"/>
  <c r="L183" i="2"/>
  <c r="I183" i="2"/>
  <c r="L182" i="2"/>
  <c r="I182" i="2"/>
  <c r="L181" i="2"/>
  <c r="I181" i="2"/>
  <c r="L180" i="2"/>
  <c r="I180" i="2"/>
  <c r="L179" i="2"/>
  <c r="I179" i="2"/>
  <c r="L178" i="2"/>
  <c r="I178" i="2"/>
  <c r="L177" i="2"/>
  <c r="I177" i="2"/>
  <c r="L176" i="2"/>
  <c r="I176" i="2"/>
  <c r="L175" i="2"/>
  <c r="I175" i="2"/>
  <c r="L174" i="2"/>
  <c r="I174" i="2"/>
  <c r="L173" i="2"/>
  <c r="I173" i="2"/>
  <c r="L172" i="2"/>
  <c r="I172" i="2"/>
  <c r="L171" i="2"/>
  <c r="I171" i="2"/>
  <c r="L170" i="2"/>
  <c r="I170" i="2"/>
  <c r="L169" i="2"/>
  <c r="I169" i="2"/>
  <c r="L168" i="2"/>
  <c r="I168" i="2"/>
  <c r="L167" i="2"/>
  <c r="I167" i="2"/>
  <c r="L166" i="2"/>
  <c r="I166" i="2"/>
  <c r="L165" i="2"/>
  <c r="I165" i="2"/>
  <c r="L164" i="2"/>
  <c r="I164" i="2"/>
  <c r="L163" i="2"/>
  <c r="I163" i="2"/>
  <c r="L162" i="2"/>
  <c r="I162" i="2"/>
  <c r="L161" i="2"/>
  <c r="I161" i="2"/>
  <c r="L160" i="2"/>
  <c r="I160" i="2"/>
  <c r="L159" i="2"/>
  <c r="I159" i="2"/>
  <c r="L158" i="2"/>
  <c r="I158" i="2"/>
  <c r="L157" i="2"/>
  <c r="I157" i="2"/>
  <c r="L156" i="2"/>
  <c r="I156" i="2"/>
  <c r="L155" i="2"/>
  <c r="I155" i="2"/>
  <c r="L154" i="2"/>
  <c r="I154" i="2"/>
  <c r="L153" i="2"/>
  <c r="I153" i="2"/>
  <c r="L152" i="2"/>
  <c r="I152" i="2"/>
  <c r="L151" i="2"/>
  <c r="I151" i="2"/>
  <c r="L150" i="2"/>
  <c r="I150" i="2"/>
  <c r="L149" i="2"/>
  <c r="I149" i="2"/>
  <c r="L148" i="2"/>
  <c r="I148" i="2"/>
  <c r="L147" i="2"/>
  <c r="I147" i="2"/>
  <c r="L146" i="2"/>
  <c r="I146" i="2"/>
  <c r="L145" i="2"/>
  <c r="I145" i="2"/>
  <c r="L144" i="2"/>
  <c r="I144" i="2"/>
  <c r="L143" i="2"/>
  <c r="I143" i="2"/>
  <c r="L142" i="2"/>
  <c r="I142" i="2"/>
  <c r="L141" i="2"/>
  <c r="I141" i="2"/>
  <c r="L140" i="2"/>
  <c r="I140" i="2"/>
  <c r="L139" i="2"/>
  <c r="I139" i="2"/>
  <c r="L138" i="2"/>
  <c r="I138" i="2"/>
  <c r="L137" i="2"/>
  <c r="I137" i="2"/>
  <c r="L136" i="2"/>
  <c r="I136" i="2"/>
  <c r="L135" i="2"/>
  <c r="I135" i="2"/>
  <c r="L134" i="2"/>
  <c r="I134" i="2"/>
  <c r="L133" i="2"/>
  <c r="I133" i="2"/>
  <c r="L132" i="2"/>
  <c r="I132" i="2"/>
  <c r="L131" i="2"/>
  <c r="I131" i="2"/>
  <c r="L130" i="2"/>
  <c r="I130" i="2"/>
  <c r="L129" i="2"/>
  <c r="I129" i="2"/>
  <c r="L128" i="2"/>
  <c r="I128" i="2"/>
  <c r="L127" i="2"/>
  <c r="I127" i="2"/>
  <c r="L126" i="2"/>
  <c r="I126" i="2"/>
  <c r="L125" i="2"/>
  <c r="I125" i="2"/>
  <c r="L124" i="2"/>
  <c r="I124" i="2"/>
  <c r="L123" i="2"/>
  <c r="I123" i="2"/>
  <c r="L122" i="2"/>
  <c r="I122" i="2"/>
  <c r="L121" i="2"/>
  <c r="I121" i="2"/>
  <c r="L120" i="2"/>
  <c r="I120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3" i="2"/>
  <c r="I83" i="2"/>
  <c r="L82" i="2"/>
  <c r="I82" i="2"/>
  <c r="L81" i="2"/>
  <c r="I81" i="2"/>
  <c r="L80" i="2"/>
  <c r="I80" i="2"/>
  <c r="L79" i="2"/>
  <c r="I79" i="2"/>
  <c r="L78" i="2"/>
  <c r="I78" i="2"/>
  <c r="L77" i="2"/>
  <c r="I77" i="2"/>
  <c r="L76" i="2"/>
  <c r="I76" i="2"/>
  <c r="L75" i="2"/>
  <c r="I75" i="2"/>
  <c r="L74" i="2"/>
  <c r="I74" i="2"/>
  <c r="L73" i="2"/>
  <c r="I73" i="2"/>
  <c r="L72" i="2"/>
  <c r="I72" i="2"/>
  <c r="L71" i="2"/>
  <c r="I71" i="2"/>
  <c r="L70" i="2"/>
  <c r="I70" i="2"/>
  <c r="L69" i="2"/>
  <c r="I69" i="2"/>
  <c r="L68" i="2"/>
  <c r="I68" i="2"/>
  <c r="L67" i="2"/>
  <c r="I67" i="2"/>
  <c r="L66" i="2"/>
  <c r="I66" i="2"/>
  <c r="L65" i="2"/>
  <c r="I65" i="2"/>
  <c r="L64" i="2"/>
  <c r="I64" i="2"/>
  <c r="L63" i="2"/>
  <c r="I63" i="2"/>
  <c r="L62" i="2"/>
  <c r="I62" i="2"/>
  <c r="L61" i="2"/>
  <c r="I61" i="2"/>
  <c r="L60" i="2"/>
  <c r="I60" i="2"/>
  <c r="L59" i="2"/>
  <c r="I59" i="2"/>
  <c r="L58" i="2"/>
  <c r="I58" i="2"/>
  <c r="L57" i="2"/>
  <c r="I57" i="2"/>
  <c r="L56" i="2"/>
  <c r="I56" i="2"/>
  <c r="L55" i="2"/>
  <c r="I55" i="2"/>
  <c r="L54" i="2"/>
  <c r="I54" i="2"/>
  <c r="L53" i="2"/>
  <c r="I53" i="2"/>
  <c r="L52" i="2"/>
  <c r="I52" i="2"/>
  <c r="L51" i="2"/>
  <c r="I51" i="2"/>
  <c r="L50" i="2"/>
  <c r="I50" i="2"/>
  <c r="L49" i="2"/>
  <c r="I49" i="2"/>
  <c r="L48" i="2"/>
  <c r="I48" i="2"/>
  <c r="L47" i="2"/>
  <c r="I47" i="2"/>
  <c r="L46" i="2"/>
  <c r="I46" i="2"/>
  <c r="L45" i="2"/>
  <c r="I45" i="2"/>
  <c r="L44" i="2"/>
  <c r="I44" i="2"/>
  <c r="L43" i="2"/>
  <c r="I43" i="2"/>
  <c r="L42" i="2"/>
  <c r="I42" i="2"/>
  <c r="L41" i="2"/>
  <c r="I41" i="2"/>
  <c r="L40" i="2"/>
  <c r="I40" i="2"/>
  <c r="L39" i="2"/>
  <c r="I39" i="2"/>
  <c r="L38" i="2"/>
  <c r="I38" i="2"/>
  <c r="L37" i="2"/>
  <c r="I37" i="2"/>
  <c r="L36" i="2"/>
  <c r="I36" i="2"/>
  <c r="L35" i="2"/>
  <c r="I35" i="2"/>
  <c r="L34" i="2"/>
  <c r="I34" i="2"/>
  <c r="L33" i="2"/>
  <c r="I33" i="2"/>
  <c r="L32" i="2"/>
  <c r="L31" i="2"/>
  <c r="I31" i="2"/>
  <c r="L30" i="2"/>
  <c r="I30" i="2"/>
  <c r="L29" i="2"/>
  <c r="I29" i="2"/>
  <c r="L28" i="2"/>
  <c r="I28" i="2"/>
  <c r="L27" i="2"/>
  <c r="I27" i="2"/>
  <c r="L26" i="2"/>
  <c r="I26" i="2"/>
  <c r="L25" i="2"/>
  <c r="I25" i="2"/>
  <c r="L24" i="2"/>
  <c r="I24" i="2"/>
  <c r="L23" i="2"/>
  <c r="I23" i="2"/>
  <c r="L22" i="2"/>
  <c r="I22" i="2"/>
  <c r="L21" i="2"/>
  <c r="I21" i="2"/>
  <c r="L20" i="2"/>
  <c r="I20" i="2"/>
  <c r="L19" i="2"/>
  <c r="I19" i="2"/>
  <c r="L18" i="2"/>
  <c r="I18" i="2"/>
  <c r="L17" i="2"/>
  <c r="I17" i="2"/>
  <c r="L16" i="2"/>
  <c r="I16" i="2"/>
  <c r="L15" i="2"/>
  <c r="I15" i="2"/>
  <c r="L14" i="2"/>
  <c r="I14" i="2"/>
  <c r="L13" i="2"/>
  <c r="I13" i="2"/>
  <c r="L12" i="2"/>
  <c r="I12" i="2"/>
  <c r="L11" i="2"/>
  <c r="I11" i="2"/>
  <c r="L10" i="2"/>
  <c r="I10" i="2"/>
  <c r="L9" i="2"/>
  <c r="I9" i="2"/>
  <c r="L8" i="2"/>
  <c r="I8" i="2"/>
  <c r="L7" i="2"/>
  <c r="I7" i="2"/>
  <c r="L6" i="2"/>
  <c r="I6" i="2"/>
  <c r="L5" i="2"/>
  <c r="I5" i="2"/>
  <c r="L4" i="2"/>
  <c r="I4" i="2"/>
  <c r="L3" i="2"/>
  <c r="I3" i="2"/>
  <c r="L2" i="2"/>
  <c r="I2" i="2"/>
</calcChain>
</file>

<file path=xl/sharedStrings.xml><?xml version="1.0" encoding="utf-8"?>
<sst xmlns="http://schemas.openxmlformats.org/spreadsheetml/2006/main" count="3830" uniqueCount="1077">
  <si>
    <t>DNI</t>
  </si>
  <si>
    <t>CENTRO DE COSTE</t>
  </si>
  <si>
    <t>VIGENCIA</t>
  </si>
  <si>
    <t>LISTADO DE ACTIVOS</t>
  </si>
  <si>
    <t>TRABAJADOR/A</t>
  </si>
  <si>
    <t>COD PUESTO</t>
  </si>
  <si>
    <t>CODIGO AREA MASA</t>
  </si>
  <si>
    <t>CODIGO AREA CONTA</t>
  </si>
  <si>
    <t>DESCRIPCION AREA</t>
  </si>
  <si>
    <t>DESCRIPCION PUESTO</t>
  </si>
  <si>
    <t>PROYECTO</t>
  </si>
  <si>
    <t>FASE</t>
  </si>
  <si>
    <t>IMPUTACION</t>
  </si>
  <si>
    <t>09867167Y</t>
  </si>
  <si>
    <t>075 MADRID (MOSTOLES)</t>
  </si>
  <si>
    <t>VIGENTE</t>
  </si>
  <si>
    <t>SI</t>
  </si>
  <si>
    <t>ABBAS ABBAS RAMI</t>
  </si>
  <si>
    <t xml:space="preserve"> 22_423</t>
  </si>
  <si>
    <t>INTEGRADOR/A SOCIAL</t>
  </si>
  <si>
    <t>60020413G</t>
  </si>
  <si>
    <t>072 MADRID (LEGANES)</t>
  </si>
  <si>
    <t>ABDERRAHIM RICH IBTISSAM</t>
  </si>
  <si>
    <t>23_202</t>
  </si>
  <si>
    <t>X6954385J</t>
  </si>
  <si>
    <t>070 MADRID</t>
  </si>
  <si>
    <t>ABOULHASSANE EL HASSANIA</t>
  </si>
  <si>
    <t>23_L_12</t>
  </si>
  <si>
    <t>OPERARIO</t>
  </si>
  <si>
    <t>54695122H</t>
  </si>
  <si>
    <t>ABUZUBAIDA  AHMED J A</t>
  </si>
  <si>
    <t>23_L_106</t>
  </si>
  <si>
    <t>TECNICO/A DE INCLUSION SOCIAL</t>
  </si>
  <si>
    <t>60223235N</t>
  </si>
  <si>
    <t>ACOSTA HERNANDEZ PAOLA ANDR</t>
  </si>
  <si>
    <t>23_526</t>
  </si>
  <si>
    <t>07223039G</t>
  </si>
  <si>
    <t>AGUILAR MORENO JOAQUIN</t>
  </si>
  <si>
    <t>TECNICO/A DE APRENDIZAJE DEL IDIOMA</t>
  </si>
  <si>
    <t>16577832F</t>
  </si>
  <si>
    <t>AGUILAR VAZQUEZ PILAR</t>
  </si>
  <si>
    <t>UDC PUENTE VALLECAS / 22_59</t>
  </si>
  <si>
    <t xml:space="preserve">TECNICO/A DE COORDINACION DE PROGRAMA </t>
  </si>
  <si>
    <t>53941475N</t>
  </si>
  <si>
    <t>071 MADRID (GETAFE)</t>
  </si>
  <si>
    <t>AHARRAM EL MASSOUDI BOUCHRA</t>
  </si>
  <si>
    <t>23_55</t>
  </si>
  <si>
    <t>TECNICO/A DE ACOGIDA</t>
  </si>
  <si>
    <t>Y0414092Z</t>
  </si>
  <si>
    <t>AIMAYO KEVI</t>
  </si>
  <si>
    <t>23_L_13</t>
  </si>
  <si>
    <t>50222036H</t>
  </si>
  <si>
    <t>AJENJOS RECUERO MARTA</t>
  </si>
  <si>
    <t xml:space="preserve"> 22_617</t>
  </si>
  <si>
    <t>Y5840611M</t>
  </si>
  <si>
    <t>AL RUBAYE ALI</t>
  </si>
  <si>
    <t>23_L_20</t>
  </si>
  <si>
    <t>Y8622574A</t>
  </si>
  <si>
    <t>ALIZADA MAHDI</t>
  </si>
  <si>
    <t>23_L_36</t>
  </si>
  <si>
    <t>75811098Q</t>
  </si>
  <si>
    <t>ALMAZO MUÑOZ JOAQUINA</t>
  </si>
  <si>
    <t>23_290</t>
  </si>
  <si>
    <t>ABOGADO/A</t>
  </si>
  <si>
    <t>53393076W</t>
  </si>
  <si>
    <t>ALONSO BENITO LEONOR</t>
  </si>
  <si>
    <t>23_494</t>
  </si>
  <si>
    <t>71555158L</t>
  </si>
  <si>
    <t>ALVAREZ DE JUAN MARIA</t>
  </si>
  <si>
    <t xml:space="preserve"> 20_521</t>
  </si>
  <si>
    <t>52508151W</t>
  </si>
  <si>
    <t>ALVARO GARCIA TENORIO ALEJANDRA</t>
  </si>
  <si>
    <t>23_266</t>
  </si>
  <si>
    <t>TECNICO/A DE EMPLEO</t>
  </si>
  <si>
    <t>02548646Q</t>
  </si>
  <si>
    <t>ALVARO MORENO ANA ISABEL</t>
  </si>
  <si>
    <t>23_L_70</t>
  </si>
  <si>
    <t>TECNICO/A DE COORDINACION DE PPLL</t>
  </si>
  <si>
    <t>50378963Q</t>
  </si>
  <si>
    <t>AMMARA RAIS MUAD</t>
  </si>
  <si>
    <t>23_233</t>
  </si>
  <si>
    <t>53940106T</t>
  </si>
  <si>
    <t>ARIAS CORREA DAVID</t>
  </si>
  <si>
    <t>ADMINISTRATIVO/A CONTROL Y JUSTIFICACION ECONOMICA</t>
  </si>
  <si>
    <t>71424209D</t>
  </si>
  <si>
    <t>ARRANZ DESCALZO ANA</t>
  </si>
  <si>
    <t>23_522</t>
  </si>
  <si>
    <t>Y8588304A</t>
  </si>
  <si>
    <t>ASSANGA GEORGETTE</t>
  </si>
  <si>
    <t>23_L_29</t>
  </si>
  <si>
    <t>Y8016926Z</t>
  </si>
  <si>
    <t>AZOZI SARA</t>
  </si>
  <si>
    <t>23_L_30</t>
  </si>
  <si>
    <t>Y5592914H</t>
  </si>
  <si>
    <t>BAH  AMADOU DIA</t>
  </si>
  <si>
    <t>23_431</t>
  </si>
  <si>
    <t>RECEPCIONISTA</t>
  </si>
  <si>
    <t>Y5132823L</t>
  </si>
  <si>
    <t>BAKARY KOUASSI</t>
  </si>
  <si>
    <t>23_L_21</t>
  </si>
  <si>
    <t>51069792V</t>
  </si>
  <si>
    <t>BARRAGAN CARBONELL ISABEL</t>
  </si>
  <si>
    <t>EMPLEO VERDE/22_90</t>
  </si>
  <si>
    <t>46069505E</t>
  </si>
  <si>
    <t>BARRANCO PEGALAJAR ANA</t>
  </si>
  <si>
    <t>23_538</t>
  </si>
  <si>
    <t>70419109D</t>
  </si>
  <si>
    <t>BARRIOS JIMENEZ MELISA</t>
  </si>
  <si>
    <t>47220154G</t>
  </si>
  <si>
    <t>BELINCHON PEINADO MARIA DE L</t>
  </si>
  <si>
    <t xml:space="preserve"> 22_320 </t>
  </si>
  <si>
    <t>RESPONSABLE DE DISPOSITIVO</t>
  </si>
  <si>
    <t>50766085W</t>
  </si>
  <si>
    <t>BELTRAN CASTEJON MARINA</t>
  </si>
  <si>
    <t>23_156</t>
  </si>
  <si>
    <t>01831723A</t>
  </si>
  <si>
    <t xml:space="preserve">BENITEZ RUIZ MARIA DEL </t>
  </si>
  <si>
    <t xml:space="preserve"> 20_63</t>
  </si>
  <si>
    <t>ADMINISTRATIVO/A GESTION DE PROGRAMAS</t>
  </si>
  <si>
    <t>Y8669768R</t>
  </si>
  <si>
    <t>BEY KOMON MAHAUT LYDIE</t>
  </si>
  <si>
    <t>23_L_37</t>
  </si>
  <si>
    <t>60037873F</t>
  </si>
  <si>
    <t>076 MADRID (EL ESCORIAL)</t>
  </si>
  <si>
    <t>BEYE  LAMINE</t>
  </si>
  <si>
    <t xml:space="preserve"> 21_91</t>
  </si>
  <si>
    <t>CONSERJE</t>
  </si>
  <si>
    <t>51400300S</t>
  </si>
  <si>
    <t>BITAR SANCHEZ ZAIRA SOLE</t>
  </si>
  <si>
    <t>0311</t>
  </si>
  <si>
    <t>PSICOLOGO/A</t>
  </si>
  <si>
    <t>50873433D</t>
  </si>
  <si>
    <t>BLANCO HERRERO SERGIO</t>
  </si>
  <si>
    <t>23_L_74</t>
  </si>
  <si>
    <t>TECNICO/A DE PROYECTO Y PROCESOS</t>
  </si>
  <si>
    <t>28838718F</t>
  </si>
  <si>
    <t>BOSCH NOCEA ANA MARIA</t>
  </si>
  <si>
    <t>23_L_101</t>
  </si>
  <si>
    <t>X1348688Z</t>
  </si>
  <si>
    <t>BOUHNINE BACHIR</t>
  </si>
  <si>
    <t>23_L_38</t>
  </si>
  <si>
    <t>Y8460556C</t>
  </si>
  <si>
    <t>BOUSRHANE BILAL</t>
  </si>
  <si>
    <t>Y8450001E</t>
  </si>
  <si>
    <t>BOUTAJDIT SAID</t>
  </si>
  <si>
    <t>23_L_31</t>
  </si>
  <si>
    <t>Y3309121X</t>
  </si>
  <si>
    <t>BOYOM HANGOUANG FRANCK CHR</t>
  </si>
  <si>
    <t xml:space="preserve"> 21_95</t>
  </si>
  <si>
    <t xml:space="preserve">LIMPIEZA </t>
  </si>
  <si>
    <t>02740496T</t>
  </si>
  <si>
    <t>BRIONES CENDRERO ESTER</t>
  </si>
  <si>
    <t>23_14</t>
  </si>
  <si>
    <t>Y9902855N</t>
  </si>
  <si>
    <t>BUTTA MARTIN</t>
  </si>
  <si>
    <t>23_L_44</t>
  </si>
  <si>
    <t>TECNICO/A LGTBI</t>
  </si>
  <si>
    <t>Y8945148W</t>
  </si>
  <si>
    <t>CAMARA  MOHAMED</t>
  </si>
  <si>
    <t>23_L_39</t>
  </si>
  <si>
    <t xml:space="preserve">ENCARGADO/A </t>
  </si>
  <si>
    <t>11848682W</t>
  </si>
  <si>
    <t>CAMARA JIMENEZ SARA</t>
  </si>
  <si>
    <t>071005</t>
  </si>
  <si>
    <t>53457578N</t>
  </si>
  <si>
    <t>NO</t>
  </si>
  <si>
    <t>CANTARERO DE LA LLAVE MARIA</t>
  </si>
  <si>
    <t>23_582</t>
  </si>
  <si>
    <t>71305999L</t>
  </si>
  <si>
    <t>CARRILLO PALACIOS LAURA</t>
  </si>
  <si>
    <t>22_673</t>
  </si>
  <si>
    <t>50081153X</t>
  </si>
  <si>
    <t>CASTELLANOS MARTINEZ CORAL</t>
  </si>
  <si>
    <t>23_L_75</t>
  </si>
  <si>
    <t>47451124P</t>
  </si>
  <si>
    <t>CASTOSA PAREJO FRANCISCO</t>
  </si>
  <si>
    <t xml:space="preserve"> 22_278</t>
  </si>
  <si>
    <t>46328992T</t>
  </si>
  <si>
    <t>CATALA MARTINEZ JOSE MIGUEL</t>
  </si>
  <si>
    <t>23_L_14</t>
  </si>
  <si>
    <t>51496604H</t>
  </si>
  <si>
    <t>CERVERA ARNAU ELIA</t>
  </si>
  <si>
    <t>EMPLEO VERDE/22_91</t>
  </si>
  <si>
    <t>04686707C</t>
  </si>
  <si>
    <t>CHABAN PUKAYLO VIKTORIYA</t>
  </si>
  <si>
    <t>23_384</t>
  </si>
  <si>
    <t>TECNICO/A DE ACOGIDA - ROTATIVO</t>
  </si>
  <si>
    <t>47553651R</t>
  </si>
  <si>
    <t>COLLAR MAURE ANA</t>
  </si>
  <si>
    <t>23_507</t>
  </si>
  <si>
    <t>05462039E</t>
  </si>
  <si>
    <t>CORBALAN CASTEJON REYES</t>
  </si>
  <si>
    <t>23_232</t>
  </si>
  <si>
    <t>06580886B</t>
  </si>
  <si>
    <t>CORCHON MADERA PAULINA</t>
  </si>
  <si>
    <t>ADMINISTRATIVO/A CONTABLE</t>
  </si>
  <si>
    <t>Y9128872W</t>
  </si>
  <si>
    <t>CRUZATE ZUÑIGA JOHANA</t>
  </si>
  <si>
    <t>23_L_15</t>
  </si>
  <si>
    <t>04843045G</t>
  </si>
  <si>
    <t>CURIESES ALONSO PALOMA</t>
  </si>
  <si>
    <t>23_495</t>
  </si>
  <si>
    <t>Y4738617X</t>
  </si>
  <si>
    <t>DALIZ BAZA DIEGO MIGU</t>
  </si>
  <si>
    <t>23_426</t>
  </si>
  <si>
    <t>MANTENIMIENTO</t>
  </si>
  <si>
    <t>44013143K</t>
  </si>
  <si>
    <t>DALMAU ARNAL VANESSA</t>
  </si>
  <si>
    <t>UDC PUENTE VALLECAS / 22_54</t>
  </si>
  <si>
    <t>44665239k</t>
  </si>
  <si>
    <t>073 MADRID (RIVAS)</t>
  </si>
  <si>
    <t>DE LA CRUZ ESTECHA NURIA</t>
  </si>
  <si>
    <t xml:space="preserve"> 22_614</t>
  </si>
  <si>
    <t>60226569B</t>
  </si>
  <si>
    <t>DIAZ CESAR RUTH NOHEM</t>
  </si>
  <si>
    <t>23_280</t>
  </si>
  <si>
    <t>AUXILIAR ADMINISTRATIVO/A</t>
  </si>
  <si>
    <t>03494462A</t>
  </si>
  <si>
    <t>DIAZ FUNES LIVIA ROSA</t>
  </si>
  <si>
    <t>071006</t>
  </si>
  <si>
    <t>Y9581215G</t>
  </si>
  <si>
    <t>DIDUKH  VOLODYMYR</t>
  </si>
  <si>
    <t>23_L_27</t>
  </si>
  <si>
    <t>44471724M</t>
  </si>
  <si>
    <t>DIZ DIZ URSULA</t>
  </si>
  <si>
    <t>EMPLEO VERDE/22_92</t>
  </si>
  <si>
    <t>Y1131005V</t>
  </si>
  <si>
    <t>DUK  OKSANA</t>
  </si>
  <si>
    <t>22_647</t>
  </si>
  <si>
    <t>TECNICO/A DE GESTION DE INMUEBLES E INVERSIONES</t>
  </si>
  <si>
    <t>55217249E</t>
  </si>
  <si>
    <t>ECH-CHOAYEBY CHALGHO NADYA</t>
  </si>
  <si>
    <t>06030140T</t>
  </si>
  <si>
    <t>EDDOGHMI EL HACHAM EL YAMANI</t>
  </si>
  <si>
    <t>23_332</t>
  </si>
  <si>
    <t>60023049H</t>
  </si>
  <si>
    <t>EL ASSIR MAY</t>
  </si>
  <si>
    <t xml:space="preserve"> 22_61</t>
  </si>
  <si>
    <t>51716813W</t>
  </si>
  <si>
    <t>EL YEMLAHY EL MOUDDE MOHAMED</t>
  </si>
  <si>
    <t>12842884Y</t>
  </si>
  <si>
    <t>ENKE POUNTIE SERGE</t>
  </si>
  <si>
    <t>23_506</t>
  </si>
  <si>
    <t>47024674R</t>
  </si>
  <si>
    <t>ESCALADA VALTUEÑA GERMAN</t>
  </si>
  <si>
    <t>23_570</t>
  </si>
  <si>
    <t>05460819K</t>
  </si>
  <si>
    <t>ESCRIBANO BABECKI JULIA</t>
  </si>
  <si>
    <t>07240800D</t>
  </si>
  <si>
    <t>ESPARCIA GOMEZ MARIA</t>
  </si>
  <si>
    <t>07004</t>
  </si>
  <si>
    <t>55595766M</t>
  </si>
  <si>
    <t>ESSAFY SALAMI DRIS</t>
  </si>
  <si>
    <t xml:space="preserve"> 21_41</t>
  </si>
  <si>
    <t>Y6244732Q</t>
  </si>
  <si>
    <t>ESTRADA GALINDO VIVIANA</t>
  </si>
  <si>
    <t>FALAH AHMAD ABIR</t>
  </si>
  <si>
    <t>42095513Q</t>
  </si>
  <si>
    <t xml:space="preserve">FEO LOPEZ MARIA DEL </t>
  </si>
  <si>
    <t xml:space="preserve"> 22_257</t>
  </si>
  <si>
    <t>TECNICO/A DE VOLUNTARIADO</t>
  </si>
  <si>
    <t>FERNANDEZ BARRASA ROBERTO</t>
  </si>
  <si>
    <t>23_484</t>
  </si>
  <si>
    <t>TECNICO/A GENERALISTA ADMINISTRACION DE PERSONAL</t>
  </si>
  <si>
    <t>53418503Z</t>
  </si>
  <si>
    <t>FERNANDEZ BRAVO CARMEN</t>
  </si>
  <si>
    <t>23_532</t>
  </si>
  <si>
    <t>02645418G</t>
  </si>
  <si>
    <t>FERNANDEZ CRUZ YOLANDA</t>
  </si>
  <si>
    <t>EMPLEO VERDE/22_87</t>
  </si>
  <si>
    <t>51123649P</t>
  </si>
  <si>
    <t>FERNANDEZ FRUTOS DANIEL</t>
  </si>
  <si>
    <t>23_513</t>
  </si>
  <si>
    <t>53715019Z</t>
  </si>
  <si>
    <t>FERNANDEZ LAINA SILVIA</t>
  </si>
  <si>
    <t>23_L_07</t>
  </si>
  <si>
    <t xml:space="preserve">TECNICO/A DE PARTICIPACION </t>
  </si>
  <si>
    <t>52872199Y</t>
  </si>
  <si>
    <t>FERNANDEZ MARTIN GIL MIRIAM</t>
  </si>
  <si>
    <t>23_264</t>
  </si>
  <si>
    <t>51397948D</t>
  </si>
  <si>
    <t>FERNANDEZ MORENO NURIA</t>
  </si>
  <si>
    <t>23_436</t>
  </si>
  <si>
    <t>51450572D</t>
  </si>
  <si>
    <t>FERNANDEZ MUNARRIZ ITZIAR</t>
  </si>
  <si>
    <t xml:space="preserve"> 22_270</t>
  </si>
  <si>
    <t>08041980F</t>
  </si>
  <si>
    <t>FERNANDEZ PARDIÑO MARIA FELI</t>
  </si>
  <si>
    <t>47044188B</t>
  </si>
  <si>
    <t>FERNANDEZ SALAS MARIA LUIS</t>
  </si>
  <si>
    <t xml:space="preserve"> 22_672</t>
  </si>
  <si>
    <t>02906990C</t>
  </si>
  <si>
    <t>FERNANDEZ-BRAVO MART ALICIA</t>
  </si>
  <si>
    <t>EMPLEO VERDE/22_86</t>
  </si>
  <si>
    <t>50887644Y</t>
  </si>
  <si>
    <t>FERRE TRAD MARIA DE N</t>
  </si>
  <si>
    <t>22_770</t>
  </si>
  <si>
    <t>50333712Y</t>
  </si>
  <si>
    <t>FORERO ROBAYO IVAN ROBER</t>
  </si>
  <si>
    <t>INTEGRADOR/A SOCIAL ROTATIVO</t>
  </si>
  <si>
    <t>51127506R</t>
  </si>
  <si>
    <t>FRUTOS GARCIA PABLO</t>
  </si>
  <si>
    <t>23_EAH_23</t>
  </si>
  <si>
    <t>11847436K</t>
  </si>
  <si>
    <t>FUENTES ROMERO CRISTINA</t>
  </si>
  <si>
    <t>22_747</t>
  </si>
  <si>
    <t>03112652Q</t>
  </si>
  <si>
    <t>FUERTE ROJO ALVARO</t>
  </si>
  <si>
    <t xml:space="preserve"> 22_211</t>
  </si>
  <si>
    <t>07975538N</t>
  </si>
  <si>
    <t>GAGO CORTES NOELIA</t>
  </si>
  <si>
    <t>23_L_02</t>
  </si>
  <si>
    <t xml:space="preserve">TECNICO/A DE CONTROL Y JUSTIFICACION ECONOMICA </t>
  </si>
  <si>
    <t>05425791E</t>
  </si>
  <si>
    <t>GAGO ENRIQUEZ DE SAL CLAUDIA</t>
  </si>
  <si>
    <t>23_L_80</t>
  </si>
  <si>
    <t>70060026W</t>
  </si>
  <si>
    <t>GALGO BENDITO MARTA</t>
  </si>
  <si>
    <t>07015</t>
  </si>
  <si>
    <t>52863429E</t>
  </si>
  <si>
    <t>GAMBOA CANO MERCEDES</t>
  </si>
  <si>
    <t>UDC TETUAN/22_94</t>
  </si>
  <si>
    <t>04584923B</t>
  </si>
  <si>
    <t>GARCIA ALCAZAR NOEMI</t>
  </si>
  <si>
    <t xml:space="preserve"> 20_539</t>
  </si>
  <si>
    <t xml:space="preserve">DIRECTOR/A DE CENTRO </t>
  </si>
  <si>
    <t>52086995E</t>
  </si>
  <si>
    <t xml:space="preserve">GARCIA CRUZ MARIA DEL </t>
  </si>
  <si>
    <t>23_60</t>
  </si>
  <si>
    <t>GOBERNANTE/A</t>
  </si>
  <si>
    <t>01115302D</t>
  </si>
  <si>
    <t>GARCIA DEL RIO MARIA ISAB</t>
  </si>
  <si>
    <t>07016</t>
  </si>
  <si>
    <t>LOGISTA</t>
  </si>
  <si>
    <t>51949270K</t>
  </si>
  <si>
    <t>GARCIA GARCES ANTONIO</t>
  </si>
  <si>
    <t xml:space="preserve"> 21_102</t>
  </si>
  <si>
    <t>TECNICO/A DE CONTROL Y JUSTIFICACION, AUDITORIA Y DOCUMENTACION ECONOMICA</t>
  </si>
  <si>
    <t>07513359H</t>
  </si>
  <si>
    <t>GARCIA MARTINEZ MONTSERRAT</t>
  </si>
  <si>
    <t>23_359</t>
  </si>
  <si>
    <t>76940288K</t>
  </si>
  <si>
    <t>GARCIA MENENDEZ SILVIA MAR</t>
  </si>
  <si>
    <t xml:space="preserve"> 22_376</t>
  </si>
  <si>
    <t>RESPONSABLE TERRITORIAL DE ACOGIDA</t>
  </si>
  <si>
    <t>52414671V</t>
  </si>
  <si>
    <t>GARCIA PEDRAZ JAVIER</t>
  </si>
  <si>
    <t>23_463</t>
  </si>
  <si>
    <t>44574683Q</t>
  </si>
  <si>
    <t>GARCIA PEREZ JARAIZ IVAN</t>
  </si>
  <si>
    <t>23_171</t>
  </si>
  <si>
    <t>33925985L</t>
  </si>
  <si>
    <t>GARCIA RODRIGUEZ FRANCISCA</t>
  </si>
  <si>
    <t xml:space="preserve"> 22_506</t>
  </si>
  <si>
    <t>43535224L</t>
  </si>
  <si>
    <t>GARCIA TORRES RAUL</t>
  </si>
  <si>
    <t>52777178K</t>
  </si>
  <si>
    <t>GARRIDO SOLER FRANCISCO</t>
  </si>
  <si>
    <t>07008</t>
  </si>
  <si>
    <t>COORDINACION TERRITORIAL</t>
  </si>
  <si>
    <t>71143055F</t>
  </si>
  <si>
    <t>GIL GIMENO IRENE</t>
  </si>
  <si>
    <t>UDC TETUAN/ 22_53</t>
  </si>
  <si>
    <t>05450376C</t>
  </si>
  <si>
    <t>GIL IGLESIAS ALEJANDRO</t>
  </si>
  <si>
    <t xml:space="preserve"> 22_378</t>
  </si>
  <si>
    <t>Y9146426F</t>
  </si>
  <si>
    <t>GOMEZ BARRIOS JOSE LEONARDO</t>
  </si>
  <si>
    <t>23_L_40</t>
  </si>
  <si>
    <t>50084427H</t>
  </si>
  <si>
    <t>GOMEZ PEREZ SAMUEL</t>
  </si>
  <si>
    <t>071004</t>
  </si>
  <si>
    <t>70417681F</t>
  </si>
  <si>
    <t>GONZALEZ BLASCO OLGA MANUE</t>
  </si>
  <si>
    <t xml:space="preserve"> 20_410</t>
  </si>
  <si>
    <t>Y9255932X</t>
  </si>
  <si>
    <t>GONZALEZ DURAN ALIRIO JOSE MANUEL</t>
  </si>
  <si>
    <t>23_L_16</t>
  </si>
  <si>
    <t>33530704Q</t>
  </si>
  <si>
    <t>GONZALEZ MELLIZO MARIA DE R</t>
  </si>
  <si>
    <t>51093892J</t>
  </si>
  <si>
    <t>GONZALEZ MUNIN LAURA</t>
  </si>
  <si>
    <t>21_241</t>
  </si>
  <si>
    <t>RESPONSABLE TERRITORIAL DE INCLUSION SOCIAL</t>
  </si>
  <si>
    <t>06617093Q</t>
  </si>
  <si>
    <t>GORTAZAR ALVAREZ DE LAS SANTIAGO</t>
  </si>
  <si>
    <t>23_25</t>
  </si>
  <si>
    <t>51227204V</t>
  </si>
  <si>
    <t>GRATEROL ZABIRAN ERIK</t>
  </si>
  <si>
    <t>07023</t>
  </si>
  <si>
    <t>TECNICO/A EDUCACION CIUDADANA</t>
  </si>
  <si>
    <t>X4879381T</t>
  </si>
  <si>
    <t>GUELFI NATALIA GR</t>
  </si>
  <si>
    <t>23_139</t>
  </si>
  <si>
    <t>TECNICO/A DE MARKETING</t>
  </si>
  <si>
    <t>44777541Z</t>
  </si>
  <si>
    <t>GUILLAMON MINAYA MARIA</t>
  </si>
  <si>
    <t>23_479</t>
  </si>
  <si>
    <t>16603822F</t>
  </si>
  <si>
    <t>GUTIERREZ RODRIGUEZ MARIA</t>
  </si>
  <si>
    <t>77232912Q</t>
  </si>
  <si>
    <t>GUTIERREZ SANCHEZ JUAN JOSE</t>
  </si>
  <si>
    <t>23_407</t>
  </si>
  <si>
    <t>51005296J</t>
  </si>
  <si>
    <t>HAMIDOUCH AHMIDOUCH NAJIHA</t>
  </si>
  <si>
    <t>23_552</t>
  </si>
  <si>
    <t>X0551708F</t>
  </si>
  <si>
    <t>HARASTANI  MOHAMED</t>
  </si>
  <si>
    <t>21_232</t>
  </si>
  <si>
    <t>02256293Q</t>
  </si>
  <si>
    <t xml:space="preserve">HERNANDEZ RAMOS MARIA DEL </t>
  </si>
  <si>
    <t>23_178</t>
  </si>
  <si>
    <t>70419023S</t>
  </si>
  <si>
    <t>HERNANDEZ VAZQUEZ ANDREA</t>
  </si>
  <si>
    <t xml:space="preserve"> 22_475</t>
  </si>
  <si>
    <t>02710146X</t>
  </si>
  <si>
    <t>HERRANZ DE MIGUEL LAURA MARI</t>
  </si>
  <si>
    <t>22_762</t>
  </si>
  <si>
    <t>Y9042750S</t>
  </si>
  <si>
    <t>HERRERA DE PEREZ FARIDE</t>
  </si>
  <si>
    <t>23_L_32</t>
  </si>
  <si>
    <t>10220590B</t>
  </si>
  <si>
    <t>HLIBKA DRAHINDA MARYNA</t>
  </si>
  <si>
    <t>UDC PUENTE VALLECAS / 22_52</t>
  </si>
  <si>
    <t>X9871373A</t>
  </si>
  <si>
    <t>HOLETS IRYNA</t>
  </si>
  <si>
    <t>23_276</t>
  </si>
  <si>
    <t>11862025M</t>
  </si>
  <si>
    <t>HUBBARD MARTINEZ-CON CARLA</t>
  </si>
  <si>
    <t>Y8873605N</t>
  </si>
  <si>
    <t>HUSSAINI HUSSAINI ALI</t>
  </si>
  <si>
    <t>23_L_17</t>
  </si>
  <si>
    <t>Y5989306M</t>
  </si>
  <si>
    <t>IBRAHIM AHMAD</t>
  </si>
  <si>
    <t>23_L_33</t>
  </si>
  <si>
    <t>X6705908M</t>
  </si>
  <si>
    <t>ILENDA BALENDA RAPHAEL</t>
  </si>
  <si>
    <t>071014</t>
  </si>
  <si>
    <t>02879500S</t>
  </si>
  <si>
    <t>ILLAN CABRERA SONIA</t>
  </si>
  <si>
    <t>07019</t>
  </si>
  <si>
    <t>TECNICO/A SUPERIOR DEL SERVICIO DE PREVENCION DE RIESGOS LABORALES</t>
  </si>
  <si>
    <t>05321948R</t>
  </si>
  <si>
    <t>IRIONDO VALS OLIVA</t>
  </si>
  <si>
    <t xml:space="preserve"> 20_458</t>
  </si>
  <si>
    <t>49017029G</t>
  </si>
  <si>
    <t>ISIDORO CALLE OLIVIA</t>
  </si>
  <si>
    <t>03484156R</t>
  </si>
  <si>
    <t>ISMAIL HUSSEIN SULEKHA</t>
  </si>
  <si>
    <t xml:space="preserve"> 20_282</t>
  </si>
  <si>
    <t>Y8251053R</t>
  </si>
  <si>
    <t>JAMILAT  SHUTIL</t>
  </si>
  <si>
    <t>08835075Q</t>
  </si>
  <si>
    <t>JARAMILLO CARO CARMEN</t>
  </si>
  <si>
    <t>23_157</t>
  </si>
  <si>
    <t>55452411D</t>
  </si>
  <si>
    <t>JER ALAMIN SAID</t>
  </si>
  <si>
    <t>071003</t>
  </si>
  <si>
    <t>02243046V</t>
  </si>
  <si>
    <t>JIMENEZ GONZALO ELENA</t>
  </si>
  <si>
    <t xml:space="preserve"> 20_292</t>
  </si>
  <si>
    <t>TECNICO/A CONTABLE</t>
  </si>
  <si>
    <t>X1870177R</t>
  </si>
  <si>
    <t>JINODU OSARETI</t>
  </si>
  <si>
    <t>23_L_34</t>
  </si>
  <si>
    <t>Y4803741K</t>
  </si>
  <si>
    <t>JWARAZMI SAFURA</t>
  </si>
  <si>
    <t>23_L_18</t>
  </si>
  <si>
    <t>Y3657021N</t>
  </si>
  <si>
    <t>KABORE  KARIM</t>
  </si>
  <si>
    <t>23_L_19</t>
  </si>
  <si>
    <t>Y9147164D</t>
  </si>
  <si>
    <t>KARIM KADAR ABDOUL</t>
  </si>
  <si>
    <t>60111218M</t>
  </si>
  <si>
    <t>KHAQAN  QURBAN ALI</t>
  </si>
  <si>
    <t>071010</t>
  </si>
  <si>
    <t>54284704N</t>
  </si>
  <si>
    <t>KHMIESSI MAAFI ZOULAL</t>
  </si>
  <si>
    <t>23_212</t>
  </si>
  <si>
    <t>55451037S</t>
  </si>
  <si>
    <t>KLYAT BATYRBEKOV JESUS ALEX</t>
  </si>
  <si>
    <t>071012</t>
  </si>
  <si>
    <t>Y8571989H</t>
  </si>
  <si>
    <t>KOUASSI KOUAKOU FULGENCE</t>
  </si>
  <si>
    <t xml:space="preserve"> 21_92</t>
  </si>
  <si>
    <t>53493324Q</t>
  </si>
  <si>
    <t>LABORDA AZAÑEDO IGNACIO</t>
  </si>
  <si>
    <t>22_739</t>
  </si>
  <si>
    <t>53659091E</t>
  </si>
  <si>
    <t>LAORDEN FITER JUAN</t>
  </si>
  <si>
    <t>23_465</t>
  </si>
  <si>
    <t>52058731W</t>
  </si>
  <si>
    <t>LARBI EL BILI MOHAMED</t>
  </si>
  <si>
    <t xml:space="preserve"> 21_96</t>
  </si>
  <si>
    <t xml:space="preserve">JARDINERO </t>
  </si>
  <si>
    <t>01867735C</t>
  </si>
  <si>
    <t>LICONA ANDINO WILMER ALE</t>
  </si>
  <si>
    <t>23_109</t>
  </si>
  <si>
    <t>50113014Q</t>
  </si>
  <si>
    <t>LOPEZ MORILLAS ALMUDENA</t>
  </si>
  <si>
    <t>UDC VILLA/ 22_58</t>
  </si>
  <si>
    <t>05318778M</t>
  </si>
  <si>
    <t>LOPEZ PEREZ OLGA</t>
  </si>
  <si>
    <t>23_415</t>
  </si>
  <si>
    <t>55529792H</t>
  </si>
  <si>
    <t>LOURIGHI  KAMAL</t>
  </si>
  <si>
    <t xml:space="preserve"> 21_93</t>
  </si>
  <si>
    <t>Y2260416J</t>
  </si>
  <si>
    <t>LOVOS DE DE PAUL ROSA ELENA</t>
  </si>
  <si>
    <t xml:space="preserve"> 21_134</t>
  </si>
  <si>
    <t>47089625T</t>
  </si>
  <si>
    <t>MACIA GOSALVEZ FRANCISCO</t>
  </si>
  <si>
    <t xml:space="preserve"> 22_176 </t>
  </si>
  <si>
    <t>X9322421S</t>
  </si>
  <si>
    <t>MAHFUD ALAIN SAID</t>
  </si>
  <si>
    <t>04596387K</t>
  </si>
  <si>
    <t>MAÑAS FERNANDEZ BEATRIZ</t>
  </si>
  <si>
    <t>EMPLEO VERDE/22_89</t>
  </si>
  <si>
    <t>53412275L</t>
  </si>
  <si>
    <t>MARTIN ALVAREZ MARIA ISAB</t>
  </si>
  <si>
    <t xml:space="preserve"> 71bis</t>
  </si>
  <si>
    <t>70809235D</t>
  </si>
  <si>
    <t>MARTIN INGELMO JOSE JOAQUIN</t>
  </si>
  <si>
    <t>23_473</t>
  </si>
  <si>
    <t>51083533G</t>
  </si>
  <si>
    <t>MARTIN REQUENA INES</t>
  </si>
  <si>
    <t>TECNICO/A DE PROSPECCION EMPRESARIAL Y ALIANZAS ESTRATEGICAS</t>
  </si>
  <si>
    <t>04613925X</t>
  </si>
  <si>
    <t>MARTINEZ GARCIA CARMEN LUZ</t>
  </si>
  <si>
    <t>50201523K</t>
  </si>
  <si>
    <t>MARTINEZ LOBO LUCIA</t>
  </si>
  <si>
    <t>23_05</t>
  </si>
  <si>
    <t>Y5482964P</t>
  </si>
  <si>
    <t>MBYE  NGONEH</t>
  </si>
  <si>
    <t>071017</t>
  </si>
  <si>
    <t>05330014V</t>
  </si>
  <si>
    <t>MEIXOEIRO QUIROGA JULIA</t>
  </si>
  <si>
    <t>UDC CENTRO/ 22_57</t>
  </si>
  <si>
    <t>53958307P</t>
  </si>
  <si>
    <t>MENDOZA SEGURA, CAROLINA</t>
  </si>
  <si>
    <t>Y3883862G</t>
  </si>
  <si>
    <t>MENSAI VIDA OSEI</t>
  </si>
  <si>
    <t>23_L_22</t>
  </si>
  <si>
    <t>30808398J</t>
  </si>
  <si>
    <t>MERINO CARREÑO PILAR</t>
  </si>
  <si>
    <t xml:space="preserve"> 22_507 </t>
  </si>
  <si>
    <t>Y8976840T</t>
  </si>
  <si>
    <t>MOBARAK KARIM</t>
  </si>
  <si>
    <t>Y2531289S</t>
  </si>
  <si>
    <t>MOHAMED ELHAJ SOUMA</t>
  </si>
  <si>
    <t xml:space="preserve"> 21_04</t>
  </si>
  <si>
    <t>51465044Z</t>
  </si>
  <si>
    <t>MOLINA SANZ TERESA</t>
  </si>
  <si>
    <t>23_281</t>
  </si>
  <si>
    <t>03121330T</t>
  </si>
  <si>
    <t>MOLLEJO QUINTERO JAVIER</t>
  </si>
  <si>
    <t>23_382</t>
  </si>
  <si>
    <t>Y9608888P</t>
  </si>
  <si>
    <t>MONSERRAT AVENDAÑO ROSNEY CARLA</t>
  </si>
  <si>
    <t>23_L_23</t>
  </si>
  <si>
    <t>03517473Z</t>
  </si>
  <si>
    <t>MONTENEGRO MENA ANLLY</t>
  </si>
  <si>
    <t>23_L_76</t>
  </si>
  <si>
    <t>51485251G</t>
  </si>
  <si>
    <t>MONTOYA JIMENA RICARDO</t>
  </si>
  <si>
    <t>53463054Z</t>
  </si>
  <si>
    <t>MORENO CRESPO CRISTINA</t>
  </si>
  <si>
    <t>53458005W</t>
  </si>
  <si>
    <t>MORENO RODRIGUEZ GLORIA JUD</t>
  </si>
  <si>
    <t>22_49</t>
  </si>
  <si>
    <t>33513522S</t>
  </si>
  <si>
    <t>MORILLO BECERRA JUAN JOSE</t>
  </si>
  <si>
    <t>071002</t>
  </si>
  <si>
    <t>Y9466114H</t>
  </si>
  <si>
    <t>MOSKOVKINA YULIIA</t>
  </si>
  <si>
    <t>23_L_41</t>
  </si>
  <si>
    <t>50230826E</t>
  </si>
  <si>
    <t>MUÑOZ ANTON PAULA</t>
  </si>
  <si>
    <t>Y4938773C</t>
  </si>
  <si>
    <t>NAVEED  MUHAMMAD</t>
  </si>
  <si>
    <t>071015</t>
  </si>
  <si>
    <t>54884619h</t>
  </si>
  <si>
    <t>NSONGAN EMILIE PATIENCE</t>
  </si>
  <si>
    <t>X4444463N</t>
  </si>
  <si>
    <t>OLTEANU GEORGE</t>
  </si>
  <si>
    <t>50862736F</t>
  </si>
  <si>
    <t>ORTOLA VIDAL VICENTE</t>
  </si>
  <si>
    <t>07024</t>
  </si>
  <si>
    <t>RESPONSABLE DE ORGANIZACION</t>
  </si>
  <si>
    <t>X4231800F</t>
  </si>
  <si>
    <t>OSAGIE GLORIA</t>
  </si>
  <si>
    <t>23_L_42</t>
  </si>
  <si>
    <t>Y9339186G</t>
  </si>
  <si>
    <t>PATIÑO GUERRERO, CLAUDIA LU</t>
  </si>
  <si>
    <t>23_L_73</t>
  </si>
  <si>
    <t>45348298A</t>
  </si>
  <si>
    <t>PERDOMO SUAREZ ARLENE</t>
  </si>
  <si>
    <t>50117996F</t>
  </si>
  <si>
    <t>PEREZ GARCIA ALBA</t>
  </si>
  <si>
    <t>23_571</t>
  </si>
  <si>
    <t>39455725F</t>
  </si>
  <si>
    <t>PEREZ GIRALDEZ TANIA</t>
  </si>
  <si>
    <t>50758036A</t>
  </si>
  <si>
    <t>PEREZ MARTINEZ EMMA</t>
  </si>
  <si>
    <t>24_05</t>
  </si>
  <si>
    <t>47534945V</t>
  </si>
  <si>
    <t>PEREZ MORALES LOPEZ TERESA</t>
  </si>
  <si>
    <t>23_374</t>
  </si>
  <si>
    <t>72980160X</t>
  </si>
  <si>
    <t>POLO GONZALEZ ISABEL</t>
  </si>
  <si>
    <t>22_500</t>
  </si>
  <si>
    <t>RESPONSABLE TERRITORIAL DE RRHH</t>
  </si>
  <si>
    <t>50700966L</t>
  </si>
  <si>
    <t>POZA GONZALEZ MARIA IREN</t>
  </si>
  <si>
    <t>23_358</t>
  </si>
  <si>
    <t>09087036N</t>
  </si>
  <si>
    <t>POZAS GIL MALENA</t>
  </si>
  <si>
    <t>23_339</t>
  </si>
  <si>
    <t>51516834P</t>
  </si>
  <si>
    <t>PRIETO ZAMORANO MARIA</t>
  </si>
  <si>
    <t>23_291</t>
  </si>
  <si>
    <t>47017887E</t>
  </si>
  <si>
    <t>PRUDENCIO GOTTFRIED ILIANA</t>
  </si>
  <si>
    <t>22_768</t>
  </si>
  <si>
    <t>46883971N</t>
  </si>
  <si>
    <t>QUILEZ CARRASCOSA CARLOS</t>
  </si>
  <si>
    <t>23_122</t>
  </si>
  <si>
    <t>51764551S</t>
  </si>
  <si>
    <t>QUINDE REYES CECIBEL DE</t>
  </si>
  <si>
    <t>50090960L</t>
  </si>
  <si>
    <t>QUINZANO LABRADOR MARIA URSU</t>
  </si>
  <si>
    <t>22_707</t>
  </si>
  <si>
    <t>25610999Q</t>
  </si>
  <si>
    <t>RAMIREZ DIAZ SARA</t>
  </si>
  <si>
    <t>EMPLEO VERDE/22_93</t>
  </si>
  <si>
    <t>05402019D</t>
  </si>
  <si>
    <t>RAMOS CANTO JUANA</t>
  </si>
  <si>
    <t>50845268L</t>
  </si>
  <si>
    <t>RAMOS MORCILLO JOSE LUIS</t>
  </si>
  <si>
    <t>TECNICO/A SUPERIOR DE DATOS INFORMES Y ESTADISTICAS</t>
  </si>
  <si>
    <t>60166047W</t>
  </si>
  <si>
    <t>RANGEL  MARIA ELEN</t>
  </si>
  <si>
    <t>23_450</t>
  </si>
  <si>
    <t>49998149J</t>
  </si>
  <si>
    <t>RANGEL KERGUELEN ANA ZORAID</t>
  </si>
  <si>
    <t>02269202E</t>
  </si>
  <si>
    <t>REIGOSA FERNANDEZ VERONICA</t>
  </si>
  <si>
    <t>51934277R</t>
  </si>
  <si>
    <t>REQUERO JIMENEZ SANTIAGO</t>
  </si>
  <si>
    <t>23_170</t>
  </si>
  <si>
    <t>RESPONSABLE AREA ECONOMICO-FINANCIERO</t>
  </si>
  <si>
    <t>Y9105369M</t>
  </si>
  <si>
    <t>RIVAS POSSO JOSE LUIS</t>
  </si>
  <si>
    <t>23_L_24</t>
  </si>
  <si>
    <t>51509307W</t>
  </si>
  <si>
    <t>ROBLES CHINCHAY FRIEDA ELENA</t>
  </si>
  <si>
    <t>14306681Z</t>
  </si>
  <si>
    <t>ROBLES MARTINEZ IRENE</t>
  </si>
  <si>
    <t>07525304A</t>
  </si>
  <si>
    <t>RODRIGUEZ FREIRE ANGELES</t>
  </si>
  <si>
    <t>071001</t>
  </si>
  <si>
    <t>47026703Y</t>
  </si>
  <si>
    <t>RODRIGUEZ RODRIGUEZ VICTOR</t>
  </si>
  <si>
    <t xml:space="preserve"> 22_41</t>
  </si>
  <si>
    <t>05317500S</t>
  </si>
  <si>
    <t>RODRIGUEZ TORES YOLANDA</t>
  </si>
  <si>
    <t>23_L_81</t>
  </si>
  <si>
    <t>47528172Y</t>
  </si>
  <si>
    <t>ROMERO CARRASCO CAROLINA</t>
  </si>
  <si>
    <t>07022</t>
  </si>
  <si>
    <t>ADMINISTRATIVO/A DE DATOS, INFORMES Y ESTADISTICAS</t>
  </si>
  <si>
    <t>44377345H</t>
  </si>
  <si>
    <t>ROMERO LOPEZ ESTRELLA</t>
  </si>
  <si>
    <t>47530695E</t>
  </si>
  <si>
    <t>RUBIN ALISES ALICIA</t>
  </si>
  <si>
    <t>23_438</t>
  </si>
  <si>
    <t>75143121M</t>
  </si>
  <si>
    <t>RUBIO NIETO JOSE VICEN</t>
  </si>
  <si>
    <t>23_508</t>
  </si>
  <si>
    <t>52951991B</t>
  </si>
  <si>
    <t>RUBIO OTERO NATALIA</t>
  </si>
  <si>
    <t>Y4822971T</t>
  </si>
  <si>
    <t>SABUM FONGOH ERIC</t>
  </si>
  <si>
    <t>Y8216740G</t>
  </si>
  <si>
    <t>SALAZAR BEDON LUZ DARY</t>
  </si>
  <si>
    <t>23_L_25</t>
  </si>
  <si>
    <t>02908641S</t>
  </si>
  <si>
    <t>SALORIO SAN JUAN ANA</t>
  </si>
  <si>
    <t>23_88</t>
  </si>
  <si>
    <t>09310272X</t>
  </si>
  <si>
    <t>SAN MIGUEL LOPEZ MARIA CARM</t>
  </si>
  <si>
    <t xml:space="preserve"> 22_24</t>
  </si>
  <si>
    <t>SANCHEZ  MADRIDANO MARINA</t>
  </si>
  <si>
    <t>49018187N</t>
  </si>
  <si>
    <t>SANCHEZ ACEITUNO MARIA</t>
  </si>
  <si>
    <t>23_129</t>
  </si>
  <si>
    <t>03890313R</t>
  </si>
  <si>
    <t>SANCHEZ DEHESA CARRA ARANZAZU</t>
  </si>
  <si>
    <t>23_186</t>
  </si>
  <si>
    <t>REFERENTE AREA DE ACOGIDA</t>
  </si>
  <si>
    <t>70074078R</t>
  </si>
  <si>
    <t>SANCHEZ OPUTA MANATOPIA</t>
  </si>
  <si>
    <t>23_584</t>
  </si>
  <si>
    <t>60161336Y</t>
  </si>
  <si>
    <t>SANCHEZ PARRA MILEIDY CR</t>
  </si>
  <si>
    <t>Y2225364J</t>
  </si>
  <si>
    <t>SEDDIGHI  SOLTAN</t>
  </si>
  <si>
    <t>22_139</t>
  </si>
  <si>
    <t>06591488X</t>
  </si>
  <si>
    <t>SEGOVIANO ARANDA MARINA</t>
  </si>
  <si>
    <t>Y6512941E</t>
  </si>
  <si>
    <t>SENE ROKHY</t>
  </si>
  <si>
    <t>23_24</t>
  </si>
  <si>
    <t>LIMPIEZA ROTATIVO</t>
  </si>
  <si>
    <t>53733685G</t>
  </si>
  <si>
    <t>SERRANO ONTIVEROS BELEN</t>
  </si>
  <si>
    <t>Y8456985Z</t>
  </si>
  <si>
    <t>SIDIBE CHEIK OMAR</t>
  </si>
  <si>
    <t>23_L_26</t>
  </si>
  <si>
    <t>60028557Y</t>
  </si>
  <si>
    <t>SILOCHI AKAPO ENRIQUE</t>
  </si>
  <si>
    <t>UDC TETUAN/ 22_55</t>
  </si>
  <si>
    <t>72087144S</t>
  </si>
  <si>
    <t>SILOS GARCIA JAVIER</t>
  </si>
  <si>
    <t xml:space="preserve"> 22_216</t>
  </si>
  <si>
    <t>51110014N</t>
  </si>
  <si>
    <t>SILVA BLAZQUEZ JESUS</t>
  </si>
  <si>
    <t>23_492_BIS</t>
  </si>
  <si>
    <t>44580561Y</t>
  </si>
  <si>
    <t>SIRUR-FLORES SALAS CRISTINA A</t>
  </si>
  <si>
    <t>07010</t>
  </si>
  <si>
    <t>RESPONSABLE DE INCIDENCIA Y PARTICIPACION SOCIAL</t>
  </si>
  <si>
    <t>50199105H</t>
  </si>
  <si>
    <t>SORIANO MARTIN ANA</t>
  </si>
  <si>
    <t>MAD/TECN/PIO120122</t>
  </si>
  <si>
    <t>TECNICO/A SOCIAL</t>
  </si>
  <si>
    <t>SOTO VARGAS DANIEL</t>
  </si>
  <si>
    <t>52018476C</t>
  </si>
  <si>
    <t>SUAREZ CARDONA YADIRA EUG</t>
  </si>
  <si>
    <t>07001</t>
  </si>
  <si>
    <t>RESPONSABLE DEL SERVICIO DE SISTEMAS</t>
  </si>
  <si>
    <t>Y9007764N</t>
  </si>
  <si>
    <t>SYLLA  ALI</t>
  </si>
  <si>
    <t>23_L_35</t>
  </si>
  <si>
    <t>45102051V</t>
  </si>
  <si>
    <t>TAHIRI ALI RAOUAA</t>
  </si>
  <si>
    <t xml:space="preserve"> 22_157</t>
  </si>
  <si>
    <t>55518698X</t>
  </si>
  <si>
    <t>TAMERKANT VAKINA KATERYNA</t>
  </si>
  <si>
    <t>Y4426291R</t>
  </si>
  <si>
    <t>TORRES HERNANDEZ GLENNYS MA</t>
  </si>
  <si>
    <t>TRUJILLANO REY ANDREA</t>
  </si>
  <si>
    <t>23_581</t>
  </si>
  <si>
    <t>51488343Z</t>
  </si>
  <si>
    <t>UJADOS RODRIGO LUIS MIGUE</t>
  </si>
  <si>
    <t>23_435</t>
  </si>
  <si>
    <t>52990994Y</t>
  </si>
  <si>
    <t>URBANO CAMBRONERO NURIA</t>
  </si>
  <si>
    <t>23_57</t>
  </si>
  <si>
    <t>00837149H</t>
  </si>
  <si>
    <t>VALDAZO RUIZ RAQUEL S.</t>
  </si>
  <si>
    <t>23_194</t>
  </si>
  <si>
    <t>52999891W</t>
  </si>
  <si>
    <t>VALIELA PASTOR LAURA</t>
  </si>
  <si>
    <t xml:space="preserve"> 22_163</t>
  </si>
  <si>
    <t>01827860G</t>
  </si>
  <si>
    <t>VARELA GARCIA MARIA ANGE</t>
  </si>
  <si>
    <t xml:space="preserve"> 21_103</t>
  </si>
  <si>
    <t>71340879P</t>
  </si>
  <si>
    <t>VARGAS LOPEZ MARIA ISAB</t>
  </si>
  <si>
    <t>Y8597158W</t>
  </si>
  <si>
    <t>VARONCHANKA ALIAKSEY</t>
  </si>
  <si>
    <t>23_L_43</t>
  </si>
  <si>
    <t>44140089F</t>
  </si>
  <si>
    <t>VAZQUEZ AZPIROZ ADOLFO</t>
  </si>
  <si>
    <t>43026557C</t>
  </si>
  <si>
    <t>VAZQUEZ CARRACEDO ROSA</t>
  </si>
  <si>
    <t xml:space="preserve"> 20_430</t>
  </si>
  <si>
    <t>ADMINISTRATIVO/A ADMINISTRACION DE PERSONAS</t>
  </si>
  <si>
    <t>47297741N</t>
  </si>
  <si>
    <t>VELASCO RODRIGUEZ MARTA</t>
  </si>
  <si>
    <t>071016</t>
  </si>
  <si>
    <t>55125234F</t>
  </si>
  <si>
    <t>VILAS LIRIANO JOSE LUCIA</t>
  </si>
  <si>
    <t xml:space="preserve"> 22_243</t>
  </si>
  <si>
    <t>50856985Y</t>
  </si>
  <si>
    <t>VILASECA MORAN MIREIA</t>
  </si>
  <si>
    <t>MONITOR/A DEPORTIVO</t>
  </si>
  <si>
    <t>14267666F</t>
  </si>
  <si>
    <t>VILLENA ROSER ALLUE</t>
  </si>
  <si>
    <t>23_282</t>
  </si>
  <si>
    <t>05270904V</t>
  </si>
  <si>
    <t>WALLISER MARTIN BELEN</t>
  </si>
  <si>
    <t>22_738</t>
  </si>
  <si>
    <t xml:space="preserve">RESPONSABLE AREA JURIDICO </t>
  </si>
  <si>
    <t>60002794A</t>
  </si>
  <si>
    <t>ZAHRA EL JIHAD FATIMA</t>
  </si>
  <si>
    <t xml:space="preserve"> 21_104</t>
  </si>
  <si>
    <t>50766014T</t>
  </si>
  <si>
    <t>ZAMALLOA SERRANO SOFIA ESPE</t>
  </si>
  <si>
    <t xml:space="preserve"> 22_244</t>
  </si>
  <si>
    <t>50988162Z</t>
  </si>
  <si>
    <t>ZAMARRO SANCHEZ ENRIQUE</t>
  </si>
  <si>
    <t>50438427W</t>
  </si>
  <si>
    <t>ZAMORA GARCIA CARMEN</t>
  </si>
  <si>
    <t>54886200N</t>
  </si>
  <si>
    <t>ZARHOUNI EL YOUNOUSSI SARA YOSRA</t>
  </si>
  <si>
    <t>23_372</t>
  </si>
  <si>
    <t>Y8198830B</t>
  </si>
  <si>
    <t>ZUNIGA BONILLA MARVIN ANT</t>
  </si>
  <si>
    <t>CONTROL Y JUSTIFICACION ECONOMICA</t>
  </si>
  <si>
    <t>bouchra.aharram@cear.es</t>
  </si>
  <si>
    <t>erik.graterol@cear.es</t>
  </si>
  <si>
    <t>vicente.ortola@cear.es</t>
  </si>
  <si>
    <t>pilar.feo@cear.es</t>
  </si>
  <si>
    <t>natalia.guelfi@cear.es</t>
  </si>
  <si>
    <t>zoulal.maafi@cear.es</t>
  </si>
  <si>
    <t>rosa.lovos@cear.es</t>
  </si>
  <si>
    <t>cristina.sirur@cear.es</t>
  </si>
  <si>
    <t>nuria.urbano@cear.es</t>
  </si>
  <si>
    <t>fatima.zahra@cear.es</t>
  </si>
  <si>
    <t>amadou.bah@cear.es</t>
  </si>
  <si>
    <t>marina.benitez@cear.es</t>
  </si>
  <si>
    <t>diego.daliz@cear.es</t>
  </si>
  <si>
    <t>yamani.eddoghmi@cear.es</t>
  </si>
  <si>
    <t>driss.salami@cear.es</t>
  </si>
  <si>
    <t>viviana.estrada@cear.es</t>
  </si>
  <si>
    <t>daniel.fernandez@cear.es</t>
  </si>
  <si>
    <t>marife.fernandez@cear.es</t>
  </si>
  <si>
    <t>marisa.fernandez@cear.es</t>
  </si>
  <si>
    <t>isabel.garciadelrio@cear.es</t>
  </si>
  <si>
    <t>maria.gonzalez@cear.es</t>
  </si>
  <si>
    <t>mamen.hernandez@cear.es</t>
  </si>
  <si>
    <t>suleka.ismail@cear.es</t>
  </si>
  <si>
    <t>said.moh@cear.es</t>
  </si>
  <si>
    <t>mohamed.larbi@cear.es</t>
  </si>
  <si>
    <t>alexandra.licona@cear.es</t>
  </si>
  <si>
    <t>kamal.lourigui@cear.es</t>
  </si>
  <si>
    <t>said.mahfud@cear.es</t>
  </si>
  <si>
    <t>isabel.martin@cear.es</t>
  </si>
  <si>
    <t>teresa.molina@cear.es</t>
  </si>
  <si>
    <t>cristina.moreno@cear.es</t>
  </si>
  <si>
    <t>muhammad.naveed@cear.es</t>
  </si>
  <si>
    <t>emilie.ngo@cear.es</t>
  </si>
  <si>
    <t>pilar.quinde@cear.es</t>
  </si>
  <si>
    <t>carmen.sanmiguel@cear.es</t>
  </si>
  <si>
    <t>arantxa.sanchez@cear.es</t>
  </si>
  <si>
    <t>cristina.sanchez@cear.es</t>
  </si>
  <si>
    <t>rocky.sene@cear.es</t>
  </si>
  <si>
    <t>jesus.silva@cear.es</t>
  </si>
  <si>
    <t>mireia.moran@cear.es</t>
  </si>
  <si>
    <t>rami.abbas@cear.es</t>
  </si>
  <si>
    <t>ibtissam.abderrahim@cear.es</t>
  </si>
  <si>
    <t>paola.acosta@cear.es</t>
  </si>
  <si>
    <t>joaquin.aguilar@cear.es</t>
  </si>
  <si>
    <t>marta.ajenjos@cear.es</t>
  </si>
  <si>
    <t>joaquina.almazo@cear.es</t>
  </si>
  <si>
    <t>leonor.alonso@cear.es</t>
  </si>
  <si>
    <t>maria.alvarez@cear.es</t>
  </si>
  <si>
    <t>alejandra.alvaro@cear.es</t>
  </si>
  <si>
    <t>muad.ammara@cear.es</t>
  </si>
  <si>
    <t>david.arias@cear.es</t>
  </si>
  <si>
    <t>ana.arranz@cear.es</t>
  </si>
  <si>
    <t>ana.barranco@cear.es</t>
  </si>
  <si>
    <t>melisa.barrios@cear.es</t>
  </si>
  <si>
    <t>nieves.belinchon@cear.es</t>
  </si>
  <si>
    <t>marina.beltran@cear.es</t>
  </si>
  <si>
    <t>LAMINE.BEYE@cear.es</t>
  </si>
  <si>
    <t>zaira.bitar@cear.es</t>
  </si>
  <si>
    <t>frank.boyom@cear.es</t>
  </si>
  <si>
    <t>ester.briones@cear.es</t>
  </si>
  <si>
    <t>sara.camara@cear.es</t>
  </si>
  <si>
    <t>maria.cantarero@cear.es</t>
  </si>
  <si>
    <t>laura.carrillo@cear.es</t>
  </si>
  <si>
    <t>quico.castosa@cear.es</t>
  </si>
  <si>
    <t>victoriya.chaban@cear.es</t>
  </si>
  <si>
    <t>ana.collar@cear.es</t>
  </si>
  <si>
    <t>reyes.corbalan@cear.es</t>
  </si>
  <si>
    <t>paulina.corchon@cear.es</t>
  </si>
  <si>
    <t>paloma.curieses@cear.es</t>
  </si>
  <si>
    <t>nuria.delacruz@cear.es</t>
  </si>
  <si>
    <t>ruth.diaz@cear.es</t>
  </si>
  <si>
    <t>livia.diaz@cear.es</t>
  </si>
  <si>
    <t>oksana.duk@cear.es</t>
  </si>
  <si>
    <t>nadya.ech@cear.es</t>
  </si>
  <si>
    <t>may.assir@cear.es</t>
  </si>
  <si>
    <t>mohamed.elyemlahy@cear.es</t>
  </si>
  <si>
    <t>serge.enke@cear.es</t>
  </si>
  <si>
    <t>german.escalada@cear.es</t>
  </si>
  <si>
    <t>julia.escribano@cear.es</t>
  </si>
  <si>
    <t>maria.esparcia@cear.es</t>
  </si>
  <si>
    <t>roberto.fernandez@cear.es</t>
  </si>
  <si>
    <t>carmen.fernandez@cear.es</t>
  </si>
  <si>
    <t>miriam.fernandez@cear.es</t>
  </si>
  <si>
    <t>nuria.fernandez@cear.es</t>
  </si>
  <si>
    <t>ivan.forero@cear.es</t>
  </si>
  <si>
    <t>pablo.frutos@cear.es</t>
  </si>
  <si>
    <t>cristina.fuentes@cear.es</t>
  </si>
  <si>
    <t>alvaro.fuerte@cear.es</t>
  </si>
  <si>
    <t>marta.galgo@cear.es</t>
  </si>
  <si>
    <t>noemi.garcia@cear.es</t>
  </si>
  <si>
    <t>maria.garcia@cear.es</t>
  </si>
  <si>
    <t>antoniogarcia.garces@cear.es</t>
  </si>
  <si>
    <t>silvia.garcia@cear.es</t>
  </si>
  <si>
    <t>javier.garcia@cear.es</t>
  </si>
  <si>
    <t>ivan.garcia@cear.es</t>
  </si>
  <si>
    <t>paqui.garcia@cear.es</t>
  </si>
  <si>
    <t>alejandro.gil@cear.es</t>
  </si>
  <si>
    <t>olga.gonzalez@cear.es</t>
  </si>
  <si>
    <t>laura.munin@cear.es</t>
  </si>
  <si>
    <t>santiago.gortazar@cear.es</t>
  </si>
  <si>
    <t>maria.guillamon@cear.es</t>
  </si>
  <si>
    <t>maria.gutierrez@cear.es</t>
  </si>
  <si>
    <t>juanjose.gutierrez@cear.es</t>
  </si>
  <si>
    <t>najiha.hamidouch@cear.es</t>
  </si>
  <si>
    <t>mohamed.harastani@cear.es</t>
  </si>
  <si>
    <t>andrea.hernandez@cear.es</t>
  </si>
  <si>
    <t>laura.herranz@cear.es</t>
  </si>
  <si>
    <t>iryna.holets@cear.es</t>
  </si>
  <si>
    <t>carla.hubbard@cear.es</t>
  </si>
  <si>
    <t>rafael.ilenda@cear.es</t>
  </si>
  <si>
    <t>sonia.illan@cear.es</t>
  </si>
  <si>
    <t>oliva.iriondo@cear.es</t>
  </si>
  <si>
    <t>olivia.isidoro@cear.es</t>
  </si>
  <si>
    <t>carmen.jaramillo@cear.es</t>
  </si>
  <si>
    <t>elena.jimenez@cear.es</t>
  </si>
  <si>
    <t>qurban.khaqan@cear.es</t>
  </si>
  <si>
    <t>jesus.klyat@cear.es</t>
  </si>
  <si>
    <t>fulgence.elKouassi@cear.es</t>
  </si>
  <si>
    <t>ignacio.laborda@cear.es</t>
  </si>
  <si>
    <t>juan.laorden@cear.es</t>
  </si>
  <si>
    <t>olga.lopez@cear.es</t>
  </si>
  <si>
    <t>francisco.macia@cear.es</t>
  </si>
  <si>
    <t>joaquin.martin@cear.es</t>
  </si>
  <si>
    <t>ines.martin@cear.es</t>
  </si>
  <si>
    <t>carmen.martinez@cear.es</t>
  </si>
  <si>
    <t>lucia.martinez@cear.es</t>
  </si>
  <si>
    <t>ngone.mbye@cear.es</t>
  </si>
  <si>
    <t>carolina.mendoza@cear.es</t>
  </si>
  <si>
    <t>pilar.merino@cear.es</t>
  </si>
  <si>
    <t>karim.mobarak@cear.es</t>
  </si>
  <si>
    <t>souma.elhaj@cear.es</t>
  </si>
  <si>
    <t>javier.mollejo@cear.es</t>
  </si>
  <si>
    <t>anlly.montenegro@cear.es</t>
  </si>
  <si>
    <t>ricardo.montoya@cear.es</t>
  </si>
  <si>
    <t>gloria.moreno@cear.es</t>
  </si>
  <si>
    <t>juan.morillo@cear.es</t>
  </si>
  <si>
    <t>paula.munoz@cear.es</t>
  </si>
  <si>
    <t>george.olteanu@cear.es</t>
  </si>
  <si>
    <t>arlene.perdomo@cear.es</t>
  </si>
  <si>
    <t>alba.perez@cear.es</t>
  </si>
  <si>
    <t>tania.giraldez@cear.es</t>
  </si>
  <si>
    <t>emma.perez@cear.es</t>
  </si>
  <si>
    <t>teresa.perez@cear.es</t>
  </si>
  <si>
    <t>isabel.polo@cear.es</t>
  </si>
  <si>
    <t>irene.poza@cear.es</t>
  </si>
  <si>
    <t>malena.pozas@cear.es</t>
  </si>
  <si>
    <t>maria.pzamorano@cear.es</t>
  </si>
  <si>
    <t>iliana.prudencio@cear.es</t>
  </si>
  <si>
    <t>carlos.quilez@cear.es</t>
  </si>
  <si>
    <t>ursula.quinzano@cear.es</t>
  </si>
  <si>
    <t>juana.ramos@cear.es</t>
  </si>
  <si>
    <t>joseluis.ramos@cear.es</t>
  </si>
  <si>
    <t>elena.rangel@cear.es</t>
  </si>
  <si>
    <t>ana.rangel@cear.es</t>
  </si>
  <si>
    <t>veronica.reigosa@cear.es</t>
  </si>
  <si>
    <t>irene.robles@cear.es</t>
  </si>
  <si>
    <t>angeles.rodriguez@cear.es</t>
  </si>
  <si>
    <t>victor.rodriguez@cear.es</t>
  </si>
  <si>
    <t>carolina.romero@cear.es</t>
  </si>
  <si>
    <t>estrella.romero@cear.es</t>
  </si>
  <si>
    <t>alicia.rubin@cear.es</t>
  </si>
  <si>
    <t>amaeme.rubio@cear.es</t>
  </si>
  <si>
    <t>natalia.rubio@cear.es</t>
  </si>
  <si>
    <t>erick.saabum@cear.es</t>
  </si>
  <si>
    <t>ana.salorio@cear.es</t>
  </si>
  <si>
    <t>mariasanchez.aceituno@cear.es</t>
  </si>
  <si>
    <t>mana.sanchez@cear.es</t>
  </si>
  <si>
    <t>soltan.seddighi@cear.es</t>
  </si>
  <si>
    <t>marina.segoviano@cear.es</t>
  </si>
  <si>
    <t>belen.serrano@cear.es</t>
  </si>
  <si>
    <t>javier.silos@cear.es</t>
  </si>
  <si>
    <t>yadira.suarez@cear.es</t>
  </si>
  <si>
    <t>raouaa.tahiri@cear.es</t>
  </si>
  <si>
    <t>kateryna.vakina@cear.es</t>
  </si>
  <si>
    <t>glennys.torres@cear.es</t>
  </si>
  <si>
    <t>andrea.trujillano@cear.es</t>
  </si>
  <si>
    <t>luismiguel.ujados@cear.es</t>
  </si>
  <si>
    <t>raquel.valdazo@cear.es</t>
  </si>
  <si>
    <t>laura.valiela@cear.es</t>
  </si>
  <si>
    <t>angeles.varela@cear.es</t>
  </si>
  <si>
    <t>maribel.vargas@cear.es</t>
  </si>
  <si>
    <t>adolfo.vazquez@cear.es</t>
  </si>
  <si>
    <t>rosa.vazquez@cear.es</t>
  </si>
  <si>
    <t>marta.velasco@cear.es</t>
  </si>
  <si>
    <t>JOSE.VILAS@cear.es</t>
  </si>
  <si>
    <t>roser.allue@cear.es</t>
  </si>
  <si>
    <t>belen.wmartin@cear.es</t>
  </si>
  <si>
    <t>sofia.zamalloa@cear.es</t>
  </si>
  <si>
    <t>enrique.zamarro@cear.es</t>
  </si>
  <si>
    <t>sara.zarhouni@cear.es</t>
  </si>
  <si>
    <t>ACOGIDA</t>
  </si>
  <si>
    <t>AC PI ACOGIDA 24 (24) AT PERSONAL</t>
  </si>
  <si>
    <t>AC PI VUL 24 (24) AT PERSONAL</t>
  </si>
  <si>
    <t>APRENDIZAJE DEL IDIOMA</t>
  </si>
  <si>
    <t>AC PI AUTONOM 24 (24) INTERV PERSONAL</t>
  </si>
  <si>
    <t>ACCION HUMANITARIA</t>
  </si>
  <si>
    <t>AC AH ACOGIDA 24 (24) AI PERSONAL</t>
  </si>
  <si>
    <t>JURIDICO</t>
  </si>
  <si>
    <t>INTERVENCION SOCIAL</t>
  </si>
  <si>
    <t>AC PI AERO 24 (24) ASIST JURID PERSONAL</t>
  </si>
  <si>
    <t>EMPLEO Y FORMACION</t>
  </si>
  <si>
    <t>AC PI VAL INIC (24) PA PERSONAL</t>
  </si>
  <si>
    <t xml:space="preserve">PRIMERA ACOGIDA </t>
  </si>
  <si>
    <t>ATENCION PSICOLOGICA</t>
  </si>
  <si>
    <t>CONTABILIDAD Y TESORERIA</t>
  </si>
  <si>
    <t>GESTION DE COMPRAS, SERVICIOS GENERALES E INMUEBLES</t>
  </si>
  <si>
    <t>VOLUNTARIADO Y PARTICIPACION SOCIAL</t>
  </si>
  <si>
    <t>AC PI ACOGIDA 24 (24) COSTES INDIRECTOS PERSONAL</t>
  </si>
  <si>
    <t>PLANIFICACION Y ADMON DE PERSONAL</t>
  </si>
  <si>
    <t>DIRECCION GENERAL</t>
  </si>
  <si>
    <t>INCIDENCIA Y COMUNICACION</t>
  </si>
  <si>
    <t>MARKETING Y ALIANZAS</t>
  </si>
  <si>
    <t>GESTION DEL TALENTO Y BIENESTAR LABORAL</t>
  </si>
  <si>
    <t>DATOS E INFORMES</t>
  </si>
  <si>
    <t>PLANIFICACION Y TRANSFORMACION DIGITAL</t>
  </si>
  <si>
    <t>INCLUSION</t>
  </si>
  <si>
    <t>ANALÍTICA DIETAS</t>
  </si>
  <si>
    <t>AREA DIETAS</t>
  </si>
  <si>
    <t>INMUEBLE DIETAS</t>
  </si>
  <si>
    <t>MODELO DIETAS</t>
  </si>
  <si>
    <t>EMAIL</t>
  </si>
  <si>
    <t>AC PI VAL INIC 24 (24) PA GASTOS DE VIAJE Y ESTANCIA</t>
  </si>
  <si>
    <t>AC PI ACOGIDA 24 (24) AT GASTOS DE VIAJE Y ESTANCIA</t>
  </si>
  <si>
    <t>CONCEPTO ANALÍTICA DIETA</t>
  </si>
  <si>
    <t>AC PI ACOGIDA 24 (24) COSTES INDIRECTOS</t>
  </si>
  <si>
    <t>AC PI VUL 24 (24) AT GASTOS DE VIAJE Y ESTANCIA</t>
  </si>
  <si>
    <t>AC PI AUTONOM 24 (24) INTERV GASTOS DE VIAJE Y ESTANCIA</t>
  </si>
  <si>
    <t>AC PI AERO 24 (24) ASIST JURID GASTOS DE VIAJE Y ESTANCIA</t>
  </si>
  <si>
    <t>AC AH ACOGIDA 24 (24) AI GASTOS DE VIAJE Y ESTANCIA</t>
  </si>
  <si>
    <t>05_PI_VALORACIÓN INICIAL Y DERIVACIÓN_Dieta</t>
  </si>
  <si>
    <t>01_PI_ACOGIDA ESTÁNDAR_Dieta</t>
  </si>
  <si>
    <t>02_PI_ACOGIDA VULNERABLES_Dieta</t>
  </si>
  <si>
    <t>03_PI_AUTONOMÍA_Dieta</t>
  </si>
  <si>
    <t>04_PI_SERVICIOS DE APOYO, INTERVENCIÓN Y ACOMPAÑAMIENTO_Dieta</t>
  </si>
  <si>
    <t>SILVIA</t>
  </si>
  <si>
    <t>LAURA</t>
  </si>
  <si>
    <t>COMUNICACIÓN</t>
  </si>
  <si>
    <t>SANTIAGO</t>
  </si>
  <si>
    <t>VICENTE</t>
  </si>
  <si>
    <t>ISABEL</t>
  </si>
  <si>
    <t>CRISTINA</t>
  </si>
  <si>
    <t>BELEN</t>
  </si>
  <si>
    <t>SANTIAGO*</t>
  </si>
  <si>
    <t>PROYECTO EN RRHH</t>
  </si>
  <si>
    <t>FASE EN RRHH</t>
  </si>
  <si>
    <t>75143121P</t>
  </si>
  <si>
    <t>75143121R</t>
  </si>
  <si>
    <t>75143121N</t>
  </si>
  <si>
    <t>75143121T</t>
  </si>
  <si>
    <t>75143121O</t>
  </si>
  <si>
    <t>75143121Q</t>
  </si>
  <si>
    <t>75143121S</t>
  </si>
  <si>
    <t>75143121U</t>
  </si>
  <si>
    <t>75143121V</t>
  </si>
  <si>
    <t>75143121W</t>
  </si>
  <si>
    <t>75143121X</t>
  </si>
  <si>
    <t>75143121Y</t>
  </si>
  <si>
    <t>75143121Z</t>
  </si>
  <si>
    <t>DIRECCIÓN CENTRO</t>
  </si>
  <si>
    <t>Av. de Asturias, 33, Tetuán, 28029 Madrid</t>
  </si>
  <si>
    <t>Av. Dr. Mendiguchía Carriche, 31, 28913  Leganes, Madrid</t>
  </si>
  <si>
    <t>Av. Juan Carlos I, 28905 Getafe, Madrid</t>
  </si>
  <si>
    <t>28938 Móstoles, Madrid</t>
  </si>
  <si>
    <t>C. Roma, 4, 28938 Móstoles, Madrid</t>
  </si>
  <si>
    <t>Pl. de España, 10, 28280 El Escorial, Madrid</t>
  </si>
  <si>
    <t>75143122M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</si>
</sst>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00"/>
    <numFmt numFmtId="166" formatCode="d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9"/>
      <name val="Calibri"/>
      <family val="2"/>
      <scheme val="minor"/>
    </font>
    <font>
      <sz val="8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8"/>
      <name val="Calibri"/>
      <family val="2"/>
      <scheme val="minor"/>
    </font>
    <font>
      <strike/>
      <sz val="8"/>
      <color theme="9"/>
      <name val="Calibri"/>
      <family val="2"/>
      <scheme val="minor"/>
    </font>
    <font>
      <strike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 wrapText="1"/>
    </xf>
    <xf numFmtId="0" fontId="0" fillId="2" borderId="0" xfId="0" applyFill="1"/>
    <xf numFmtId="4" fontId="3" fillId="3" borderId="1" xfId="0" applyNumberFormat="1" applyFont="1" applyFill="1" applyBorder="1" applyAlignment="1">
      <alignment horizontal="center" vertical="center"/>
    </xf>
    <xf numFmtId="4" fontId="3" fillId="3" borderId="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0" fontId="3" fillId="3" borderId="0" xfId="1" applyNumberFormat="1" applyFont="1" applyFill="1" applyBorder="1" applyAlignment="1">
      <alignment horizontal="left" vertical="center"/>
    </xf>
    <xf numFmtId="0" fontId="0" fillId="3" borderId="0" xfId="0" applyFill="1"/>
    <xf numFmtId="4" fontId="3" fillId="3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0" fontId="3" fillId="3" borderId="1" xfId="1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0" fontId="5" fillId="3" borderId="1" xfId="1" applyNumberFormat="1" applyFont="1" applyFill="1" applyBorder="1" applyAlignment="1">
      <alignment horizontal="left" vertical="center"/>
    </xf>
    <xf numFmtId="0" fontId="6" fillId="3" borderId="0" xfId="0" applyFont="1" applyFill="1"/>
    <xf numFmtId="49" fontId="3" fillId="0" borderId="3" xfId="0" applyNumberFormat="1" applyFont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Alignment="1">
      <alignment horizontal="center" vertical="center"/>
    </xf>
    <xf numFmtId="4" fontId="3" fillId="3" borderId="4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/>
    </xf>
    <xf numFmtId="4" fontId="7" fillId="3" borderId="3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0" fontId="9" fillId="3" borderId="1" xfId="1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10" fillId="3" borderId="0" xfId="0" applyFont="1" applyFill="1"/>
    <xf numFmtId="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0" fillId="3" borderId="6" xfId="0" applyFill="1" applyBorder="1"/>
    <xf numFmtId="0" fontId="6" fillId="3" borderId="6" xfId="0" applyFont="1" applyFill="1" applyBorder="1"/>
    <xf numFmtId="0" fontId="10" fillId="3" borderId="6" xfId="0" applyFont="1" applyFill="1" applyBorder="1"/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1" fillId="5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1" fontId="11" fillId="4" borderId="7" xfId="0" applyNumberFormat="1" applyFont="1" applyFill="1" applyBorder="1" applyAlignment="1">
      <alignment horizontal="center" vertical="center" wrapText="1"/>
    </xf>
    <xf numFmtId="49" fontId="11" fillId="7" borderId="7" xfId="0" applyNumberFormat="1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left" vertical="center"/>
    </xf>
    <xf numFmtId="1" fontId="3" fillId="6" borderId="7" xfId="1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4" fontId="3" fillId="6" borderId="7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left" vertical="center"/>
    </xf>
    <xf numFmtId="1" fontId="12" fillId="6" borderId="7" xfId="1" applyNumberFormat="1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4" fontId="12" fillId="6" borderId="7" xfId="0" applyNumberFormat="1" applyFont="1" applyFill="1" applyBorder="1" applyAlignment="1">
      <alignment horizontal="center" vertical="center"/>
    </xf>
    <xf numFmtId="49" fontId="12" fillId="3" borderId="7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165" fontId="3" fillId="3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1" fontId="3" fillId="6" borderId="7" xfId="0" applyNumberFormat="1" applyFont="1" applyFill="1" applyBorder="1" applyAlignment="1">
      <alignment horizontal="center" vertical="center"/>
    </xf>
    <xf numFmtId="166" fontId="3" fillId="6" borderId="7" xfId="0" applyNumberFormat="1" applyFont="1" applyFill="1" applyBorder="1" applyAlignment="1">
      <alignment horizontal="left" vertical="center"/>
    </xf>
    <xf numFmtId="166" fontId="3" fillId="3" borderId="7" xfId="0" applyNumberFormat="1" applyFont="1" applyFill="1" applyBorder="1" applyAlignment="1">
      <alignment horizontal="left" vertical="center"/>
    </xf>
    <xf numFmtId="164" fontId="3" fillId="3" borderId="7" xfId="0" applyNumberFormat="1" applyFont="1" applyFill="1" applyBorder="1" applyAlignment="1">
      <alignment horizontal="center" vertical="center"/>
    </xf>
    <xf numFmtId="0" fontId="0" fillId="3" borderId="7" xfId="0" applyFill="1" applyBorder="1"/>
    <xf numFmtId="1" fontId="0" fillId="3" borderId="7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fill>
        <patternFill patternType="none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4" formatCode="#,##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4" formatCode="#,##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polo/Downloads/MAPA_MADRID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YECTOS LOCALES"/>
      <sheetName val="MAPA activos 11.01.24"/>
      <sheetName val="para dietas"/>
      <sheetName val="Hoja2"/>
      <sheetName val="CAMBIOS"/>
      <sheetName val="CODIGOS ANALITICOS"/>
      <sheetName val="ANEXO"/>
      <sheetName val="070 MADRID"/>
      <sheetName val="071 GETAFE"/>
      <sheetName val="072 LEGANES"/>
      <sheetName val="073 RIVAS"/>
      <sheetName val="075 MOSTOLES"/>
      <sheetName val="076 EL ESCORIAL"/>
      <sheetName val="PL_PUESTOS"/>
      <sheetName val="CONSULTA_MA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AC PI</v>
          </cell>
        </row>
        <row r="2">
          <cell r="A2" t="str">
            <v>CÓDIGO ANALITICO</v>
          </cell>
          <cell r="B2" t="str">
            <v>DESCRIPCIÓN</v>
          </cell>
        </row>
        <row r="3">
          <cell r="A3">
            <v>241111019</v>
          </cell>
          <cell r="B3" t="str">
            <v>AC PI VAL INIC (24) PA PERSONAL</v>
          </cell>
        </row>
        <row r="4">
          <cell r="A4">
            <v>241111109</v>
          </cell>
          <cell r="B4" t="str">
            <v>AC PI VAL INIC (24) COSTES INDIRECTOS+ PERSONAL</v>
          </cell>
        </row>
        <row r="5">
          <cell r="A5">
            <v>241121029</v>
          </cell>
          <cell r="B5" t="str">
            <v>AC PI ACOGIDA 24 (24) AT PERSONAL</v>
          </cell>
        </row>
        <row r="6">
          <cell r="A6">
            <v>241121109</v>
          </cell>
          <cell r="B6" t="str">
            <v>AC PI ACOGIDA 24 (24) COSTES INDIRECTOS PERSONAL</v>
          </cell>
        </row>
        <row r="7">
          <cell r="A7">
            <v>241131029</v>
          </cell>
          <cell r="B7" t="str">
            <v>AC PI VUL 24 (24) AT PERSONAL</v>
          </cell>
        </row>
        <row r="8">
          <cell r="A8">
            <v>241131109</v>
          </cell>
          <cell r="B8" t="str">
            <v>AC PI VUL 24 (24) COSTES INDIRECTOS</v>
          </cell>
        </row>
        <row r="9">
          <cell r="A9">
            <v>241141039</v>
          </cell>
          <cell r="B9" t="str">
            <v>AC PI AUTONOM 24 (24) INTERV PERSONAL</v>
          </cell>
        </row>
        <row r="10">
          <cell r="A10">
            <v>241141109</v>
          </cell>
          <cell r="B10" t="str">
            <v>AC PI AUTONOM 24 (24) COSTES INDIRECTOS PERSONAL</v>
          </cell>
        </row>
        <row r="11">
          <cell r="A11">
            <v>241161069</v>
          </cell>
          <cell r="B11" t="str">
            <v>AC PI AERO 24 (24) ASIST JURID PERSONAL</v>
          </cell>
        </row>
        <row r="12">
          <cell r="A12">
            <v>241161109</v>
          </cell>
          <cell r="B12" t="str">
            <v>AC PI AERO 24 (24) COSTES INDIRECTOS PERSONAL</v>
          </cell>
        </row>
        <row r="13">
          <cell r="A13">
            <v>241171609</v>
          </cell>
          <cell r="B13" t="str">
            <v>AC PI TRANSIT 24 (24)  PERSONAL</v>
          </cell>
        </row>
        <row r="14">
          <cell r="A14">
            <v>241171109</v>
          </cell>
          <cell r="B14" t="str">
            <v>AC PI TRANSIT 24 (24) COSTES INDIRECTOS PERSONAL</v>
          </cell>
        </row>
        <row r="15">
          <cell r="A15" t="str">
            <v>AC AH</v>
          </cell>
        </row>
        <row r="16">
          <cell r="A16" t="str">
            <v>CÓDIGO ANALITICO</v>
          </cell>
          <cell r="B16" t="str">
            <v>DESCRIPCIÓN</v>
          </cell>
        </row>
        <row r="17">
          <cell r="A17">
            <v>243121109</v>
          </cell>
          <cell r="B17" t="str">
            <v>AC AH ACOGIDA 24 (24) COSTES INDIRECTOS PERSONAL</v>
          </cell>
        </row>
        <row r="18">
          <cell r="A18">
            <v>243121119</v>
          </cell>
          <cell r="B18" t="str">
            <v>AC AH ACOGIDA 24 (24) AI PERSONAL</v>
          </cell>
        </row>
        <row r="19">
          <cell r="A19">
            <v>243131109</v>
          </cell>
          <cell r="B19" t="str">
            <v>AC AH VUL 24 (24) COSTES INDIRECTOS PERSONAL</v>
          </cell>
        </row>
        <row r="20">
          <cell r="A20">
            <v>243131119</v>
          </cell>
          <cell r="B20" t="str">
            <v>AC AH VUL 24 (24) AI PERSONAL</v>
          </cell>
        </row>
        <row r="21">
          <cell r="A21">
            <v>243181129</v>
          </cell>
          <cell r="B21" t="str">
            <v>AC AH TRASL 24 (24) PERSONAL</v>
          </cell>
        </row>
        <row r="22">
          <cell r="A22">
            <v>243181109</v>
          </cell>
          <cell r="B22" t="str">
            <v>AC AH TRASL 24 (24) COSTES INDIRECTOS PERSONAL</v>
          </cell>
        </row>
        <row r="23">
          <cell r="A23">
            <v>243191109</v>
          </cell>
          <cell r="B23" t="str">
            <v>AC AH CETIS 24 (24) COSTES INDIRECTOS PERSONAL</v>
          </cell>
        </row>
        <row r="24">
          <cell r="A24">
            <v>243191659</v>
          </cell>
          <cell r="B24" t="str">
            <v xml:space="preserve">AC AH CETIS 24 (24) JURIDICO PERSONAL </v>
          </cell>
        </row>
        <row r="25">
          <cell r="A25">
            <v>243191669</v>
          </cell>
          <cell r="B25" t="str">
            <v>AC AH CETIS 24 (24) TRAD PERSONAL</v>
          </cell>
        </row>
        <row r="26">
          <cell r="A26" t="str">
            <v>OTROS PROYECTOS</v>
          </cell>
        </row>
        <row r="27">
          <cell r="A27" t="str">
            <v>CÓDIGO ANALITICO</v>
          </cell>
          <cell r="B27" t="str">
            <v>DESCRIPCIÓN</v>
          </cell>
        </row>
        <row r="28">
          <cell r="A28">
            <v>236811609</v>
          </cell>
          <cell r="B28" t="str">
            <v>CAM LGTBI PERSONAL</v>
          </cell>
        </row>
        <row r="29">
          <cell r="A29">
            <v>236101609</v>
          </cell>
          <cell r="B29" t="str">
            <v>IRPF PIO 23 PERSONAL</v>
          </cell>
        </row>
        <row r="30">
          <cell r="A30">
            <v>226711109</v>
          </cell>
          <cell r="B30" t="str">
            <v>UDC PUENTE DE VALLECAS COSTES INDIRECTOS PERSONAL</v>
          </cell>
        </row>
        <row r="31">
          <cell r="A31">
            <v>226721109</v>
          </cell>
          <cell r="B31" t="str">
            <v>UDC VILLA DE VALLECAS COSTES INDIRECTOS PERSONAL</v>
          </cell>
        </row>
        <row r="32">
          <cell r="A32">
            <v>226731109</v>
          </cell>
          <cell r="B32" t="str">
            <v>UDC TETUAN COSTES INDIRECTOS PERSONAL</v>
          </cell>
        </row>
        <row r="33">
          <cell r="A33">
            <v>226741109</v>
          </cell>
          <cell r="B33" t="str">
            <v>UDC CENTRO COSTES INDIRECTOS PERSONAL</v>
          </cell>
        </row>
        <row r="34">
          <cell r="A34">
            <v>226721609</v>
          </cell>
          <cell r="B34" t="str">
            <v>UDC VILLA DE VALLECAS PERSONAL</v>
          </cell>
        </row>
        <row r="35">
          <cell r="A35">
            <v>226731609</v>
          </cell>
          <cell r="B35" t="str">
            <v>UDC TETUAN PERSONAL</v>
          </cell>
        </row>
        <row r="36">
          <cell r="A36">
            <v>226821609</v>
          </cell>
          <cell r="B36" t="str">
            <v>Itinerarios Empleo Verde PERSONAL</v>
          </cell>
        </row>
        <row r="37">
          <cell r="A37">
            <v>236091609</v>
          </cell>
          <cell r="B37" t="str">
            <v>IRPF CONVIVIENDO 23 PERSONAL</v>
          </cell>
        </row>
        <row r="38">
          <cell r="A38">
            <v>236271609</v>
          </cell>
          <cell r="B38" t="str">
            <v>CONV ACOGIDA SUBSAHARIANOS 2023 PERSONAL</v>
          </cell>
        </row>
        <row r="39">
          <cell r="A39">
            <v>226291609</v>
          </cell>
          <cell r="B39" t="str">
            <v>INCORPORA - LACAIXA 2022 PERSONAL</v>
          </cell>
        </row>
        <row r="40">
          <cell r="A40">
            <v>236461609</v>
          </cell>
          <cell r="B40" t="str">
            <v>CAM Itinerarios PERSONAL</v>
          </cell>
        </row>
        <row r="41">
          <cell r="A41">
            <v>226711609</v>
          </cell>
          <cell r="B41" t="str">
            <v>UDC PUENTE DE VALLECAS PERSONAL</v>
          </cell>
        </row>
        <row r="42">
          <cell r="A42">
            <v>224001169</v>
          </cell>
          <cell r="B42" t="str">
            <v>RG ITI 22 (23) PERSONAL</v>
          </cell>
        </row>
        <row r="43">
          <cell r="A43">
            <v>226741609</v>
          </cell>
          <cell r="B43" t="str">
            <v>UDC CENTRO PERSONAL</v>
          </cell>
        </row>
        <row r="44">
          <cell r="A44">
            <v>215071609</v>
          </cell>
          <cell r="B44" t="str">
            <v>IG COMP 21 (22) PERSONAL</v>
          </cell>
        </row>
        <row r="45">
          <cell r="A45">
            <v>236291609</v>
          </cell>
          <cell r="B45" t="str">
            <v>INCORPORA - LACAIXA 2023 PERSONAL</v>
          </cell>
        </row>
        <row r="46">
          <cell r="A46">
            <v>236871609</v>
          </cell>
          <cell r="B46" t="str">
            <v>ACOMPAÑAMIENTO JURIDICO LA CAIXA PERSONAL</v>
          </cell>
        </row>
        <row r="47">
          <cell r="A47">
            <v>233021119</v>
          </cell>
          <cell r="B47" t="str">
            <v>AH EMERGENCIA 23 (23) AI PERSONAL</v>
          </cell>
        </row>
        <row r="48">
          <cell r="A48">
            <v>233021129</v>
          </cell>
          <cell r="B48" t="str">
            <v>AH EMERGENCIA 23 (23) TRAS PERSONAL</v>
          </cell>
        </row>
        <row r="49">
          <cell r="A49">
            <v>233021109</v>
          </cell>
          <cell r="B49" t="str">
            <v>AH EMERGENCIA 23 (23) CI PERSONAL</v>
          </cell>
        </row>
      </sheetData>
      <sheetData sheetId="6" refreshError="1">
        <row r="4">
          <cell r="H4">
            <v>100</v>
          </cell>
          <cell r="I4" t="str">
            <v>PRESIDENCIA</v>
          </cell>
        </row>
        <row r="5">
          <cell r="H5">
            <v>200</v>
          </cell>
          <cell r="I5" t="str">
            <v>DIRECCION GENERAL</v>
          </cell>
        </row>
        <row r="6">
          <cell r="H6">
            <v>201</v>
          </cell>
          <cell r="I6" t="str">
            <v>ASISTENCIA EQUIPO DIRECCION</v>
          </cell>
        </row>
        <row r="7">
          <cell r="H7">
            <v>300</v>
          </cell>
          <cell r="I7" t="str">
            <v>PROGRAMAS</v>
          </cell>
        </row>
        <row r="8">
          <cell r="H8">
            <v>301</v>
          </cell>
          <cell r="I8" t="str">
            <v>PROYECTOS Y PLANIFICACION</v>
          </cell>
        </row>
        <row r="9">
          <cell r="H9">
            <v>302</v>
          </cell>
          <cell r="I9" t="str">
            <v>TRADUCCION E INTERPRETACION</v>
          </cell>
        </row>
        <row r="10">
          <cell r="H10">
            <v>303</v>
          </cell>
          <cell r="I10" t="str">
            <v>DATOS E INFORMES</v>
          </cell>
        </row>
        <row r="11">
          <cell r="H11">
            <v>310</v>
          </cell>
          <cell r="I11" t="str">
            <v>ACCION HUMANITARIA</v>
          </cell>
        </row>
        <row r="12">
          <cell r="H12">
            <v>320</v>
          </cell>
          <cell r="I12" t="str">
            <v>ACOGIDA</v>
          </cell>
        </row>
        <row r="13">
          <cell r="H13">
            <v>330</v>
          </cell>
          <cell r="I13" t="str">
            <v xml:space="preserve">PRIMERA ACOGIDA </v>
          </cell>
        </row>
        <row r="14">
          <cell r="H14">
            <v>340</v>
          </cell>
          <cell r="I14" t="str">
            <v>INCLUSION</v>
          </cell>
        </row>
        <row r="15">
          <cell r="H15">
            <v>341</v>
          </cell>
          <cell r="I15" t="str">
            <v>ATENCION PSICOLOGICA</v>
          </cell>
        </row>
        <row r="16">
          <cell r="H16">
            <v>342</v>
          </cell>
          <cell r="I16" t="str">
            <v>EMPLEO Y FORMACION</v>
          </cell>
        </row>
        <row r="17">
          <cell r="H17">
            <v>343</v>
          </cell>
          <cell r="I17" t="str">
            <v>APRENDIZAJE DEL IDIOMA</v>
          </cell>
        </row>
        <row r="18">
          <cell r="H18">
            <v>344</v>
          </cell>
          <cell r="I18" t="str">
            <v>INTERVENCION SOCIAL</v>
          </cell>
        </row>
        <row r="19">
          <cell r="H19">
            <v>350</v>
          </cell>
          <cell r="I19" t="str">
            <v>JURIDICO</v>
          </cell>
        </row>
        <row r="20">
          <cell r="H20">
            <v>400</v>
          </cell>
          <cell r="I20" t="str">
            <v>MARKETING E INNOVACION</v>
          </cell>
        </row>
        <row r="21">
          <cell r="H21">
            <v>410</v>
          </cell>
          <cell r="I21" t="str">
            <v>MARKETING Y ALIANZAS</v>
          </cell>
        </row>
        <row r="22">
          <cell r="H22">
            <v>420</v>
          </cell>
          <cell r="I22" t="str">
            <v>PLANIFICACION Y TRANSFORMACION DIGITAL</v>
          </cell>
        </row>
        <row r="23">
          <cell r="H23">
            <v>500</v>
          </cell>
          <cell r="I23" t="str">
            <v>POLITICAS Y CAMPAÑAS</v>
          </cell>
        </row>
        <row r="24">
          <cell r="H24">
            <v>510</v>
          </cell>
          <cell r="I24" t="str">
            <v>INCIDENCIA Y COMUNICACION</v>
          </cell>
        </row>
        <row r="25">
          <cell r="H25">
            <v>520</v>
          </cell>
          <cell r="I25" t="str">
            <v>VOLUNTARIADO Y PARTICIPACION SOCIAL</v>
          </cell>
        </row>
        <row r="26">
          <cell r="H26">
            <v>600</v>
          </cell>
          <cell r="I26" t="str">
            <v>ORGANIZACION INTERNA</v>
          </cell>
        </row>
        <row r="27">
          <cell r="H27">
            <v>601</v>
          </cell>
          <cell r="I27" t="str">
            <v>ASISTENCIA LEGAL Y MESA DE CONTRATACION</v>
          </cell>
        </row>
        <row r="28">
          <cell r="H28">
            <v>610</v>
          </cell>
          <cell r="I28" t="str">
            <v>GESTION DEL TALENTO Y BIENESTAR LABORAL</v>
          </cell>
        </row>
        <row r="29">
          <cell r="H29">
            <v>620</v>
          </cell>
          <cell r="I29" t="str">
            <v>PLANIFICACION Y ADMON DE PERSONAL</v>
          </cell>
        </row>
        <row r="30">
          <cell r="H30">
            <v>630</v>
          </cell>
          <cell r="I30" t="str">
            <v>SEGUIMIENTO Y JUSTIFICACION DE COSTES DE PERSONAL</v>
          </cell>
        </row>
        <row r="31">
          <cell r="H31">
            <v>700</v>
          </cell>
          <cell r="I31" t="str">
            <v>ECONOMICO FINANCIERA Y GESTION</v>
          </cell>
        </row>
        <row r="32">
          <cell r="H32">
            <v>710</v>
          </cell>
          <cell r="I32" t="str">
            <v>CONTABILIDAD Y TESORERIA</v>
          </cell>
        </row>
        <row r="33">
          <cell r="H33">
            <v>720</v>
          </cell>
          <cell r="I33" t="str">
            <v>CONTROL Y JUSTIFICACION ECONOMICA</v>
          </cell>
        </row>
        <row r="34">
          <cell r="H34">
            <v>730</v>
          </cell>
          <cell r="I34" t="str">
            <v>GESTION DE COMPRAS, SERVICIOS GENERALES E INMUEBLES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AC381-D1E7-4A2D-9C5A-12DB503E8234}" name="Tabla253" displayName="Tabla253" ref="A1:M296" totalsRowShown="0" headerRowDxfId="15" dataDxfId="14" tableBorderDxfId="13">
  <autoFilter ref="A1:M296" xr:uid="{3C4EA5AA-5E81-44BA-9580-A6AC04724554}"/>
  <tableColumns count="13">
    <tableColumn id="2" xr3:uid="{E7F8D3F5-77C3-447A-858D-BB72D21D1F3B}" name="DNI" dataDxfId="12"/>
    <tableColumn id="3" xr3:uid="{65C9E2C7-0627-4667-9600-CBB89B7D2F07}" name="CENTRO DE COSTE" dataDxfId="11"/>
    <tableColumn id="13" xr3:uid="{3CA4CB85-0538-47D0-A568-8AB9F304A7D3}" name="VIGENCIA" dataDxfId="10"/>
    <tableColumn id="19" xr3:uid="{855038A4-CA09-41A8-8DC4-E822127CF3FC}" name="LISTADO DE ACTIVOS" dataDxfId="9"/>
    <tableColumn id="8" xr3:uid="{B44DFA2E-97FE-4DFD-BDEF-133A854D57B5}" name="TRABAJADOR/A" dataDxfId="8"/>
    <tableColumn id="9" xr3:uid="{F8ABC2BB-79C8-409A-941A-0A09013BD4C2}" name="COD PUESTO" dataDxfId="7"/>
    <tableColumn id="11" xr3:uid="{37861CB5-BE9C-4AA7-A7ED-62173C812935}" name="CODIGO AREA MASA" dataDxfId="6"/>
    <tableColumn id="27" xr3:uid="{166F41FF-4834-462B-A0AF-0046183B241D}" name="CODIGO AREA CONTA" dataDxfId="5"/>
    <tableColumn id="26" xr3:uid="{2542CDB6-6B26-4236-9191-F5ECC57EF5B5}" name="DESCRIPCION AREA" dataDxfId="4">
      <calculatedColumnFormula>VLOOKUP(Tabla253[[#This Row],[CODIGO AREA CONTA]],[1]ANEXO!$H$4:$I$41,2,FALSE)</calculatedColumnFormula>
    </tableColumn>
    <tableColumn id="25" xr3:uid="{56585436-B7F0-4905-A9A4-39C7600B82EB}" name="DESCRIPCION PUESTO" dataDxfId="3"/>
    <tableColumn id="10" xr3:uid="{DDD362E4-EA1C-47CE-B59E-C289F73B912C}" name="PROYECTO" dataDxfId="2"/>
    <tableColumn id="20" xr3:uid="{B79DA2F7-60BC-4C98-BB7E-C974B5403D8D}" name="FASE" dataDxfId="1">
      <calculatedColumnFormula>VLOOKUP(Tabla253[[#This Row],[PROYECTO]],'[1]CODIGOS ANALITICOS'!A$1:B$4949,2,FALSE)</calculatedColumnFormula>
    </tableColumn>
    <tableColumn id="23" xr3:uid="{34C19BA3-C53A-4779-90ED-6AC3FFCEDBB3}" name="IMPUTAC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9D3F-D610-4439-8A04-612B11DFAA20}">
  <dimension ref="A1:DW198"/>
  <sheetViews>
    <sheetView tabSelected="1" topLeftCell="A63" zoomScale="89" zoomScaleNormal="89" workbookViewId="0">
      <selection activeCell="B84" sqref="B84"/>
    </sheetView>
  </sheetViews>
  <sheetFormatPr baseColWidth="10" defaultColWidth="11.42578125" defaultRowHeight="15" x14ac:dyDescent="0.25"/>
  <cols>
    <col min="1" max="1" width="11.42578125" style="12"/>
    <col min="2" max="2" width="23.85546875" style="72" bestFit="1" customWidth="1"/>
    <col min="3" max="3" width="20.7109375" style="72" bestFit="1" customWidth="1"/>
    <col min="4" max="4" width="26.85546875" style="72" customWidth="1"/>
    <col min="5" max="5" width="16.85546875" style="72" customWidth="1"/>
    <col min="6" max="6" width="51.140625" style="72" customWidth="1"/>
    <col min="7" max="7" width="16.28515625" style="73" customWidth="1"/>
    <col min="8" max="8" width="13.28515625" style="72" customWidth="1"/>
    <col min="9" max="9" width="31.5703125" style="72" customWidth="1"/>
    <col min="10" max="10" width="20.5703125" style="72" customWidth="1"/>
    <col min="11" max="11" width="30.28515625" style="72" bestFit="1" customWidth="1"/>
    <col min="12" max="12" width="14.42578125" style="72" bestFit="1" customWidth="1"/>
    <col min="13" max="13" width="33.7109375" style="72" bestFit="1" customWidth="1"/>
    <col min="14" max="16384" width="11.42578125" style="12"/>
  </cols>
  <sheetData>
    <row r="1" spans="1:127" s="45" customFormat="1" ht="36" customHeight="1" x14ac:dyDescent="0.25">
      <c r="A1" s="45" t="s">
        <v>0</v>
      </c>
      <c r="B1" s="47" t="s">
        <v>4</v>
      </c>
      <c r="C1" s="47" t="s">
        <v>1031</v>
      </c>
      <c r="D1" s="47" t="s">
        <v>8</v>
      </c>
      <c r="E1" s="47" t="s">
        <v>1047</v>
      </c>
      <c r="F1" s="48" t="s">
        <v>1034</v>
      </c>
      <c r="G1" s="49" t="s">
        <v>1027</v>
      </c>
      <c r="H1" s="48" t="s">
        <v>1028</v>
      </c>
      <c r="I1" s="48" t="s">
        <v>1069</v>
      </c>
      <c r="J1" s="48" t="s">
        <v>1029</v>
      </c>
      <c r="K1" s="48" t="s">
        <v>1030</v>
      </c>
      <c r="L1" s="50" t="s">
        <v>1054</v>
      </c>
      <c r="M1" s="51" t="s">
        <v>1055</v>
      </c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</row>
    <row r="2" spans="1:127" s="42" customFormat="1" ht="15" customHeight="1" x14ac:dyDescent="0.25">
      <c r="A2" s="42" t="s">
        <v>676</v>
      </c>
      <c r="B2" s="52" t="s">
        <v>61</v>
      </c>
      <c r="C2" s="52" t="s">
        <v>856</v>
      </c>
      <c r="D2" s="52" t="s">
        <v>1008</v>
      </c>
      <c r="E2" s="52" t="s">
        <v>1052</v>
      </c>
      <c r="F2" s="53" t="s">
        <v>1033</v>
      </c>
      <c r="G2" s="54">
        <v>241121021</v>
      </c>
      <c r="H2" s="55">
        <v>350</v>
      </c>
      <c r="I2" s="55" t="s">
        <v>1070</v>
      </c>
      <c r="J2" s="56" t="s">
        <v>25</v>
      </c>
      <c r="K2" s="56" t="s">
        <v>1041</v>
      </c>
      <c r="L2" s="57">
        <v>241121029</v>
      </c>
      <c r="M2" s="58" t="s">
        <v>1002</v>
      </c>
    </row>
    <row r="3" spans="1:127" s="42" customFormat="1" ht="15" customHeight="1" x14ac:dyDescent="0.25">
      <c r="A3" s="42" t="s">
        <v>1058</v>
      </c>
      <c r="B3" s="59" t="s">
        <v>68</v>
      </c>
      <c r="C3" s="59" t="s">
        <v>858</v>
      </c>
      <c r="D3" s="59" t="s">
        <v>1008</v>
      </c>
      <c r="E3" s="59" t="s">
        <v>1052</v>
      </c>
      <c r="F3" s="60" t="s">
        <v>1037</v>
      </c>
      <c r="G3" s="61">
        <v>241141031</v>
      </c>
      <c r="H3" s="62">
        <v>350</v>
      </c>
      <c r="I3" s="55" t="s">
        <v>1070</v>
      </c>
      <c r="J3" s="63" t="s">
        <v>25</v>
      </c>
      <c r="K3" s="63" t="s">
        <v>1043</v>
      </c>
      <c r="L3" s="64">
        <v>241141039</v>
      </c>
      <c r="M3" s="65" t="s">
        <v>1005</v>
      </c>
    </row>
    <row r="4" spans="1:127" s="42" customFormat="1" ht="15" customHeight="1" x14ac:dyDescent="0.25">
      <c r="A4" s="42" t="s">
        <v>1060</v>
      </c>
      <c r="B4" s="59" t="s">
        <v>68</v>
      </c>
      <c r="C4" s="59" t="s">
        <v>858</v>
      </c>
      <c r="D4" s="59" t="s">
        <v>1008</v>
      </c>
      <c r="E4" s="59" t="s">
        <v>1052</v>
      </c>
      <c r="F4" s="60" t="s">
        <v>1038</v>
      </c>
      <c r="G4" s="61">
        <v>241161061</v>
      </c>
      <c r="H4" s="62">
        <v>350</v>
      </c>
      <c r="I4" s="55" t="s">
        <v>1070</v>
      </c>
      <c r="J4" s="63" t="s">
        <v>25</v>
      </c>
      <c r="K4" s="63" t="s">
        <v>1044</v>
      </c>
      <c r="L4" s="64">
        <v>241161069</v>
      </c>
      <c r="M4" s="65" t="s">
        <v>1010</v>
      </c>
    </row>
    <row r="5" spans="1:127" s="42" customFormat="1" ht="15" customHeight="1" x14ac:dyDescent="0.25">
      <c r="A5" s="42" t="s">
        <v>1056</v>
      </c>
      <c r="B5" s="59" t="s">
        <v>191</v>
      </c>
      <c r="C5" s="59" t="s">
        <v>877</v>
      </c>
      <c r="D5" s="59" t="s">
        <v>1008</v>
      </c>
      <c r="E5" s="59" t="s">
        <v>1052</v>
      </c>
      <c r="F5" s="60" t="s">
        <v>1036</v>
      </c>
      <c r="G5" s="61">
        <v>241131021</v>
      </c>
      <c r="H5" s="62">
        <v>350</v>
      </c>
      <c r="I5" s="60" t="s">
        <v>1071</v>
      </c>
      <c r="J5" s="63" t="s">
        <v>21</v>
      </c>
      <c r="K5" s="63" t="s">
        <v>1042</v>
      </c>
      <c r="L5" s="64">
        <v>241131029</v>
      </c>
      <c r="M5" s="65" t="s">
        <v>1003</v>
      </c>
    </row>
    <row r="6" spans="1:127" s="42" customFormat="1" ht="15" customHeight="1" x14ac:dyDescent="0.25">
      <c r="A6" s="42" t="s">
        <v>1061</v>
      </c>
      <c r="B6" s="59" t="s">
        <v>191</v>
      </c>
      <c r="C6" s="59" t="s">
        <v>877</v>
      </c>
      <c r="D6" s="59" t="s">
        <v>1008</v>
      </c>
      <c r="E6" s="59" t="s">
        <v>1052</v>
      </c>
      <c r="F6" s="60" t="s">
        <v>1037</v>
      </c>
      <c r="G6" s="61">
        <v>241141031</v>
      </c>
      <c r="H6" s="62">
        <v>350</v>
      </c>
      <c r="I6" s="55" t="s">
        <v>1070</v>
      </c>
      <c r="J6" s="63" t="s">
        <v>25</v>
      </c>
      <c r="K6" s="63" t="s">
        <v>1043</v>
      </c>
      <c r="L6" s="64">
        <v>241141039</v>
      </c>
      <c r="M6" s="65" t="s">
        <v>1005</v>
      </c>
    </row>
    <row r="7" spans="1:127" s="42" customFormat="1" ht="15" customHeight="1" x14ac:dyDescent="0.25">
      <c r="A7" s="42" t="s">
        <v>1057</v>
      </c>
      <c r="B7" s="52" t="s">
        <v>249</v>
      </c>
      <c r="C7" s="52" t="s">
        <v>890</v>
      </c>
      <c r="D7" s="52" t="s">
        <v>1008</v>
      </c>
      <c r="E7" s="52" t="s">
        <v>1052</v>
      </c>
      <c r="F7" s="53" t="s">
        <v>1033</v>
      </c>
      <c r="G7" s="54">
        <v>241121021</v>
      </c>
      <c r="H7" s="55">
        <v>350</v>
      </c>
      <c r="I7" s="55" t="s">
        <v>1070</v>
      </c>
      <c r="J7" s="56" t="s">
        <v>25</v>
      </c>
      <c r="K7" s="56" t="s">
        <v>1041</v>
      </c>
      <c r="L7" s="57">
        <v>241121029</v>
      </c>
      <c r="M7" s="58" t="s">
        <v>1002</v>
      </c>
    </row>
    <row r="8" spans="1:127" s="42" customFormat="1" ht="15" customHeight="1" x14ac:dyDescent="0.25">
      <c r="A8" s="42" t="s">
        <v>1062</v>
      </c>
      <c r="B8" s="52" t="s">
        <v>295</v>
      </c>
      <c r="C8" s="52" t="s">
        <v>829</v>
      </c>
      <c r="D8" s="52" t="s">
        <v>1008</v>
      </c>
      <c r="E8" s="52" t="s">
        <v>1052</v>
      </c>
      <c r="F8" s="53" t="s">
        <v>1033</v>
      </c>
      <c r="G8" s="54">
        <v>241121021</v>
      </c>
      <c r="H8" s="55">
        <v>350</v>
      </c>
      <c r="I8" s="55" t="s">
        <v>1070</v>
      </c>
      <c r="J8" s="56" t="s">
        <v>25</v>
      </c>
      <c r="K8" s="56" t="s">
        <v>1041</v>
      </c>
      <c r="L8" s="57">
        <v>241121029</v>
      </c>
      <c r="M8" s="58" t="s">
        <v>1002</v>
      </c>
    </row>
    <row r="9" spans="1:127" s="42" customFormat="1" ht="15" customHeight="1" x14ac:dyDescent="0.25">
      <c r="A9" s="42" t="s">
        <v>1059</v>
      </c>
      <c r="B9" s="52" t="s">
        <v>317</v>
      </c>
      <c r="C9" s="52" t="s">
        <v>899</v>
      </c>
      <c r="D9" s="52" t="s">
        <v>1008</v>
      </c>
      <c r="E9" s="52" t="s">
        <v>1052</v>
      </c>
      <c r="F9" s="53" t="s">
        <v>1033</v>
      </c>
      <c r="G9" s="54">
        <v>241121021</v>
      </c>
      <c r="H9" s="55">
        <v>350</v>
      </c>
      <c r="I9" s="55" t="s">
        <v>1070</v>
      </c>
      <c r="J9" s="56" t="s">
        <v>25</v>
      </c>
      <c r="K9" s="56" t="s">
        <v>1041</v>
      </c>
      <c r="L9" s="57">
        <v>241121029</v>
      </c>
      <c r="M9" s="58" t="s">
        <v>1002</v>
      </c>
    </row>
    <row r="10" spans="1:127" s="42" customFormat="1" ht="15" customHeight="1" x14ac:dyDescent="0.25">
      <c r="A10" s="42" t="s">
        <v>1063</v>
      </c>
      <c r="B10" s="52" t="s">
        <v>373</v>
      </c>
      <c r="C10" s="52" t="s">
        <v>908</v>
      </c>
      <c r="D10" s="52" t="s">
        <v>1008</v>
      </c>
      <c r="E10" s="52" t="s">
        <v>1052</v>
      </c>
      <c r="F10" s="53" t="s">
        <v>1033</v>
      </c>
      <c r="G10" s="54">
        <v>241121021</v>
      </c>
      <c r="H10" s="55">
        <v>350</v>
      </c>
      <c r="I10" s="55" t="s">
        <v>1070</v>
      </c>
      <c r="J10" s="56" t="s">
        <v>25</v>
      </c>
      <c r="K10" s="56" t="s">
        <v>1041</v>
      </c>
      <c r="L10" s="57">
        <v>241121029</v>
      </c>
      <c r="M10" s="58" t="s">
        <v>1002</v>
      </c>
    </row>
    <row r="11" spans="1:127" s="42" customFormat="1" ht="15" customHeight="1" x14ac:dyDescent="0.25">
      <c r="A11" s="42" t="s">
        <v>1064</v>
      </c>
      <c r="B11" s="52" t="s">
        <v>399</v>
      </c>
      <c r="C11" s="52" t="s">
        <v>912</v>
      </c>
      <c r="D11" s="52" t="s">
        <v>1008</v>
      </c>
      <c r="E11" s="52" t="s">
        <v>1052</v>
      </c>
      <c r="F11" s="53" t="s">
        <v>1033</v>
      </c>
      <c r="G11" s="54">
        <v>241121021</v>
      </c>
      <c r="H11" s="55">
        <v>350</v>
      </c>
      <c r="I11" s="55" t="s">
        <v>1070</v>
      </c>
      <c r="J11" s="56" t="s">
        <v>25</v>
      </c>
      <c r="K11" s="56" t="s">
        <v>1041</v>
      </c>
      <c r="L11" s="57">
        <v>241121029</v>
      </c>
      <c r="M11" s="58" t="s">
        <v>1002</v>
      </c>
    </row>
    <row r="12" spans="1:127" s="42" customFormat="1" ht="15" customHeight="1" x14ac:dyDescent="0.25">
      <c r="A12" s="42" t="s">
        <v>1065</v>
      </c>
      <c r="B12" s="52" t="s">
        <v>401</v>
      </c>
      <c r="C12" s="52" t="s">
        <v>913</v>
      </c>
      <c r="D12" s="52" t="s">
        <v>1008</v>
      </c>
      <c r="E12" s="52" t="s">
        <v>1052</v>
      </c>
      <c r="F12" s="53" t="s">
        <v>1037</v>
      </c>
      <c r="G12" s="54">
        <v>241141031</v>
      </c>
      <c r="H12" s="55">
        <v>350</v>
      </c>
      <c r="I12" s="55" t="s">
        <v>1070</v>
      </c>
      <c r="J12" s="56" t="s">
        <v>25</v>
      </c>
      <c r="K12" s="56" t="s">
        <v>1043</v>
      </c>
      <c r="L12" s="57">
        <v>241141039</v>
      </c>
      <c r="M12" s="58" t="s">
        <v>1005</v>
      </c>
    </row>
    <row r="13" spans="1:127" s="42" customFormat="1" ht="15" customHeight="1" x14ac:dyDescent="0.25">
      <c r="A13" s="42" t="s">
        <v>1066</v>
      </c>
      <c r="B13" s="52" t="s">
        <v>619</v>
      </c>
      <c r="C13" s="52" t="s">
        <v>957</v>
      </c>
      <c r="D13" s="52" t="s">
        <v>1008</v>
      </c>
      <c r="E13" s="52" t="s">
        <v>1052</v>
      </c>
      <c r="F13" s="53" t="s">
        <v>1033</v>
      </c>
      <c r="G13" s="54">
        <v>241121021</v>
      </c>
      <c r="H13" s="55">
        <v>350</v>
      </c>
      <c r="I13" s="55" t="s">
        <v>1070</v>
      </c>
      <c r="J13" s="56" t="s">
        <v>25</v>
      </c>
      <c r="K13" s="56" t="s">
        <v>1041</v>
      </c>
      <c r="L13" s="57">
        <v>241121029</v>
      </c>
      <c r="M13" s="58" t="s">
        <v>1002</v>
      </c>
    </row>
    <row r="14" spans="1:127" s="42" customFormat="1" ht="15" customHeight="1" x14ac:dyDescent="0.25">
      <c r="A14" s="42" t="s">
        <v>1067</v>
      </c>
      <c r="B14" s="52" t="s">
        <v>769</v>
      </c>
      <c r="C14" s="52" t="s">
        <v>991</v>
      </c>
      <c r="D14" s="52" t="s">
        <v>1008</v>
      </c>
      <c r="E14" s="52" t="s">
        <v>1052</v>
      </c>
      <c r="F14" s="53" t="s">
        <v>1037</v>
      </c>
      <c r="G14" s="54">
        <v>241141031</v>
      </c>
      <c r="H14" s="55">
        <v>350</v>
      </c>
      <c r="I14" s="55" t="s">
        <v>1070</v>
      </c>
      <c r="J14" s="56" t="s">
        <v>25</v>
      </c>
      <c r="K14" s="56" t="s">
        <v>1043</v>
      </c>
      <c r="L14" s="57">
        <v>241141039</v>
      </c>
      <c r="M14" s="58" t="s">
        <v>1005</v>
      </c>
    </row>
    <row r="15" spans="1:127" s="42" customFormat="1" ht="15" customHeight="1" x14ac:dyDescent="0.25">
      <c r="A15" s="42" t="s">
        <v>1068</v>
      </c>
      <c r="B15" s="52" t="s">
        <v>792</v>
      </c>
      <c r="C15" s="52" t="s">
        <v>997</v>
      </c>
      <c r="D15" s="52" t="s">
        <v>1008</v>
      </c>
      <c r="E15" s="52" t="s">
        <v>1052</v>
      </c>
      <c r="F15" s="53" t="s">
        <v>1037</v>
      </c>
      <c r="G15" s="54">
        <v>241141031</v>
      </c>
      <c r="H15" s="55">
        <v>350</v>
      </c>
      <c r="I15" s="55" t="s">
        <v>1070</v>
      </c>
      <c r="J15" s="56" t="s">
        <v>25</v>
      </c>
      <c r="K15" s="56" t="s">
        <v>1043</v>
      </c>
      <c r="L15" s="57">
        <v>241141039</v>
      </c>
      <c r="M15" s="58" t="s">
        <v>1005</v>
      </c>
    </row>
    <row r="16" spans="1:127" s="42" customFormat="1" ht="15" customHeight="1" x14ac:dyDescent="0.25">
      <c r="B16" s="52" t="s">
        <v>799</v>
      </c>
      <c r="C16" s="52" t="s">
        <v>998</v>
      </c>
      <c r="D16" s="52" t="s">
        <v>1008</v>
      </c>
      <c r="E16" s="52" t="s">
        <v>1052</v>
      </c>
      <c r="F16" s="53" t="s">
        <v>1037</v>
      </c>
      <c r="G16" s="54">
        <v>241141031</v>
      </c>
      <c r="H16" s="55">
        <v>350</v>
      </c>
      <c r="I16" s="55" t="s">
        <v>1070</v>
      </c>
      <c r="J16" s="56" t="s">
        <v>25</v>
      </c>
      <c r="K16" s="56" t="s">
        <v>1043</v>
      </c>
      <c r="L16" s="57">
        <v>241141039</v>
      </c>
      <c r="M16" s="58" t="s">
        <v>1005</v>
      </c>
    </row>
    <row r="17" spans="2:13" s="42" customFormat="1" ht="15" customHeight="1" x14ac:dyDescent="0.25">
      <c r="B17" s="52" t="s">
        <v>388</v>
      </c>
      <c r="C17" s="52" t="s">
        <v>812</v>
      </c>
      <c r="D17" s="52" t="s">
        <v>1021</v>
      </c>
      <c r="E17" s="52" t="s">
        <v>1051</v>
      </c>
      <c r="F17" s="53" t="s">
        <v>1035</v>
      </c>
      <c r="G17" s="54">
        <v>241121100</v>
      </c>
      <c r="H17" s="55">
        <v>510</v>
      </c>
      <c r="I17" s="55" t="s">
        <v>1070</v>
      </c>
      <c r="J17" s="56" t="s">
        <v>25</v>
      </c>
      <c r="K17" s="56" t="s">
        <v>1041</v>
      </c>
      <c r="L17" s="57">
        <v>241121109</v>
      </c>
      <c r="M17" s="58" t="s">
        <v>1018</v>
      </c>
    </row>
    <row r="18" spans="2:13" s="42" customFormat="1" ht="15" customHeight="1" x14ac:dyDescent="0.25">
      <c r="B18" s="52" t="s">
        <v>729</v>
      </c>
      <c r="C18" s="52" t="s">
        <v>818</v>
      </c>
      <c r="D18" s="52" t="s">
        <v>1021</v>
      </c>
      <c r="E18" s="52" t="s">
        <v>1051</v>
      </c>
      <c r="F18" s="53" t="s">
        <v>1035</v>
      </c>
      <c r="G18" s="54">
        <v>241121100</v>
      </c>
      <c r="H18" s="55">
        <v>510</v>
      </c>
      <c r="I18" s="55" t="s">
        <v>1070</v>
      </c>
      <c r="J18" s="56" t="s">
        <v>25</v>
      </c>
      <c r="K18" s="56" t="s">
        <v>1041</v>
      </c>
      <c r="L18" s="57">
        <v>241121109</v>
      </c>
      <c r="M18" s="58" t="s">
        <v>1018</v>
      </c>
    </row>
    <row r="19" spans="2:13" s="42" customFormat="1" ht="15" customHeight="1" x14ac:dyDescent="0.25">
      <c r="B19" s="52" t="s">
        <v>392</v>
      </c>
      <c r="C19" s="52" t="s">
        <v>815</v>
      </c>
      <c r="D19" s="52" t="s">
        <v>1022</v>
      </c>
      <c r="E19" s="52" t="s">
        <v>1051</v>
      </c>
      <c r="F19" s="53" t="s">
        <v>1035</v>
      </c>
      <c r="G19" s="54">
        <v>241121100</v>
      </c>
      <c r="H19" s="55">
        <v>410</v>
      </c>
      <c r="I19" s="55" t="s">
        <v>1070</v>
      </c>
      <c r="J19" s="56" t="s">
        <v>25</v>
      </c>
      <c r="K19" s="56" t="s">
        <v>1041</v>
      </c>
      <c r="L19" s="57">
        <v>241121109</v>
      </c>
      <c r="M19" s="58" t="s">
        <v>1018</v>
      </c>
    </row>
    <row r="20" spans="2:13" s="42" customFormat="1" ht="15" customHeight="1" x14ac:dyDescent="0.25">
      <c r="B20" s="52" t="s">
        <v>258</v>
      </c>
      <c r="C20" s="52" t="s">
        <v>814</v>
      </c>
      <c r="D20" s="52" t="s">
        <v>1017</v>
      </c>
      <c r="E20" s="52" t="s">
        <v>1051</v>
      </c>
      <c r="F20" s="53" t="s">
        <v>1035</v>
      </c>
      <c r="G20" s="54">
        <v>241121100</v>
      </c>
      <c r="H20" s="55">
        <v>520</v>
      </c>
      <c r="I20" s="55" t="s">
        <v>1070</v>
      </c>
      <c r="J20" s="56" t="s">
        <v>25</v>
      </c>
      <c r="K20" s="56" t="s">
        <v>1041</v>
      </c>
      <c r="L20" s="57">
        <v>241121109</v>
      </c>
      <c r="M20" s="58" t="s">
        <v>1018</v>
      </c>
    </row>
    <row r="21" spans="2:13" s="42" customFormat="1" ht="15" customHeight="1" x14ac:dyDescent="0.25">
      <c r="B21" s="52" t="s">
        <v>439</v>
      </c>
      <c r="C21" s="52" t="s">
        <v>921</v>
      </c>
      <c r="D21" s="52" t="s">
        <v>1023</v>
      </c>
      <c r="E21" s="52" t="s">
        <v>1050</v>
      </c>
      <c r="F21" s="53" t="s">
        <v>1035</v>
      </c>
      <c r="G21" s="54">
        <v>241121100</v>
      </c>
      <c r="H21" s="55">
        <v>610</v>
      </c>
      <c r="I21" s="55" t="s">
        <v>1070</v>
      </c>
      <c r="J21" s="56" t="s">
        <v>25</v>
      </c>
      <c r="K21" s="56" t="s">
        <v>1041</v>
      </c>
      <c r="L21" s="57">
        <v>241121109</v>
      </c>
      <c r="M21" s="58" t="s">
        <v>1018</v>
      </c>
    </row>
    <row r="22" spans="2:13" s="42" customFormat="1" ht="15" customHeight="1" x14ac:dyDescent="0.25">
      <c r="B22" s="52" t="s">
        <v>261</v>
      </c>
      <c r="C22" s="52" t="s">
        <v>891</v>
      </c>
      <c r="D22" s="52" t="s">
        <v>1019</v>
      </c>
      <c r="E22" s="52" t="s">
        <v>1050</v>
      </c>
      <c r="F22" s="53" t="s">
        <v>1033</v>
      </c>
      <c r="G22" s="54">
        <v>241121021</v>
      </c>
      <c r="H22" s="55">
        <v>620</v>
      </c>
      <c r="I22" s="55" t="s">
        <v>1070</v>
      </c>
      <c r="J22" s="56" t="s">
        <v>25</v>
      </c>
      <c r="K22" s="56" t="s">
        <v>1041</v>
      </c>
      <c r="L22" s="57">
        <v>241121029</v>
      </c>
      <c r="M22" s="58" t="s">
        <v>1002</v>
      </c>
    </row>
    <row r="23" spans="2:13" s="42" customFormat="1" ht="15" customHeight="1" x14ac:dyDescent="0.25">
      <c r="B23" s="52" t="s">
        <v>307</v>
      </c>
      <c r="C23" s="52" t="s">
        <v>898</v>
      </c>
      <c r="D23" s="52" t="s">
        <v>1019</v>
      </c>
      <c r="E23" s="52" t="s">
        <v>1050</v>
      </c>
      <c r="F23" s="53" t="s">
        <v>1033</v>
      </c>
      <c r="G23" s="54">
        <v>241121021</v>
      </c>
      <c r="H23" s="55">
        <v>620</v>
      </c>
      <c r="I23" s="55" t="s">
        <v>1070</v>
      </c>
      <c r="J23" s="56" t="s">
        <v>25</v>
      </c>
      <c r="K23" s="56" t="s">
        <v>1041</v>
      </c>
      <c r="L23" s="57">
        <v>241121029</v>
      </c>
      <c r="M23" s="58" t="s">
        <v>1002</v>
      </c>
    </row>
    <row r="24" spans="2:13" s="42" customFormat="1" ht="15" customHeight="1" x14ac:dyDescent="0.25">
      <c r="B24" s="52" t="s">
        <v>609</v>
      </c>
      <c r="C24" s="52" t="s">
        <v>954</v>
      </c>
      <c r="D24" s="52" t="s">
        <v>1019</v>
      </c>
      <c r="E24" s="52" t="s">
        <v>1050</v>
      </c>
      <c r="F24" s="53" t="s">
        <v>1033</v>
      </c>
      <c r="G24" s="54">
        <v>241121021</v>
      </c>
      <c r="H24" s="55">
        <v>620</v>
      </c>
      <c r="I24" s="55" t="s">
        <v>1070</v>
      </c>
      <c r="J24" s="56" t="s">
        <v>25</v>
      </c>
      <c r="K24" s="56" t="s">
        <v>1041</v>
      </c>
      <c r="L24" s="57">
        <v>241121029</v>
      </c>
      <c r="M24" s="58" t="s">
        <v>1002</v>
      </c>
    </row>
    <row r="25" spans="2:13" s="42" customFormat="1" ht="15" customHeight="1" x14ac:dyDescent="0.25">
      <c r="B25" s="52" t="s">
        <v>774</v>
      </c>
      <c r="C25" s="52" t="s">
        <v>992</v>
      </c>
      <c r="D25" s="52" t="s">
        <v>1019</v>
      </c>
      <c r="E25" s="52" t="s">
        <v>1050</v>
      </c>
      <c r="F25" s="53" t="s">
        <v>1033</v>
      </c>
      <c r="G25" s="54">
        <v>241121021</v>
      </c>
      <c r="H25" s="55">
        <v>620</v>
      </c>
      <c r="I25" s="55" t="s">
        <v>1070</v>
      </c>
      <c r="J25" s="56" t="s">
        <v>25</v>
      </c>
      <c r="K25" s="56" t="s">
        <v>1041</v>
      </c>
      <c r="L25" s="57">
        <v>241121029</v>
      </c>
      <c r="M25" s="58" t="s">
        <v>1002</v>
      </c>
    </row>
    <row r="26" spans="2:13" s="42" customFormat="1" ht="15" customHeight="1" x14ac:dyDescent="0.25">
      <c r="B26" s="52" t="s">
        <v>776</v>
      </c>
      <c r="C26" s="52" t="s">
        <v>993</v>
      </c>
      <c r="D26" s="52" t="s">
        <v>1019</v>
      </c>
      <c r="E26" s="52" t="s">
        <v>1050</v>
      </c>
      <c r="F26" s="53" t="s">
        <v>1033</v>
      </c>
      <c r="G26" s="54">
        <v>241121021</v>
      </c>
      <c r="H26" s="55">
        <v>620</v>
      </c>
      <c r="I26" s="55" t="s">
        <v>1070</v>
      </c>
      <c r="J26" s="56" t="s">
        <v>25</v>
      </c>
      <c r="K26" s="56" t="s">
        <v>1041</v>
      </c>
      <c r="L26" s="57">
        <v>241121029</v>
      </c>
      <c r="M26" s="58" t="s">
        <v>1002</v>
      </c>
    </row>
    <row r="27" spans="2:13" s="42" customFormat="1" ht="15" customHeight="1" x14ac:dyDescent="0.25">
      <c r="B27" s="52" t="s">
        <v>37</v>
      </c>
      <c r="C27" s="52" t="s">
        <v>854</v>
      </c>
      <c r="D27" s="52" t="s">
        <v>1004</v>
      </c>
      <c r="E27" s="52" t="s">
        <v>1046</v>
      </c>
      <c r="F27" s="53" t="s">
        <v>1037</v>
      </c>
      <c r="G27" s="54">
        <v>241141031</v>
      </c>
      <c r="H27" s="55">
        <v>343</v>
      </c>
      <c r="I27" s="55" t="s">
        <v>1070</v>
      </c>
      <c r="J27" s="56" t="s">
        <v>25</v>
      </c>
      <c r="K27" s="56" t="s">
        <v>1043</v>
      </c>
      <c r="L27" s="57">
        <v>241141039</v>
      </c>
      <c r="M27" s="58" t="s">
        <v>1005</v>
      </c>
    </row>
    <row r="28" spans="2:13" s="42" customFormat="1" ht="15" customHeight="1" x14ac:dyDescent="0.25">
      <c r="B28" s="52" t="s">
        <v>443</v>
      </c>
      <c r="C28" s="52" t="s">
        <v>922</v>
      </c>
      <c r="D28" s="52" t="s">
        <v>1004</v>
      </c>
      <c r="E28" s="52" t="s">
        <v>1046</v>
      </c>
      <c r="F28" s="53" t="s">
        <v>1033</v>
      </c>
      <c r="G28" s="54">
        <v>241121021</v>
      </c>
      <c r="H28" s="55">
        <v>343</v>
      </c>
      <c r="I28" s="55" t="s">
        <v>1072</v>
      </c>
      <c r="J28" s="56" t="s">
        <v>44</v>
      </c>
      <c r="K28" s="56" t="s">
        <v>1041</v>
      </c>
      <c r="L28" s="57">
        <v>241121029</v>
      </c>
      <c r="M28" s="58" t="s">
        <v>1002</v>
      </c>
    </row>
    <row r="29" spans="2:13" s="42" customFormat="1" ht="15" customHeight="1" x14ac:dyDescent="0.25">
      <c r="B29" s="66" t="s">
        <v>486</v>
      </c>
      <c r="C29" s="66" t="s">
        <v>929</v>
      </c>
      <c r="D29" s="52" t="s">
        <v>1004</v>
      </c>
      <c r="E29" s="52" t="s">
        <v>1046</v>
      </c>
      <c r="F29" s="53" t="s">
        <v>1037</v>
      </c>
      <c r="G29" s="54">
        <v>241141031</v>
      </c>
      <c r="H29" s="55">
        <v>343</v>
      </c>
      <c r="I29" s="55" t="s">
        <v>1070</v>
      </c>
      <c r="J29" s="56" t="s">
        <v>25</v>
      </c>
      <c r="K29" s="56" t="s">
        <v>1043</v>
      </c>
      <c r="L29" s="57">
        <v>241141039</v>
      </c>
      <c r="M29" s="58" t="s">
        <v>1005</v>
      </c>
    </row>
    <row r="30" spans="2:13" s="42" customFormat="1" ht="15" customHeight="1" x14ac:dyDescent="0.25">
      <c r="B30" s="52" t="s">
        <v>690</v>
      </c>
      <c r="C30" s="52" t="s">
        <v>845</v>
      </c>
      <c r="D30" s="52" t="s">
        <v>1004</v>
      </c>
      <c r="E30" s="52" t="s">
        <v>1046</v>
      </c>
      <c r="F30" s="53" t="s">
        <v>1037</v>
      </c>
      <c r="G30" s="54">
        <v>241141031</v>
      </c>
      <c r="H30" s="55">
        <v>343</v>
      </c>
      <c r="I30" s="55" t="s">
        <v>1070</v>
      </c>
      <c r="J30" s="56" t="s">
        <v>25</v>
      </c>
      <c r="K30" s="56" t="s">
        <v>1043</v>
      </c>
      <c r="L30" s="57">
        <v>241141039</v>
      </c>
      <c r="M30" s="58" t="s">
        <v>1005</v>
      </c>
    </row>
    <row r="31" spans="2:13" s="42" customFormat="1" ht="15" customHeight="1" x14ac:dyDescent="0.25">
      <c r="B31" s="52" t="s">
        <v>128</v>
      </c>
      <c r="C31" s="52" t="s">
        <v>868</v>
      </c>
      <c r="D31" s="52" t="s">
        <v>1014</v>
      </c>
      <c r="E31" s="52" t="s">
        <v>1046</v>
      </c>
      <c r="F31" s="53" t="s">
        <v>1033</v>
      </c>
      <c r="G31" s="54">
        <v>241121021</v>
      </c>
      <c r="H31" s="55">
        <v>341</v>
      </c>
      <c r="I31" s="55" t="s">
        <v>1070</v>
      </c>
      <c r="J31" s="56" t="s">
        <v>25</v>
      </c>
      <c r="K31" s="56" t="s">
        <v>1041</v>
      </c>
      <c r="L31" s="57">
        <v>241121029</v>
      </c>
      <c r="M31" s="58" t="s">
        <v>1002</v>
      </c>
    </row>
    <row r="32" spans="2:13" s="42" customFormat="1" ht="15" customHeight="1" x14ac:dyDescent="0.25">
      <c r="B32" s="52" t="s">
        <v>169</v>
      </c>
      <c r="C32" s="52" t="s">
        <v>873</v>
      </c>
      <c r="D32" s="52" t="s">
        <v>1014</v>
      </c>
      <c r="E32" s="52" t="s">
        <v>1046</v>
      </c>
      <c r="F32" s="53" t="s">
        <v>1036</v>
      </c>
      <c r="G32" s="54">
        <v>241131021</v>
      </c>
      <c r="H32" s="55">
        <v>341</v>
      </c>
      <c r="I32" s="60" t="s">
        <v>1071</v>
      </c>
      <c r="J32" s="56" t="s">
        <v>21</v>
      </c>
      <c r="K32" s="56" t="s">
        <v>1042</v>
      </c>
      <c r="L32" s="57">
        <v>241131029</v>
      </c>
      <c r="M32" s="58" t="s">
        <v>1003</v>
      </c>
    </row>
    <row r="33" spans="2:13" s="42" customFormat="1" ht="15" customHeight="1" x14ac:dyDescent="0.25">
      <c r="B33" s="52" t="s">
        <v>346</v>
      </c>
      <c r="C33" s="52" t="s">
        <v>904</v>
      </c>
      <c r="D33" s="52" t="s">
        <v>1014</v>
      </c>
      <c r="E33" s="52" t="s">
        <v>1046</v>
      </c>
      <c r="F33" s="53" t="s">
        <v>1033</v>
      </c>
      <c r="G33" s="54">
        <v>241121021</v>
      </c>
      <c r="H33" s="55">
        <v>341</v>
      </c>
      <c r="I33" s="55" t="s">
        <v>1072</v>
      </c>
      <c r="J33" s="56" t="s">
        <v>44</v>
      </c>
      <c r="K33" s="56" t="s">
        <v>1041</v>
      </c>
      <c r="L33" s="57">
        <v>241121029</v>
      </c>
      <c r="M33" s="58" t="s">
        <v>1002</v>
      </c>
    </row>
    <row r="34" spans="2:13" s="42" customFormat="1" ht="15" customHeight="1" x14ac:dyDescent="0.25">
      <c r="B34" s="52" t="s">
        <v>760</v>
      </c>
      <c r="C34" s="52" t="s">
        <v>988</v>
      </c>
      <c r="D34" s="52" t="s">
        <v>1014</v>
      </c>
      <c r="E34" s="52" t="s">
        <v>1046</v>
      </c>
      <c r="F34" s="53" t="s">
        <v>1037</v>
      </c>
      <c r="G34" s="54">
        <v>241141031</v>
      </c>
      <c r="H34" s="55">
        <v>341</v>
      </c>
      <c r="I34" s="55" t="s">
        <v>1070</v>
      </c>
      <c r="J34" s="56" t="s">
        <v>25</v>
      </c>
      <c r="K34" s="56" t="s">
        <v>1043</v>
      </c>
      <c r="L34" s="57">
        <v>241141039</v>
      </c>
      <c r="M34" s="58" t="s">
        <v>1005</v>
      </c>
    </row>
    <row r="35" spans="2:13" s="42" customFormat="1" ht="15" customHeight="1" x14ac:dyDescent="0.25">
      <c r="B35" s="52" t="s">
        <v>763</v>
      </c>
      <c r="C35" s="52" t="s">
        <v>989</v>
      </c>
      <c r="D35" s="52" t="s">
        <v>1014</v>
      </c>
      <c r="E35" s="52" t="s">
        <v>1046</v>
      </c>
      <c r="F35" s="53" t="s">
        <v>1033</v>
      </c>
      <c r="G35" s="54">
        <v>241121021</v>
      </c>
      <c r="H35" s="55">
        <v>341</v>
      </c>
      <c r="I35" s="55" t="s">
        <v>1070</v>
      </c>
      <c r="J35" s="56" t="s">
        <v>25</v>
      </c>
      <c r="K35" s="56" t="s">
        <v>1041</v>
      </c>
      <c r="L35" s="57">
        <v>241121029</v>
      </c>
      <c r="M35" s="58" t="s">
        <v>1002</v>
      </c>
    </row>
    <row r="36" spans="2:13" s="42" customFormat="1" ht="15" customHeight="1" x14ac:dyDescent="0.25">
      <c r="B36" s="52" t="s">
        <v>71</v>
      </c>
      <c r="C36" s="52" t="s">
        <v>859</v>
      </c>
      <c r="D36" s="52" t="s">
        <v>1011</v>
      </c>
      <c r="E36" s="52" t="s">
        <v>1046</v>
      </c>
      <c r="F36" s="53" t="s">
        <v>1037</v>
      </c>
      <c r="G36" s="54">
        <v>241141031</v>
      </c>
      <c r="H36" s="55">
        <v>342</v>
      </c>
      <c r="I36" s="55" t="s">
        <v>1070</v>
      </c>
      <c r="J36" s="56" t="s">
        <v>25</v>
      </c>
      <c r="K36" s="56" t="s">
        <v>1043</v>
      </c>
      <c r="L36" s="57">
        <v>241141039</v>
      </c>
      <c r="M36" s="58" t="s">
        <v>1005</v>
      </c>
    </row>
    <row r="37" spans="2:13" s="42" customFormat="1" ht="15" customHeight="1" x14ac:dyDescent="0.25">
      <c r="B37" s="52" t="s">
        <v>85</v>
      </c>
      <c r="C37" s="52" t="s">
        <v>862</v>
      </c>
      <c r="D37" s="52" t="s">
        <v>1011</v>
      </c>
      <c r="E37" s="52" t="s">
        <v>1046</v>
      </c>
      <c r="F37" s="53" t="s">
        <v>1033</v>
      </c>
      <c r="G37" s="54">
        <v>241121021</v>
      </c>
      <c r="H37" s="55">
        <v>342</v>
      </c>
      <c r="I37" s="55" t="s">
        <v>1070</v>
      </c>
      <c r="J37" s="56" t="s">
        <v>25</v>
      </c>
      <c r="K37" s="56" t="s">
        <v>1041</v>
      </c>
      <c r="L37" s="57">
        <v>241121029</v>
      </c>
      <c r="M37" s="58" t="s">
        <v>1002</v>
      </c>
    </row>
    <row r="38" spans="2:13" s="42" customFormat="1" ht="15" customHeight="1" x14ac:dyDescent="0.25">
      <c r="B38" s="52" t="s">
        <v>151</v>
      </c>
      <c r="C38" s="52" t="s">
        <v>870</v>
      </c>
      <c r="D38" s="52" t="s">
        <v>1011</v>
      </c>
      <c r="E38" s="52" t="s">
        <v>1046</v>
      </c>
      <c r="F38" s="53" t="s">
        <v>1037</v>
      </c>
      <c r="G38" s="54">
        <v>241141031</v>
      </c>
      <c r="H38" s="55">
        <v>342</v>
      </c>
      <c r="I38" s="55" t="s">
        <v>1070</v>
      </c>
      <c r="J38" s="56" t="s">
        <v>25</v>
      </c>
      <c r="K38" s="56" t="s">
        <v>1043</v>
      </c>
      <c r="L38" s="57">
        <v>241141039</v>
      </c>
      <c r="M38" s="58" t="s">
        <v>1005</v>
      </c>
    </row>
    <row r="39" spans="2:13" s="42" customFormat="1" ht="15" customHeight="1" x14ac:dyDescent="0.25">
      <c r="B39" s="52" t="s">
        <v>379</v>
      </c>
      <c r="C39" s="52" t="s">
        <v>831</v>
      </c>
      <c r="D39" s="52" t="s">
        <v>1011</v>
      </c>
      <c r="E39" s="52" t="s">
        <v>1046</v>
      </c>
      <c r="F39" s="53" t="s">
        <v>1033</v>
      </c>
      <c r="G39" s="54">
        <v>241121021</v>
      </c>
      <c r="H39" s="55">
        <v>342</v>
      </c>
      <c r="I39" s="55" t="s">
        <v>1070</v>
      </c>
      <c r="J39" s="56" t="s">
        <v>25</v>
      </c>
      <c r="K39" s="56" t="s">
        <v>1041</v>
      </c>
      <c r="L39" s="57">
        <v>241121029</v>
      </c>
      <c r="M39" s="58" t="s">
        <v>1002</v>
      </c>
    </row>
    <row r="40" spans="2:13" s="42" customFormat="1" ht="15" customHeight="1" x14ac:dyDescent="0.25">
      <c r="B40" s="52" t="s">
        <v>525</v>
      </c>
      <c r="C40" s="52" t="s">
        <v>934</v>
      </c>
      <c r="D40" s="52" t="s">
        <v>1011</v>
      </c>
      <c r="E40" s="52" t="s">
        <v>1046</v>
      </c>
      <c r="F40" s="53" t="s">
        <v>1033</v>
      </c>
      <c r="G40" s="54">
        <v>241121021</v>
      </c>
      <c r="H40" s="55">
        <v>342</v>
      </c>
      <c r="I40" s="55" t="s">
        <v>1070</v>
      </c>
      <c r="J40" s="56" t="s">
        <v>25</v>
      </c>
      <c r="K40" s="56" t="s">
        <v>1041</v>
      </c>
      <c r="L40" s="57">
        <v>241121029</v>
      </c>
      <c r="M40" s="58" t="s">
        <v>1002</v>
      </c>
    </row>
    <row r="41" spans="2:13" s="42" customFormat="1" ht="15" customHeight="1" x14ac:dyDescent="0.25">
      <c r="B41" s="52" t="s">
        <v>659</v>
      </c>
      <c r="C41" s="52" t="s">
        <v>967</v>
      </c>
      <c r="D41" s="52" t="s">
        <v>1011</v>
      </c>
      <c r="E41" s="52" t="s">
        <v>1046</v>
      </c>
      <c r="F41" s="53" t="s">
        <v>1033</v>
      </c>
      <c r="G41" s="54">
        <v>241121021</v>
      </c>
      <c r="H41" s="55">
        <v>342</v>
      </c>
      <c r="I41" s="55" t="s">
        <v>1072</v>
      </c>
      <c r="J41" s="56" t="s">
        <v>44</v>
      </c>
      <c r="K41" s="56" t="s">
        <v>1041</v>
      </c>
      <c r="L41" s="57">
        <v>241121029</v>
      </c>
      <c r="M41" s="58" t="s">
        <v>1002</v>
      </c>
    </row>
    <row r="42" spans="2:13" s="42" customFormat="1" ht="15" customHeight="1" x14ac:dyDescent="0.25">
      <c r="B42" s="52" t="s">
        <v>757</v>
      </c>
      <c r="C42" s="52" t="s">
        <v>819</v>
      </c>
      <c r="D42" s="52" t="s">
        <v>1026</v>
      </c>
      <c r="E42" s="52" t="s">
        <v>1046</v>
      </c>
      <c r="F42" s="53" t="s">
        <v>1037</v>
      </c>
      <c r="G42" s="54">
        <v>241141031</v>
      </c>
      <c r="H42" s="55">
        <v>340</v>
      </c>
      <c r="I42" s="55" t="s">
        <v>1070</v>
      </c>
      <c r="J42" s="56" t="s">
        <v>25</v>
      </c>
      <c r="K42" s="56" t="s">
        <v>1043</v>
      </c>
      <c r="L42" s="57">
        <v>241141039</v>
      </c>
      <c r="M42" s="58" t="s">
        <v>1005</v>
      </c>
    </row>
    <row r="43" spans="2:13" s="42" customFormat="1" ht="15" customHeight="1" x14ac:dyDescent="0.25">
      <c r="B43" s="52" t="s">
        <v>65</v>
      </c>
      <c r="C43" s="52" t="s">
        <v>857</v>
      </c>
      <c r="D43" s="52" t="s">
        <v>1009</v>
      </c>
      <c r="E43" s="52" t="s">
        <v>1046</v>
      </c>
      <c r="F43" s="53" t="s">
        <v>1037</v>
      </c>
      <c r="G43" s="54">
        <v>241141031</v>
      </c>
      <c r="H43" s="55">
        <v>344</v>
      </c>
      <c r="I43" s="55" t="s">
        <v>1070</v>
      </c>
      <c r="J43" s="56" t="s">
        <v>25</v>
      </c>
      <c r="K43" s="56" t="s">
        <v>1043</v>
      </c>
      <c r="L43" s="57">
        <v>241141039</v>
      </c>
      <c r="M43" s="58" t="s">
        <v>1005</v>
      </c>
    </row>
    <row r="44" spans="2:13" s="42" customFormat="1" ht="15" customHeight="1" x14ac:dyDescent="0.25">
      <c r="B44" s="52" t="s">
        <v>284</v>
      </c>
      <c r="C44" s="52" t="s">
        <v>827</v>
      </c>
      <c r="D44" s="52" t="s">
        <v>1009</v>
      </c>
      <c r="E44" s="52" t="s">
        <v>1046</v>
      </c>
      <c r="F44" s="53" t="s">
        <v>1036</v>
      </c>
      <c r="G44" s="54">
        <v>241131021</v>
      </c>
      <c r="H44" s="55">
        <v>344</v>
      </c>
      <c r="I44" s="60" t="s">
        <v>1071</v>
      </c>
      <c r="J44" s="56" t="s">
        <v>21</v>
      </c>
      <c r="K44" s="56" t="s">
        <v>1042</v>
      </c>
      <c r="L44" s="57">
        <v>241131029</v>
      </c>
      <c r="M44" s="58" t="s">
        <v>1003</v>
      </c>
    </row>
    <row r="45" spans="2:13" s="42" customFormat="1" ht="15" customHeight="1" x14ac:dyDescent="0.25">
      <c r="B45" s="52" t="s">
        <v>381</v>
      </c>
      <c r="C45" s="52" t="s">
        <v>909</v>
      </c>
      <c r="D45" s="52" t="s">
        <v>1009</v>
      </c>
      <c r="E45" s="52" t="s">
        <v>1046</v>
      </c>
      <c r="F45" s="53" t="s">
        <v>1037</v>
      </c>
      <c r="G45" s="54">
        <v>241141031</v>
      </c>
      <c r="H45" s="55">
        <v>344</v>
      </c>
      <c r="I45" s="55" t="s">
        <v>1070</v>
      </c>
      <c r="J45" s="56" t="s">
        <v>25</v>
      </c>
      <c r="K45" s="56" t="s">
        <v>1043</v>
      </c>
      <c r="L45" s="57">
        <v>241141039</v>
      </c>
      <c r="M45" s="58" t="s">
        <v>1005</v>
      </c>
    </row>
    <row r="46" spans="2:13" s="42" customFormat="1" ht="15" customHeight="1" x14ac:dyDescent="0.25">
      <c r="B46" s="52" t="s">
        <v>446</v>
      </c>
      <c r="C46" s="52" t="s">
        <v>923</v>
      </c>
      <c r="D46" s="52" t="s">
        <v>1009</v>
      </c>
      <c r="E46" s="52" t="s">
        <v>1046</v>
      </c>
      <c r="F46" s="53" t="s">
        <v>1037</v>
      </c>
      <c r="G46" s="54">
        <v>241141031</v>
      </c>
      <c r="H46" s="55">
        <v>344</v>
      </c>
      <c r="I46" s="55" t="s">
        <v>1070</v>
      </c>
      <c r="J46" s="56" t="s">
        <v>25</v>
      </c>
      <c r="K46" s="56" t="s">
        <v>1043</v>
      </c>
      <c r="L46" s="57">
        <v>241141039</v>
      </c>
      <c r="M46" s="58" t="s">
        <v>1005</v>
      </c>
    </row>
    <row r="47" spans="2:13" s="42" customFormat="1" ht="15" customHeight="1" x14ac:dyDescent="0.25">
      <c r="B47" s="52" t="s">
        <v>566</v>
      </c>
      <c r="C47" s="52" t="s">
        <v>841</v>
      </c>
      <c r="D47" s="52" t="s">
        <v>1009</v>
      </c>
      <c r="E47" s="52" t="s">
        <v>1046</v>
      </c>
      <c r="F47" s="53" t="s">
        <v>1037</v>
      </c>
      <c r="G47" s="54">
        <v>241141031</v>
      </c>
      <c r="H47" s="55">
        <v>344</v>
      </c>
      <c r="I47" s="55" t="s">
        <v>1070</v>
      </c>
      <c r="J47" s="56" t="s">
        <v>25</v>
      </c>
      <c r="K47" s="56" t="s">
        <v>1043</v>
      </c>
      <c r="L47" s="57">
        <v>241141039</v>
      </c>
      <c r="M47" s="58" t="s">
        <v>1005</v>
      </c>
    </row>
    <row r="48" spans="2:13" s="42" customFormat="1" ht="15" customHeight="1" x14ac:dyDescent="0.25">
      <c r="B48" s="52" t="s">
        <v>636</v>
      </c>
      <c r="C48" s="52" t="s">
        <v>961</v>
      </c>
      <c r="D48" s="52" t="s">
        <v>1009</v>
      </c>
      <c r="E48" s="52" t="s">
        <v>1046</v>
      </c>
      <c r="F48" s="53" t="s">
        <v>1037</v>
      </c>
      <c r="G48" s="54">
        <v>241141031</v>
      </c>
      <c r="H48" s="55">
        <v>344</v>
      </c>
      <c r="I48" s="55" t="s">
        <v>1070</v>
      </c>
      <c r="J48" s="56" t="s">
        <v>25</v>
      </c>
      <c r="K48" s="56" t="s">
        <v>1043</v>
      </c>
      <c r="L48" s="57">
        <v>241141039</v>
      </c>
      <c r="M48" s="58" t="s">
        <v>1005</v>
      </c>
    </row>
    <row r="49" spans="2:127" s="42" customFormat="1" ht="15" customHeight="1" x14ac:dyDescent="0.25">
      <c r="B49" s="52" t="s">
        <v>657</v>
      </c>
      <c r="C49" s="52" t="s">
        <v>966</v>
      </c>
      <c r="D49" s="52" t="s">
        <v>1009</v>
      </c>
      <c r="E49" s="52" t="s">
        <v>1046</v>
      </c>
      <c r="F49" s="53" t="s">
        <v>1037</v>
      </c>
      <c r="G49" s="54">
        <v>241141031</v>
      </c>
      <c r="H49" s="55">
        <v>344</v>
      </c>
      <c r="I49" s="55" t="s">
        <v>1070</v>
      </c>
      <c r="J49" s="56" t="s">
        <v>25</v>
      </c>
      <c r="K49" s="56" t="s">
        <v>1043</v>
      </c>
      <c r="L49" s="57">
        <v>241141039</v>
      </c>
      <c r="M49" s="58" t="s">
        <v>1005</v>
      </c>
    </row>
    <row r="50" spans="2:127" s="42" customFormat="1" ht="15" customHeight="1" x14ac:dyDescent="0.25">
      <c r="B50" s="52" t="s">
        <v>45</v>
      </c>
      <c r="C50" s="52" t="s">
        <v>811</v>
      </c>
      <c r="D50" s="52" t="s">
        <v>1006</v>
      </c>
      <c r="E50" s="52" t="s">
        <v>1053</v>
      </c>
      <c r="F50" s="53" t="s">
        <v>1039</v>
      </c>
      <c r="G50" s="54">
        <v>243121111</v>
      </c>
      <c r="H50" s="55">
        <v>310</v>
      </c>
      <c r="I50" s="55" t="s">
        <v>1072</v>
      </c>
      <c r="J50" s="56" t="s">
        <v>44</v>
      </c>
      <c r="K50" s="56" t="s">
        <v>1041</v>
      </c>
      <c r="L50" s="57">
        <v>243121119</v>
      </c>
      <c r="M50" s="58" t="s">
        <v>1007</v>
      </c>
    </row>
    <row r="51" spans="2:127" s="42" customFormat="1" ht="15" customHeight="1" x14ac:dyDescent="0.25">
      <c r="B51" s="52" t="s">
        <v>477</v>
      </c>
      <c r="C51" s="52" t="s">
        <v>816</v>
      </c>
      <c r="D51" s="52" t="s">
        <v>1006</v>
      </c>
      <c r="E51" s="52" t="s">
        <v>1053</v>
      </c>
      <c r="F51" s="53" t="s">
        <v>1039</v>
      </c>
      <c r="G51" s="54">
        <v>243121111</v>
      </c>
      <c r="H51" s="55">
        <v>310</v>
      </c>
      <c r="I51" s="55" t="s">
        <v>1072</v>
      </c>
      <c r="J51" s="56" t="s">
        <v>44</v>
      </c>
      <c r="K51" s="56" t="s">
        <v>1041</v>
      </c>
      <c r="L51" s="57">
        <v>243121119</v>
      </c>
      <c r="M51" s="58" t="s">
        <v>1007</v>
      </c>
    </row>
    <row r="52" spans="2:127" s="42" customFormat="1" ht="15" customHeight="1" x14ac:dyDescent="0.25">
      <c r="B52" s="52" t="s">
        <v>508</v>
      </c>
      <c r="C52" s="52" t="s">
        <v>817</v>
      </c>
      <c r="D52" s="52" t="s">
        <v>1006</v>
      </c>
      <c r="E52" s="52" t="s">
        <v>1053</v>
      </c>
      <c r="F52" s="53" t="s">
        <v>1039</v>
      </c>
      <c r="G52" s="54">
        <v>243121111</v>
      </c>
      <c r="H52" s="55">
        <v>310</v>
      </c>
      <c r="I52" s="55" t="s">
        <v>1072</v>
      </c>
      <c r="J52" s="56" t="s">
        <v>44</v>
      </c>
      <c r="K52" s="56" t="s">
        <v>1041</v>
      </c>
      <c r="L52" s="57">
        <v>243121119</v>
      </c>
      <c r="M52" s="58" t="s">
        <v>1007</v>
      </c>
    </row>
    <row r="53" spans="2:127" s="42" customFormat="1" ht="15" customHeight="1" x14ac:dyDescent="0.25">
      <c r="B53" s="52" t="s">
        <v>796</v>
      </c>
      <c r="C53" s="52" t="s">
        <v>820</v>
      </c>
      <c r="D53" s="52" t="s">
        <v>1006</v>
      </c>
      <c r="E53" s="52" t="s">
        <v>1053</v>
      </c>
      <c r="F53" s="53" t="s">
        <v>1039</v>
      </c>
      <c r="G53" s="54">
        <v>243121111</v>
      </c>
      <c r="H53" s="55">
        <v>310</v>
      </c>
      <c r="I53" s="55" t="s">
        <v>1072</v>
      </c>
      <c r="J53" s="56" t="s">
        <v>44</v>
      </c>
      <c r="K53" s="56" t="s">
        <v>1041</v>
      </c>
      <c r="L53" s="57">
        <v>243121119</v>
      </c>
      <c r="M53" s="58" t="s">
        <v>1007</v>
      </c>
    </row>
    <row r="54" spans="2:127" s="42" customFormat="1" ht="15" customHeight="1" x14ac:dyDescent="0.25">
      <c r="B54" s="52" t="s">
        <v>194</v>
      </c>
      <c r="C54" s="52" t="s">
        <v>878</v>
      </c>
      <c r="D54" s="52" t="s">
        <v>1015</v>
      </c>
      <c r="E54" s="52" t="s">
        <v>1048</v>
      </c>
      <c r="F54" s="53" t="s">
        <v>1033</v>
      </c>
      <c r="G54" s="54">
        <v>241121021</v>
      </c>
      <c r="H54" s="55">
        <v>710</v>
      </c>
      <c r="I54" s="55" t="s">
        <v>1070</v>
      </c>
      <c r="J54" s="56" t="s">
        <v>25</v>
      </c>
      <c r="K54" s="56" t="s">
        <v>1041</v>
      </c>
      <c r="L54" s="57">
        <v>241121029</v>
      </c>
      <c r="M54" s="58" t="s">
        <v>1002</v>
      </c>
    </row>
    <row r="55" spans="2:127" s="42" customFormat="1" ht="15" customHeight="1" x14ac:dyDescent="0.25">
      <c r="B55" s="52" t="s">
        <v>281</v>
      </c>
      <c r="C55" s="52" t="s">
        <v>894</v>
      </c>
      <c r="D55" s="52" t="s">
        <v>1015</v>
      </c>
      <c r="E55" s="52" t="s">
        <v>1048</v>
      </c>
      <c r="F55" s="53" t="s">
        <v>1033</v>
      </c>
      <c r="G55" s="54">
        <v>241121021</v>
      </c>
      <c r="H55" s="55">
        <v>710</v>
      </c>
      <c r="I55" s="55" t="s">
        <v>1070</v>
      </c>
      <c r="J55" s="56" t="s">
        <v>25</v>
      </c>
      <c r="K55" s="56" t="s">
        <v>1041</v>
      </c>
      <c r="L55" s="57">
        <v>241121029</v>
      </c>
      <c r="M55" s="58" t="s">
        <v>1002</v>
      </c>
    </row>
    <row r="56" spans="2:127" s="42" customFormat="1" ht="15" customHeight="1" x14ac:dyDescent="0.25">
      <c r="B56" s="52" t="s">
        <v>287</v>
      </c>
      <c r="C56" s="52" t="s">
        <v>828</v>
      </c>
      <c r="D56" s="52" t="s">
        <v>1015</v>
      </c>
      <c r="E56" s="52" t="s">
        <v>1048</v>
      </c>
      <c r="F56" s="53" t="s">
        <v>1033</v>
      </c>
      <c r="G56" s="54">
        <v>241121021</v>
      </c>
      <c r="H56" s="55">
        <v>710</v>
      </c>
      <c r="I56" s="55" t="s">
        <v>1070</v>
      </c>
      <c r="J56" s="56" t="s">
        <v>25</v>
      </c>
      <c r="K56" s="56" t="s">
        <v>1041</v>
      </c>
      <c r="L56" s="57">
        <v>241121029</v>
      </c>
      <c r="M56" s="58" t="s">
        <v>1002</v>
      </c>
    </row>
    <row r="57" spans="2:127" s="42" customFormat="1" ht="15" customHeight="1" x14ac:dyDescent="0.25">
      <c r="B57" s="52" t="s">
        <v>459</v>
      </c>
      <c r="C57" s="52" t="s">
        <v>925</v>
      </c>
      <c r="D57" s="52" t="s">
        <v>1015</v>
      </c>
      <c r="E57" s="52" t="s">
        <v>1048</v>
      </c>
      <c r="F57" s="53" t="s">
        <v>1033</v>
      </c>
      <c r="G57" s="54">
        <v>241121021</v>
      </c>
      <c r="H57" s="55">
        <v>710</v>
      </c>
      <c r="I57" s="55" t="s">
        <v>1072</v>
      </c>
      <c r="J57" s="56" t="s">
        <v>44</v>
      </c>
      <c r="K57" s="56" t="s">
        <v>1041</v>
      </c>
      <c r="L57" s="57">
        <v>241121029</v>
      </c>
      <c r="M57" s="58" t="s">
        <v>1002</v>
      </c>
    </row>
    <row r="58" spans="2:127" s="42" customFormat="1" ht="15" customHeight="1" x14ac:dyDescent="0.25">
      <c r="B58" s="52" t="s">
        <v>630</v>
      </c>
      <c r="C58" s="52" t="s">
        <v>960</v>
      </c>
      <c r="D58" s="52" t="s">
        <v>1015</v>
      </c>
      <c r="E58" s="52" t="s">
        <v>1048</v>
      </c>
      <c r="F58" s="53" t="s">
        <v>1033</v>
      </c>
      <c r="G58" s="54">
        <v>241121021</v>
      </c>
      <c r="H58" s="55">
        <v>710</v>
      </c>
      <c r="I58" s="55" t="s">
        <v>1070</v>
      </c>
      <c r="J58" s="56" t="s">
        <v>25</v>
      </c>
      <c r="K58" s="56" t="s">
        <v>1041</v>
      </c>
      <c r="L58" s="57">
        <v>241121029</v>
      </c>
      <c r="M58" s="58" t="s">
        <v>1002</v>
      </c>
    </row>
    <row r="59" spans="2:127" s="42" customFormat="1" ht="15" customHeight="1" x14ac:dyDescent="0.25">
      <c r="B59" s="52" t="s">
        <v>82</v>
      </c>
      <c r="C59" s="52" t="s">
        <v>861</v>
      </c>
      <c r="D59" s="52" t="s">
        <v>810</v>
      </c>
      <c r="E59" s="52" t="s">
        <v>1048</v>
      </c>
      <c r="F59" s="53" t="s">
        <v>1033</v>
      </c>
      <c r="G59" s="54">
        <v>241121021</v>
      </c>
      <c r="H59" s="55">
        <v>720</v>
      </c>
      <c r="I59" s="55" t="s">
        <v>1070</v>
      </c>
      <c r="J59" s="56" t="s">
        <v>25</v>
      </c>
      <c r="K59" s="56" t="s">
        <v>1041</v>
      </c>
      <c r="L59" s="57">
        <v>241121029</v>
      </c>
      <c r="M59" s="58" t="s">
        <v>1002</v>
      </c>
    </row>
    <row r="60" spans="2:127" s="42" customFormat="1" ht="15" customHeight="1" x14ac:dyDescent="0.25">
      <c r="B60" s="52" t="s">
        <v>104</v>
      </c>
      <c r="C60" s="52" t="s">
        <v>863</v>
      </c>
      <c r="D60" s="52" t="s">
        <v>810</v>
      </c>
      <c r="E60" s="52" t="s">
        <v>1048</v>
      </c>
      <c r="F60" s="53" t="s">
        <v>1032</v>
      </c>
      <c r="G60" s="54">
        <v>241111011</v>
      </c>
      <c r="H60" s="55">
        <v>720</v>
      </c>
      <c r="I60" s="55" t="s">
        <v>1070</v>
      </c>
      <c r="J60" s="56" t="s">
        <v>25</v>
      </c>
      <c r="K60" s="56" t="s">
        <v>1040</v>
      </c>
      <c r="L60" s="67">
        <v>241111019</v>
      </c>
      <c r="M60" s="58" t="s">
        <v>1012</v>
      </c>
    </row>
    <row r="61" spans="2:127" s="42" customFormat="1" ht="15" customHeight="1" x14ac:dyDescent="0.25">
      <c r="B61" s="52" t="s">
        <v>214</v>
      </c>
      <c r="C61" s="52" t="s">
        <v>881</v>
      </c>
      <c r="D61" s="52" t="s">
        <v>810</v>
      </c>
      <c r="E61" s="52" t="s">
        <v>1048</v>
      </c>
      <c r="F61" s="53" t="s">
        <v>1036</v>
      </c>
      <c r="G61" s="54">
        <v>241131021</v>
      </c>
      <c r="H61" s="55">
        <v>720</v>
      </c>
      <c r="I61" s="60" t="s">
        <v>1071</v>
      </c>
      <c r="J61" s="56" t="s">
        <v>21</v>
      </c>
      <c r="K61" s="56" t="s">
        <v>1042</v>
      </c>
      <c r="L61" s="57">
        <v>241131029</v>
      </c>
      <c r="M61" s="58" t="s">
        <v>1003</v>
      </c>
    </row>
    <row r="62" spans="2:127" s="43" customFormat="1" ht="15" customHeight="1" x14ac:dyDescent="0.25">
      <c r="B62" s="52" t="s">
        <v>335</v>
      </c>
      <c r="C62" s="52" t="s">
        <v>902</v>
      </c>
      <c r="D62" s="52" t="s">
        <v>810</v>
      </c>
      <c r="E62" s="52" t="s">
        <v>1048</v>
      </c>
      <c r="F62" s="53" t="s">
        <v>1033</v>
      </c>
      <c r="G62" s="54">
        <v>241121021</v>
      </c>
      <c r="H62" s="55">
        <v>720</v>
      </c>
      <c r="I62" s="55" t="s">
        <v>1070</v>
      </c>
      <c r="J62" s="56" t="s">
        <v>25</v>
      </c>
      <c r="K62" s="56" t="s">
        <v>1041</v>
      </c>
      <c r="L62" s="57">
        <v>241121029</v>
      </c>
      <c r="M62" s="58" t="s">
        <v>1002</v>
      </c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</row>
    <row r="63" spans="2:127" s="42" customFormat="1" ht="15" customHeight="1" x14ac:dyDescent="0.25">
      <c r="B63" s="52" t="s">
        <v>339</v>
      </c>
      <c r="C63" s="52" t="s">
        <v>830</v>
      </c>
      <c r="D63" s="52" t="s">
        <v>810</v>
      </c>
      <c r="E63" s="52" t="s">
        <v>1048</v>
      </c>
      <c r="F63" s="53" t="s">
        <v>1033</v>
      </c>
      <c r="G63" s="54">
        <v>241121021</v>
      </c>
      <c r="H63" s="55">
        <v>720</v>
      </c>
      <c r="I63" s="55" t="s">
        <v>1072</v>
      </c>
      <c r="J63" s="56" t="s">
        <v>44</v>
      </c>
      <c r="K63" s="56" t="s">
        <v>1041</v>
      </c>
      <c r="L63" s="57">
        <v>241121029</v>
      </c>
      <c r="M63" s="58" t="s">
        <v>1002</v>
      </c>
    </row>
    <row r="64" spans="2:127" s="42" customFormat="1" ht="15" customHeight="1" x14ac:dyDescent="0.25">
      <c r="B64" s="52" t="s">
        <v>370</v>
      </c>
      <c r="C64" s="52" t="s">
        <v>830</v>
      </c>
      <c r="D64" s="52" t="s">
        <v>810</v>
      </c>
      <c r="E64" s="52" t="s">
        <v>1048</v>
      </c>
      <c r="F64" s="53" t="s">
        <v>1033</v>
      </c>
      <c r="G64" s="54">
        <v>241121021</v>
      </c>
      <c r="H64" s="55">
        <v>720</v>
      </c>
      <c r="I64" s="55" t="s">
        <v>1072</v>
      </c>
      <c r="J64" s="56" t="s">
        <v>44</v>
      </c>
      <c r="K64" s="56" t="s">
        <v>1041</v>
      </c>
      <c r="L64" s="57">
        <v>241121029</v>
      </c>
      <c r="M64" s="58" t="s">
        <v>1002</v>
      </c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</row>
    <row r="65" spans="2:13" s="42" customFormat="1" ht="15" customHeight="1" x14ac:dyDescent="0.25">
      <c r="B65" s="52" t="s">
        <v>519</v>
      </c>
      <c r="C65" s="52" t="s">
        <v>839</v>
      </c>
      <c r="D65" s="52" t="s">
        <v>810</v>
      </c>
      <c r="E65" s="52" t="s">
        <v>1048</v>
      </c>
      <c r="F65" s="53" t="s">
        <v>1033</v>
      </c>
      <c r="G65" s="54">
        <v>241121021</v>
      </c>
      <c r="H65" s="55">
        <v>720</v>
      </c>
      <c r="I65" s="55" t="s">
        <v>1070</v>
      </c>
      <c r="J65" s="56" t="s">
        <v>25</v>
      </c>
      <c r="K65" s="56" t="s">
        <v>1041</v>
      </c>
      <c r="L65" s="57">
        <v>241121029</v>
      </c>
      <c r="M65" s="58" t="s">
        <v>1002</v>
      </c>
    </row>
    <row r="66" spans="2:13" s="42" customFormat="1" ht="15" customHeight="1" x14ac:dyDescent="0.25">
      <c r="B66" s="52" t="s">
        <v>528</v>
      </c>
      <c r="C66" s="52" t="s">
        <v>935</v>
      </c>
      <c r="D66" s="52" t="s">
        <v>810</v>
      </c>
      <c r="E66" s="52" t="s">
        <v>1048</v>
      </c>
      <c r="F66" s="53" t="s">
        <v>1033</v>
      </c>
      <c r="G66" s="54">
        <v>241121021</v>
      </c>
      <c r="H66" s="55">
        <v>720</v>
      </c>
      <c r="I66" s="55" t="s">
        <v>1070</v>
      </c>
      <c r="J66" s="56" t="s">
        <v>25</v>
      </c>
      <c r="K66" s="56" t="s">
        <v>1041</v>
      </c>
      <c r="L66" s="57">
        <v>241121029</v>
      </c>
      <c r="M66" s="58" t="s">
        <v>1002</v>
      </c>
    </row>
    <row r="67" spans="2:13" s="42" customFormat="1" ht="15" customHeight="1" x14ac:dyDescent="0.25">
      <c r="B67" s="52" t="s">
        <v>530</v>
      </c>
      <c r="C67" s="52" t="s">
        <v>936</v>
      </c>
      <c r="D67" s="52" t="s">
        <v>810</v>
      </c>
      <c r="E67" s="52" t="s">
        <v>1048</v>
      </c>
      <c r="F67" s="53" t="s">
        <v>1033</v>
      </c>
      <c r="G67" s="54">
        <v>241121021</v>
      </c>
      <c r="H67" s="55">
        <v>720</v>
      </c>
      <c r="I67" s="55" t="s">
        <v>1075</v>
      </c>
      <c r="J67" s="56" t="s">
        <v>123</v>
      </c>
      <c r="K67" s="56" t="s">
        <v>1041</v>
      </c>
      <c r="L67" s="57">
        <v>241121029</v>
      </c>
      <c r="M67" s="58" t="s">
        <v>1002</v>
      </c>
    </row>
    <row r="68" spans="2:13" s="42" customFormat="1" ht="15" customHeight="1" x14ac:dyDescent="0.25">
      <c r="B68" s="59" t="s">
        <v>561</v>
      </c>
      <c r="C68" s="59" t="s">
        <v>943</v>
      </c>
      <c r="D68" s="59" t="s">
        <v>810</v>
      </c>
      <c r="E68" s="52" t="s">
        <v>1048</v>
      </c>
      <c r="F68" s="60" t="s">
        <v>1035</v>
      </c>
      <c r="G68" s="61">
        <v>241121100</v>
      </c>
      <c r="H68" s="62">
        <v>720</v>
      </c>
      <c r="I68" s="55" t="s">
        <v>1070</v>
      </c>
      <c r="J68" s="63" t="s">
        <v>25</v>
      </c>
      <c r="K68" s="63" t="s">
        <v>1041</v>
      </c>
      <c r="L68" s="64">
        <v>241121109</v>
      </c>
      <c r="M68" s="65" t="s">
        <v>1018</v>
      </c>
    </row>
    <row r="69" spans="2:13" s="42" customFormat="1" ht="15" customHeight="1" x14ac:dyDescent="0.25">
      <c r="B69" s="52" t="s">
        <v>603</v>
      </c>
      <c r="C69" s="52" t="s">
        <v>952</v>
      </c>
      <c r="D69" s="52" t="s">
        <v>810</v>
      </c>
      <c r="E69" s="52" t="s">
        <v>1048</v>
      </c>
      <c r="F69" s="53" t="s">
        <v>1033</v>
      </c>
      <c r="G69" s="54">
        <v>241121021</v>
      </c>
      <c r="H69" s="55">
        <v>720</v>
      </c>
      <c r="I69" s="60" t="s">
        <v>1071</v>
      </c>
      <c r="J69" s="56" t="s">
        <v>21</v>
      </c>
      <c r="K69" s="56" t="s">
        <v>1041</v>
      </c>
      <c r="L69" s="57">
        <v>241121029</v>
      </c>
      <c r="M69" s="58" t="s">
        <v>1002</v>
      </c>
    </row>
    <row r="70" spans="2:13" s="42" customFormat="1" ht="15" customHeight="1" x14ac:dyDescent="0.25">
      <c r="B70" s="52" t="s">
        <v>641</v>
      </c>
      <c r="C70" s="52" t="s">
        <v>963</v>
      </c>
      <c r="D70" s="52" t="s">
        <v>810</v>
      </c>
      <c r="E70" s="52" t="s">
        <v>1048</v>
      </c>
      <c r="F70" s="53" t="s">
        <v>1033</v>
      </c>
      <c r="G70" s="54">
        <v>241121021</v>
      </c>
      <c r="H70" s="55">
        <v>720</v>
      </c>
      <c r="I70" s="55" t="s">
        <v>1070</v>
      </c>
      <c r="J70" s="56" t="s">
        <v>25</v>
      </c>
      <c r="K70" s="56" t="s">
        <v>1041</v>
      </c>
      <c r="L70" s="57">
        <v>241121029</v>
      </c>
      <c r="M70" s="58" t="s">
        <v>1002</v>
      </c>
    </row>
    <row r="71" spans="2:13" s="42" customFormat="1" ht="15" customHeight="1" x14ac:dyDescent="0.25">
      <c r="B71" s="52" t="s">
        <v>677</v>
      </c>
      <c r="C71" s="52" t="s">
        <v>972</v>
      </c>
      <c r="D71" s="52" t="s">
        <v>810</v>
      </c>
      <c r="E71" s="52" t="s">
        <v>1048</v>
      </c>
      <c r="F71" s="53" t="s">
        <v>1033</v>
      </c>
      <c r="G71" s="54">
        <v>241121021</v>
      </c>
      <c r="H71" s="55">
        <v>720</v>
      </c>
      <c r="I71" s="55" t="s">
        <v>1070</v>
      </c>
      <c r="J71" s="56" t="s">
        <v>25</v>
      </c>
      <c r="K71" s="56" t="s">
        <v>1041</v>
      </c>
      <c r="L71" s="57">
        <v>241121029</v>
      </c>
      <c r="M71" s="58" t="s">
        <v>1002</v>
      </c>
    </row>
    <row r="72" spans="2:13" s="42" customFormat="1" ht="15" customHeight="1" x14ac:dyDescent="0.25">
      <c r="B72" s="52" t="s">
        <v>680</v>
      </c>
      <c r="C72" s="52" t="s">
        <v>973</v>
      </c>
      <c r="D72" s="52" t="s">
        <v>810</v>
      </c>
      <c r="E72" s="52" t="s">
        <v>1048</v>
      </c>
      <c r="F72" s="53" t="s">
        <v>1033</v>
      </c>
      <c r="G72" s="68">
        <v>241121021</v>
      </c>
      <c r="H72" s="55">
        <v>720</v>
      </c>
      <c r="I72" s="60" t="s">
        <v>1071</v>
      </c>
      <c r="J72" s="56" t="s">
        <v>21</v>
      </c>
      <c r="K72" s="56" t="s">
        <v>1041</v>
      </c>
      <c r="L72" s="57">
        <v>241121029</v>
      </c>
      <c r="M72" s="58" t="s">
        <v>1002</v>
      </c>
    </row>
    <row r="73" spans="2:13" s="42" customFormat="1" ht="15" customHeight="1" x14ac:dyDescent="0.25">
      <c r="B73" s="52" t="s">
        <v>750</v>
      </c>
      <c r="C73" s="52" t="s">
        <v>985</v>
      </c>
      <c r="D73" s="52" t="s">
        <v>810</v>
      </c>
      <c r="E73" s="52" t="s">
        <v>1048</v>
      </c>
      <c r="F73" s="53" t="s">
        <v>1033</v>
      </c>
      <c r="G73" s="54">
        <v>241121021</v>
      </c>
      <c r="H73" s="55">
        <v>720</v>
      </c>
      <c r="I73" s="55" t="s">
        <v>1074</v>
      </c>
      <c r="J73" s="56" t="s">
        <v>14</v>
      </c>
      <c r="K73" s="56" t="s">
        <v>1041</v>
      </c>
      <c r="L73" s="57">
        <v>241121029</v>
      </c>
      <c r="M73" s="58" t="s">
        <v>1002</v>
      </c>
    </row>
    <row r="74" spans="2:13" s="42" customFormat="1" ht="15" customHeight="1" x14ac:dyDescent="0.25">
      <c r="B74" s="52" t="s">
        <v>766</v>
      </c>
      <c r="C74" s="52" t="s">
        <v>990</v>
      </c>
      <c r="D74" s="52" t="s">
        <v>810</v>
      </c>
      <c r="E74" s="52" t="s">
        <v>1048</v>
      </c>
      <c r="F74" s="53" t="s">
        <v>1033</v>
      </c>
      <c r="G74" s="54">
        <v>241121021</v>
      </c>
      <c r="H74" s="55">
        <v>720</v>
      </c>
      <c r="I74" s="55" t="s">
        <v>1073</v>
      </c>
      <c r="J74" s="56" t="s">
        <v>210</v>
      </c>
      <c r="K74" s="56" t="s">
        <v>1041</v>
      </c>
      <c r="L74" s="57">
        <v>241121029</v>
      </c>
      <c r="M74" s="58" t="s">
        <v>1002</v>
      </c>
    </row>
    <row r="75" spans="2:13" s="42" customFormat="1" ht="15" customHeight="1" x14ac:dyDescent="0.25">
      <c r="B75" s="52" t="s">
        <v>227</v>
      </c>
      <c r="C75" s="52" t="s">
        <v>883</v>
      </c>
      <c r="D75" s="52" t="s">
        <v>1016</v>
      </c>
      <c r="E75" s="52" t="s">
        <v>1048</v>
      </c>
      <c r="F75" s="53" t="s">
        <v>1033</v>
      </c>
      <c r="G75" s="54">
        <v>241121021</v>
      </c>
      <c r="H75" s="55">
        <v>730</v>
      </c>
      <c r="I75" s="55" t="s">
        <v>1070</v>
      </c>
      <c r="J75" s="56" t="s">
        <v>25</v>
      </c>
      <c r="K75" s="56" t="s">
        <v>1041</v>
      </c>
      <c r="L75" s="57">
        <v>241121029</v>
      </c>
      <c r="M75" s="58" t="s">
        <v>1002</v>
      </c>
    </row>
    <row r="76" spans="2:13" s="42" customFormat="1" ht="15" customHeight="1" x14ac:dyDescent="0.25">
      <c r="B76" s="52" t="s">
        <v>331</v>
      </c>
      <c r="C76" s="52" t="s">
        <v>830</v>
      </c>
      <c r="D76" s="52" t="s">
        <v>1016</v>
      </c>
      <c r="E76" s="52" t="s">
        <v>1048</v>
      </c>
      <c r="F76" s="53" t="s">
        <v>1033</v>
      </c>
      <c r="G76" s="54">
        <v>241121021</v>
      </c>
      <c r="H76" s="55">
        <v>730</v>
      </c>
      <c r="I76" s="55" t="s">
        <v>1070</v>
      </c>
      <c r="J76" s="56" t="s">
        <v>25</v>
      </c>
      <c r="K76" s="56" t="s">
        <v>1041</v>
      </c>
      <c r="L76" s="57">
        <v>241121029</v>
      </c>
      <c r="M76" s="58" t="s">
        <v>1002</v>
      </c>
    </row>
    <row r="77" spans="2:13" s="42" customFormat="1" ht="15" customHeight="1" x14ac:dyDescent="0.25">
      <c r="B77" s="52" t="s">
        <v>555</v>
      </c>
      <c r="C77" s="52" t="s">
        <v>942</v>
      </c>
      <c r="D77" s="52" t="s">
        <v>1016</v>
      </c>
      <c r="E77" s="52" t="s">
        <v>1048</v>
      </c>
      <c r="F77" s="53" t="s">
        <v>1033</v>
      </c>
      <c r="G77" s="54">
        <v>241121021</v>
      </c>
      <c r="H77" s="55">
        <v>730</v>
      </c>
      <c r="I77" s="55" t="s">
        <v>1070</v>
      </c>
      <c r="J77" s="56" t="s">
        <v>25</v>
      </c>
      <c r="K77" s="56" t="s">
        <v>1041</v>
      </c>
      <c r="L77" s="57">
        <v>241121029</v>
      </c>
      <c r="M77" s="58" t="s">
        <v>1002</v>
      </c>
    </row>
    <row r="78" spans="2:13" s="42" customFormat="1" ht="15" customHeight="1" x14ac:dyDescent="0.25">
      <c r="B78" s="52" t="s">
        <v>738</v>
      </c>
      <c r="C78" s="52" t="s">
        <v>982</v>
      </c>
      <c r="D78" s="52" t="s">
        <v>1025</v>
      </c>
      <c r="E78" s="52" t="s">
        <v>1048</v>
      </c>
      <c r="F78" s="53" t="s">
        <v>1033</v>
      </c>
      <c r="G78" s="54">
        <v>241121021</v>
      </c>
      <c r="H78" s="55">
        <v>420</v>
      </c>
      <c r="I78" s="55" t="s">
        <v>1070</v>
      </c>
      <c r="J78" s="56" t="s">
        <v>25</v>
      </c>
      <c r="K78" s="56" t="s">
        <v>1041</v>
      </c>
      <c r="L78" s="57">
        <v>241121029</v>
      </c>
      <c r="M78" s="58" t="s">
        <v>1002</v>
      </c>
    </row>
    <row r="79" spans="2:13" s="42" customFormat="1" ht="15" customHeight="1" x14ac:dyDescent="0.25">
      <c r="B79" s="52" t="s">
        <v>107</v>
      </c>
      <c r="C79" s="52" t="s">
        <v>864</v>
      </c>
      <c r="D79" s="52" t="s">
        <v>1013</v>
      </c>
      <c r="E79" s="52" t="s">
        <v>1053</v>
      </c>
      <c r="F79" s="53" t="s">
        <v>1032</v>
      </c>
      <c r="G79" s="68">
        <v>241111011</v>
      </c>
      <c r="H79" s="55">
        <v>330</v>
      </c>
      <c r="I79" s="55" t="s">
        <v>1070</v>
      </c>
      <c r="J79" s="56" t="s">
        <v>25</v>
      </c>
      <c r="K79" s="56" t="s">
        <v>1040</v>
      </c>
      <c r="L79" s="57">
        <v>241111019</v>
      </c>
      <c r="M79" s="58" t="s">
        <v>1012</v>
      </c>
    </row>
    <row r="80" spans="2:13" s="42" customFormat="1" ht="15" customHeight="1" x14ac:dyDescent="0.25">
      <c r="B80" s="52" t="s">
        <v>239</v>
      </c>
      <c r="C80" s="52" t="s">
        <v>886</v>
      </c>
      <c r="D80" s="52" t="s">
        <v>1013</v>
      </c>
      <c r="E80" s="52" t="s">
        <v>1053</v>
      </c>
      <c r="F80" s="53" t="s">
        <v>1032</v>
      </c>
      <c r="G80" s="54">
        <v>241111011</v>
      </c>
      <c r="H80" s="55">
        <v>330</v>
      </c>
      <c r="I80" s="55" t="s">
        <v>1070</v>
      </c>
      <c r="J80" s="56" t="s">
        <v>25</v>
      </c>
      <c r="K80" s="56" t="s">
        <v>1040</v>
      </c>
      <c r="L80" s="57">
        <v>241111019</v>
      </c>
      <c r="M80" s="58" t="s">
        <v>1012</v>
      </c>
    </row>
    <row r="81" spans="1:16" s="42" customFormat="1" ht="15" customHeight="1" x14ac:dyDescent="0.25">
      <c r="B81" s="52" t="s">
        <v>247</v>
      </c>
      <c r="C81" s="52" t="s">
        <v>889</v>
      </c>
      <c r="D81" s="52" t="s">
        <v>1013</v>
      </c>
      <c r="E81" s="52" t="s">
        <v>1053</v>
      </c>
      <c r="F81" s="53" t="s">
        <v>1032</v>
      </c>
      <c r="G81" s="54">
        <v>241111011</v>
      </c>
      <c r="H81" s="55">
        <v>330</v>
      </c>
      <c r="I81" s="55" t="s">
        <v>1070</v>
      </c>
      <c r="J81" s="56" t="s">
        <v>25</v>
      </c>
      <c r="K81" s="56" t="s">
        <v>1040</v>
      </c>
      <c r="L81" s="57">
        <v>241111019</v>
      </c>
      <c r="M81" s="58" t="s">
        <v>1012</v>
      </c>
    </row>
    <row r="82" spans="1:16" s="42" customFormat="1" ht="15" customHeight="1" x14ac:dyDescent="0.25">
      <c r="A82" s="42" t="s">
        <v>1076</v>
      </c>
      <c r="B82" s="52" t="s">
        <v>265</v>
      </c>
      <c r="C82" s="52" t="s">
        <v>892</v>
      </c>
      <c r="D82" s="52" t="s">
        <v>1013</v>
      </c>
      <c r="E82" s="52" t="s">
        <v>1053</v>
      </c>
      <c r="F82" s="53" t="s">
        <v>1032</v>
      </c>
      <c r="G82" s="54">
        <v>241111011</v>
      </c>
      <c r="H82" s="55">
        <v>330</v>
      </c>
      <c r="I82" s="55" t="s">
        <v>1070</v>
      </c>
      <c r="J82" s="56" t="s">
        <v>25</v>
      </c>
      <c r="K82" s="56" t="s">
        <v>1040</v>
      </c>
      <c r="L82" s="57">
        <v>241111019</v>
      </c>
      <c r="M82" s="58" t="s">
        <v>1012</v>
      </c>
    </row>
    <row r="83" spans="1:16" s="42" customFormat="1" ht="15" customHeight="1" x14ac:dyDescent="0.25">
      <c r="B83" s="52" t="s">
        <v>301</v>
      </c>
      <c r="C83" s="52" t="s">
        <v>896</v>
      </c>
      <c r="D83" s="52" t="s">
        <v>1013</v>
      </c>
      <c r="E83" s="52" t="s">
        <v>1053</v>
      </c>
      <c r="F83" s="53" t="s">
        <v>1032</v>
      </c>
      <c r="G83" s="68">
        <v>241111011</v>
      </c>
      <c r="H83" s="55">
        <v>330</v>
      </c>
      <c r="I83" s="55" t="s">
        <v>1070</v>
      </c>
      <c r="J83" s="56" t="s">
        <v>25</v>
      </c>
      <c r="K83" s="56" t="s">
        <v>1040</v>
      </c>
      <c r="L83" s="57">
        <v>241111019</v>
      </c>
      <c r="M83" s="58" t="s">
        <v>1012</v>
      </c>
      <c r="N83" s="43"/>
      <c r="O83" s="43"/>
      <c r="P83" s="43"/>
    </row>
    <row r="84" spans="1:16" s="42" customFormat="1" ht="15" customHeight="1" x14ac:dyDescent="0.25">
      <c r="B84" s="52" t="s">
        <v>428</v>
      </c>
      <c r="C84" s="52" t="s">
        <v>919</v>
      </c>
      <c r="D84" s="52" t="s">
        <v>1013</v>
      </c>
      <c r="E84" s="52" t="s">
        <v>1053</v>
      </c>
      <c r="F84" s="53" t="s">
        <v>1032</v>
      </c>
      <c r="G84" s="54">
        <v>241111011</v>
      </c>
      <c r="H84" s="55">
        <v>330</v>
      </c>
      <c r="I84" s="55" t="s">
        <v>1070</v>
      </c>
      <c r="J84" s="56" t="s">
        <v>25</v>
      </c>
      <c r="K84" s="56" t="s">
        <v>1040</v>
      </c>
      <c r="L84" s="57">
        <v>241111019</v>
      </c>
      <c r="M84" s="58" t="s">
        <v>1012</v>
      </c>
    </row>
    <row r="85" spans="1:16" s="42" customFormat="1" ht="15" customHeight="1" x14ac:dyDescent="0.25">
      <c r="B85" s="52" t="s">
        <v>564</v>
      </c>
      <c r="C85" s="52" t="s">
        <v>944</v>
      </c>
      <c r="D85" s="52" t="s">
        <v>1013</v>
      </c>
      <c r="E85" s="52" t="s">
        <v>1053</v>
      </c>
      <c r="F85" s="53" t="s">
        <v>1032</v>
      </c>
      <c r="G85" s="68">
        <v>241111011</v>
      </c>
      <c r="H85" s="55">
        <v>330</v>
      </c>
      <c r="I85" s="55" t="s">
        <v>1070</v>
      </c>
      <c r="J85" s="56" t="s">
        <v>25</v>
      </c>
      <c r="K85" s="56" t="s">
        <v>1040</v>
      </c>
      <c r="L85" s="57">
        <v>241111019</v>
      </c>
      <c r="M85" s="58" t="s">
        <v>1012</v>
      </c>
    </row>
    <row r="86" spans="1:16" s="42" customFormat="1" ht="15" customHeight="1" x14ac:dyDescent="0.25">
      <c r="B86" s="52" t="s">
        <v>596</v>
      </c>
      <c r="C86" s="52" t="s">
        <v>949</v>
      </c>
      <c r="D86" s="52" t="s">
        <v>1013</v>
      </c>
      <c r="E86" s="52" t="s">
        <v>1053</v>
      </c>
      <c r="F86" s="53" t="s">
        <v>1032</v>
      </c>
      <c r="G86" s="68">
        <v>241111011</v>
      </c>
      <c r="H86" s="55">
        <v>330</v>
      </c>
      <c r="I86" s="55" t="s">
        <v>1070</v>
      </c>
      <c r="J86" s="56" t="s">
        <v>25</v>
      </c>
      <c r="K86" s="56" t="s">
        <v>1040</v>
      </c>
      <c r="L86" s="57">
        <v>241111019</v>
      </c>
      <c r="M86" s="58" t="s">
        <v>1012</v>
      </c>
    </row>
    <row r="87" spans="1:16" s="42" customFormat="1" ht="15" customHeight="1" x14ac:dyDescent="0.25">
      <c r="B87" s="52" t="s">
        <v>701</v>
      </c>
      <c r="C87" s="52" t="s">
        <v>977</v>
      </c>
      <c r="D87" s="52" t="s">
        <v>1013</v>
      </c>
      <c r="E87" s="52" t="s">
        <v>1053</v>
      </c>
      <c r="F87" s="53" t="s">
        <v>1032</v>
      </c>
      <c r="G87" s="54">
        <v>241111011</v>
      </c>
      <c r="H87" s="55">
        <v>330</v>
      </c>
      <c r="I87" s="55" t="s">
        <v>1070</v>
      </c>
      <c r="J87" s="56" t="s">
        <v>25</v>
      </c>
      <c r="K87" s="56" t="s">
        <v>1040</v>
      </c>
      <c r="L87" s="57">
        <v>241111019</v>
      </c>
      <c r="M87" s="58" t="s">
        <v>1012</v>
      </c>
    </row>
    <row r="88" spans="1:16" s="42" customFormat="1" ht="15" customHeight="1" x14ac:dyDescent="0.25">
      <c r="B88" s="52" t="s">
        <v>17</v>
      </c>
      <c r="C88" s="52" t="s">
        <v>851</v>
      </c>
      <c r="D88" s="52" t="s">
        <v>1001</v>
      </c>
      <c r="E88" s="52" t="s">
        <v>1045</v>
      </c>
      <c r="F88" s="53" t="s">
        <v>1033</v>
      </c>
      <c r="G88" s="54">
        <v>241121021</v>
      </c>
      <c r="H88" s="55">
        <v>320</v>
      </c>
      <c r="I88" s="55" t="s">
        <v>1074</v>
      </c>
      <c r="J88" s="56" t="s">
        <v>14</v>
      </c>
      <c r="K88" s="56" t="s">
        <v>1041</v>
      </c>
      <c r="L88" s="57">
        <v>241121029</v>
      </c>
      <c r="M88" s="58" t="s">
        <v>1002</v>
      </c>
    </row>
    <row r="89" spans="1:16" s="42" customFormat="1" ht="15" customHeight="1" x14ac:dyDescent="0.25">
      <c r="B89" s="52" t="s">
        <v>22</v>
      </c>
      <c r="C89" s="52" t="s">
        <v>852</v>
      </c>
      <c r="D89" s="52" t="s">
        <v>1001</v>
      </c>
      <c r="E89" s="52" t="s">
        <v>1045</v>
      </c>
      <c r="F89" s="53" t="s">
        <v>1033</v>
      </c>
      <c r="G89" s="54">
        <v>241121021</v>
      </c>
      <c r="H89" s="55">
        <v>320</v>
      </c>
      <c r="I89" s="60" t="s">
        <v>1071</v>
      </c>
      <c r="J89" s="56" t="s">
        <v>21</v>
      </c>
      <c r="K89" s="56" t="s">
        <v>1041</v>
      </c>
      <c r="L89" s="57">
        <v>241121029</v>
      </c>
      <c r="M89" s="58" t="s">
        <v>1002</v>
      </c>
    </row>
    <row r="90" spans="1:16" s="42" customFormat="1" ht="15" customHeight="1" x14ac:dyDescent="0.25">
      <c r="B90" s="52" t="s">
        <v>34</v>
      </c>
      <c r="C90" s="52" t="s">
        <v>853</v>
      </c>
      <c r="D90" s="52" t="s">
        <v>1001</v>
      </c>
      <c r="E90" s="52" t="s">
        <v>1045</v>
      </c>
      <c r="F90" s="53" t="s">
        <v>1036</v>
      </c>
      <c r="G90" s="54">
        <v>241131021</v>
      </c>
      <c r="H90" s="55">
        <v>320</v>
      </c>
      <c r="I90" s="60" t="s">
        <v>1071</v>
      </c>
      <c r="J90" s="56" t="s">
        <v>21</v>
      </c>
      <c r="K90" s="56" t="s">
        <v>1042</v>
      </c>
      <c r="L90" s="57">
        <v>241131029</v>
      </c>
      <c r="M90" s="58" t="s">
        <v>1003</v>
      </c>
    </row>
    <row r="91" spans="1:16" s="42" customFormat="1" ht="15" customHeight="1" x14ac:dyDescent="0.25">
      <c r="B91" s="52" t="s">
        <v>52</v>
      </c>
      <c r="C91" s="52" t="s">
        <v>855</v>
      </c>
      <c r="D91" s="52" t="s">
        <v>1001</v>
      </c>
      <c r="E91" s="52" t="s">
        <v>1045</v>
      </c>
      <c r="F91" s="53" t="s">
        <v>1033</v>
      </c>
      <c r="G91" s="54">
        <v>241121021</v>
      </c>
      <c r="H91" s="55">
        <v>320</v>
      </c>
      <c r="I91" s="55" t="s">
        <v>1070</v>
      </c>
      <c r="J91" s="56" t="s">
        <v>25</v>
      </c>
      <c r="K91" s="56" t="s">
        <v>1041</v>
      </c>
      <c r="L91" s="57">
        <v>241121029</v>
      </c>
      <c r="M91" s="58" t="s">
        <v>1002</v>
      </c>
    </row>
    <row r="92" spans="1:16" s="42" customFormat="1" ht="15" customHeight="1" x14ac:dyDescent="0.25">
      <c r="B92" s="52" t="s">
        <v>79</v>
      </c>
      <c r="C92" s="52" t="s">
        <v>860</v>
      </c>
      <c r="D92" s="52" t="s">
        <v>1001</v>
      </c>
      <c r="E92" s="52" t="s">
        <v>1045</v>
      </c>
      <c r="F92" s="53" t="s">
        <v>1036</v>
      </c>
      <c r="G92" s="54">
        <v>241131021</v>
      </c>
      <c r="H92" s="55">
        <v>320</v>
      </c>
      <c r="I92" s="60" t="s">
        <v>1071</v>
      </c>
      <c r="J92" s="56" t="s">
        <v>21</v>
      </c>
      <c r="K92" s="56" t="s">
        <v>1042</v>
      </c>
      <c r="L92" s="57">
        <v>241131029</v>
      </c>
      <c r="M92" s="58" t="s">
        <v>1003</v>
      </c>
    </row>
    <row r="93" spans="1:16" s="42" customFormat="1" ht="15" customHeight="1" x14ac:dyDescent="0.25">
      <c r="B93" s="52" t="s">
        <v>94</v>
      </c>
      <c r="C93" s="52" t="s">
        <v>821</v>
      </c>
      <c r="D93" s="52" t="s">
        <v>1001</v>
      </c>
      <c r="E93" s="52" t="s">
        <v>1045</v>
      </c>
      <c r="F93" s="53" t="s">
        <v>1033</v>
      </c>
      <c r="G93" s="54">
        <v>241121021</v>
      </c>
      <c r="H93" s="55">
        <v>320</v>
      </c>
      <c r="I93" s="55" t="s">
        <v>1070</v>
      </c>
      <c r="J93" s="56" t="s">
        <v>25</v>
      </c>
      <c r="K93" s="56" t="s">
        <v>1041</v>
      </c>
      <c r="L93" s="57">
        <v>241121029</v>
      </c>
      <c r="M93" s="58" t="s">
        <v>1002</v>
      </c>
    </row>
    <row r="94" spans="1:16" s="42" customFormat="1" ht="15" customHeight="1" x14ac:dyDescent="0.25">
      <c r="B94" s="52" t="s">
        <v>109</v>
      </c>
      <c r="C94" s="52" t="s">
        <v>865</v>
      </c>
      <c r="D94" s="52" t="s">
        <v>1001</v>
      </c>
      <c r="E94" s="52" t="s">
        <v>1045</v>
      </c>
      <c r="F94" s="53" t="s">
        <v>1033</v>
      </c>
      <c r="G94" s="54">
        <v>241121021</v>
      </c>
      <c r="H94" s="55">
        <v>320</v>
      </c>
      <c r="I94" s="60" t="s">
        <v>1071</v>
      </c>
      <c r="J94" s="56" t="s">
        <v>21</v>
      </c>
      <c r="K94" s="56" t="s">
        <v>1041</v>
      </c>
      <c r="L94" s="57">
        <v>241121029</v>
      </c>
      <c r="M94" s="58" t="s">
        <v>1002</v>
      </c>
    </row>
    <row r="95" spans="1:16" s="42" customFormat="1" ht="15" customHeight="1" x14ac:dyDescent="0.25">
      <c r="B95" s="52" t="s">
        <v>113</v>
      </c>
      <c r="C95" s="52" t="s">
        <v>866</v>
      </c>
      <c r="D95" s="52" t="s">
        <v>1001</v>
      </c>
      <c r="E95" s="52" t="s">
        <v>1045</v>
      </c>
      <c r="F95" s="53" t="s">
        <v>1033</v>
      </c>
      <c r="G95" s="54">
        <v>241121021</v>
      </c>
      <c r="H95" s="55">
        <v>320</v>
      </c>
      <c r="I95" s="55" t="s">
        <v>1070</v>
      </c>
      <c r="J95" s="56" t="s">
        <v>25</v>
      </c>
      <c r="K95" s="56" t="s">
        <v>1041</v>
      </c>
      <c r="L95" s="57">
        <v>241121029</v>
      </c>
      <c r="M95" s="58" t="s">
        <v>1002</v>
      </c>
    </row>
    <row r="96" spans="1:16" s="42" customFormat="1" ht="15" customHeight="1" x14ac:dyDescent="0.25">
      <c r="B96" s="52" t="s">
        <v>116</v>
      </c>
      <c r="C96" s="52" t="s">
        <v>822</v>
      </c>
      <c r="D96" s="52" t="s">
        <v>1001</v>
      </c>
      <c r="E96" s="52" t="s">
        <v>1045</v>
      </c>
      <c r="F96" s="53" t="s">
        <v>1033</v>
      </c>
      <c r="G96" s="54">
        <v>241121021</v>
      </c>
      <c r="H96" s="55">
        <v>320</v>
      </c>
      <c r="I96" s="55" t="s">
        <v>1070</v>
      </c>
      <c r="J96" s="56" t="s">
        <v>25</v>
      </c>
      <c r="K96" s="56" t="s">
        <v>1041</v>
      </c>
      <c r="L96" s="57">
        <v>241121029</v>
      </c>
      <c r="M96" s="58" t="s">
        <v>1002</v>
      </c>
    </row>
    <row r="97" spans="2:127" s="42" customFormat="1" ht="15" customHeight="1" x14ac:dyDescent="0.25">
      <c r="B97" s="52" t="s">
        <v>124</v>
      </c>
      <c r="C97" s="52" t="s">
        <v>867</v>
      </c>
      <c r="D97" s="52" t="s">
        <v>1001</v>
      </c>
      <c r="E97" s="52" t="s">
        <v>1045</v>
      </c>
      <c r="F97" s="53" t="s">
        <v>1033</v>
      </c>
      <c r="G97" s="54">
        <v>241121021</v>
      </c>
      <c r="H97" s="55">
        <v>320</v>
      </c>
      <c r="I97" s="55" t="s">
        <v>1075</v>
      </c>
      <c r="J97" s="56" t="s">
        <v>123</v>
      </c>
      <c r="K97" s="56" t="s">
        <v>1041</v>
      </c>
      <c r="L97" s="57">
        <v>241121029</v>
      </c>
      <c r="M97" s="58" t="s">
        <v>1002</v>
      </c>
    </row>
    <row r="98" spans="2:127" s="42" customFormat="1" ht="15" customHeight="1" x14ac:dyDescent="0.25">
      <c r="B98" s="52" t="s">
        <v>147</v>
      </c>
      <c r="C98" s="52" t="s">
        <v>869</v>
      </c>
      <c r="D98" s="52" t="s">
        <v>1001</v>
      </c>
      <c r="E98" s="52" t="s">
        <v>1045</v>
      </c>
      <c r="F98" s="53" t="s">
        <v>1033</v>
      </c>
      <c r="G98" s="54">
        <v>241121021</v>
      </c>
      <c r="H98" s="55">
        <v>320</v>
      </c>
      <c r="I98" s="55" t="s">
        <v>1075</v>
      </c>
      <c r="J98" s="56" t="s">
        <v>123</v>
      </c>
      <c r="K98" s="56" t="s">
        <v>1041</v>
      </c>
      <c r="L98" s="57">
        <v>241121029</v>
      </c>
      <c r="M98" s="58" t="s">
        <v>1002</v>
      </c>
    </row>
    <row r="99" spans="2:127" s="42" customFormat="1" ht="15" customHeight="1" x14ac:dyDescent="0.25">
      <c r="B99" s="52" t="s">
        <v>162</v>
      </c>
      <c r="C99" s="52" t="s">
        <v>871</v>
      </c>
      <c r="D99" s="52" t="s">
        <v>1001</v>
      </c>
      <c r="E99" s="52" t="s">
        <v>1045</v>
      </c>
      <c r="F99" s="53" t="s">
        <v>1033</v>
      </c>
      <c r="G99" s="54">
        <v>241121021</v>
      </c>
      <c r="H99" s="55">
        <v>320</v>
      </c>
      <c r="I99" s="55" t="s">
        <v>1072</v>
      </c>
      <c r="J99" s="56" t="s">
        <v>44</v>
      </c>
      <c r="K99" s="56" t="s">
        <v>1041</v>
      </c>
      <c r="L99" s="57">
        <v>241121029</v>
      </c>
      <c r="M99" s="58" t="s">
        <v>1002</v>
      </c>
    </row>
    <row r="100" spans="2:127" s="42" customFormat="1" ht="15" customHeight="1" x14ac:dyDescent="0.25">
      <c r="B100" s="52" t="s">
        <v>166</v>
      </c>
      <c r="C100" s="52" t="s">
        <v>872</v>
      </c>
      <c r="D100" s="52" t="s">
        <v>1001</v>
      </c>
      <c r="E100" s="52" t="s">
        <v>1045</v>
      </c>
      <c r="F100" s="53" t="s">
        <v>1033</v>
      </c>
      <c r="G100" s="54">
        <v>241121021</v>
      </c>
      <c r="H100" s="55">
        <v>320</v>
      </c>
      <c r="I100" s="55" t="s">
        <v>1070</v>
      </c>
      <c r="J100" s="56" t="s">
        <v>25</v>
      </c>
      <c r="K100" s="56" t="s">
        <v>1041</v>
      </c>
      <c r="L100" s="57">
        <v>241121029</v>
      </c>
      <c r="M100" s="58" t="s">
        <v>1002</v>
      </c>
    </row>
    <row r="101" spans="2:127" s="42" customFormat="1" ht="15" customHeight="1" x14ac:dyDescent="0.25">
      <c r="B101" s="52" t="s">
        <v>175</v>
      </c>
      <c r="C101" s="52" t="s">
        <v>874</v>
      </c>
      <c r="D101" s="52" t="s">
        <v>1001</v>
      </c>
      <c r="E101" s="52" t="s">
        <v>1045</v>
      </c>
      <c r="F101" s="53" t="s">
        <v>1033</v>
      </c>
      <c r="G101" s="54">
        <v>241121021</v>
      </c>
      <c r="H101" s="55">
        <v>320</v>
      </c>
      <c r="I101" s="55" t="s">
        <v>1075</v>
      </c>
      <c r="J101" s="56" t="s">
        <v>123</v>
      </c>
      <c r="K101" s="56" t="s">
        <v>1041</v>
      </c>
      <c r="L101" s="57">
        <v>241121029</v>
      </c>
      <c r="M101" s="58" t="s">
        <v>1002</v>
      </c>
    </row>
    <row r="102" spans="2:127" s="42" customFormat="1" ht="15" customHeight="1" x14ac:dyDescent="0.25">
      <c r="B102" s="52" t="s">
        <v>184</v>
      </c>
      <c r="C102" s="52" t="s">
        <v>875</v>
      </c>
      <c r="D102" s="52" t="s">
        <v>1001</v>
      </c>
      <c r="E102" s="52" t="s">
        <v>1045</v>
      </c>
      <c r="F102" s="53" t="s">
        <v>1033</v>
      </c>
      <c r="G102" s="54">
        <v>241121021</v>
      </c>
      <c r="H102" s="55">
        <v>320</v>
      </c>
      <c r="I102" s="55" t="s">
        <v>1070</v>
      </c>
      <c r="J102" s="56" t="s">
        <v>25</v>
      </c>
      <c r="K102" s="56" t="s">
        <v>1041</v>
      </c>
      <c r="L102" s="57">
        <v>241121029</v>
      </c>
      <c r="M102" s="58" t="s">
        <v>1002</v>
      </c>
    </row>
    <row r="103" spans="2:127" s="42" customFormat="1" ht="15" customHeight="1" x14ac:dyDescent="0.25">
      <c r="B103" s="52" t="s">
        <v>188</v>
      </c>
      <c r="C103" s="52" t="s">
        <v>876</v>
      </c>
      <c r="D103" s="52" t="s">
        <v>1001</v>
      </c>
      <c r="E103" s="52" t="s">
        <v>1045</v>
      </c>
      <c r="F103" s="53" t="s">
        <v>1033</v>
      </c>
      <c r="G103" s="54">
        <v>241121021</v>
      </c>
      <c r="H103" s="55">
        <v>320</v>
      </c>
      <c r="I103" s="60" t="s">
        <v>1071</v>
      </c>
      <c r="J103" s="56" t="s">
        <v>21</v>
      </c>
      <c r="K103" s="56" t="s">
        <v>1041</v>
      </c>
      <c r="L103" s="57">
        <v>241121029</v>
      </c>
      <c r="M103" s="58" t="s">
        <v>1002</v>
      </c>
    </row>
    <row r="104" spans="2:127" s="42" customFormat="1" ht="15" customHeight="1" x14ac:dyDescent="0.25">
      <c r="B104" s="52" t="s">
        <v>200</v>
      </c>
      <c r="C104" s="52" t="s">
        <v>879</v>
      </c>
      <c r="D104" s="52" t="s">
        <v>1001</v>
      </c>
      <c r="E104" s="52" t="s">
        <v>1045</v>
      </c>
      <c r="F104" s="53" t="s">
        <v>1036</v>
      </c>
      <c r="G104" s="54">
        <v>241131021</v>
      </c>
      <c r="H104" s="55">
        <v>320</v>
      </c>
      <c r="I104" s="60" t="s">
        <v>1071</v>
      </c>
      <c r="J104" s="56" t="s">
        <v>21</v>
      </c>
      <c r="K104" s="56" t="s">
        <v>1042</v>
      </c>
      <c r="L104" s="57">
        <v>241131029</v>
      </c>
      <c r="M104" s="58" t="s">
        <v>1003</v>
      </c>
    </row>
    <row r="105" spans="2:127" s="42" customFormat="1" ht="15" customHeight="1" x14ac:dyDescent="0.25">
      <c r="B105" s="52" t="s">
        <v>203</v>
      </c>
      <c r="C105" s="52" t="s">
        <v>823</v>
      </c>
      <c r="D105" s="52" t="s">
        <v>1001</v>
      </c>
      <c r="E105" s="52" t="s">
        <v>1045</v>
      </c>
      <c r="F105" s="53" t="s">
        <v>1033</v>
      </c>
      <c r="G105" s="54">
        <v>241121021</v>
      </c>
      <c r="H105" s="55">
        <v>320</v>
      </c>
      <c r="I105" s="55" t="s">
        <v>1070</v>
      </c>
      <c r="J105" s="56" t="s">
        <v>25</v>
      </c>
      <c r="K105" s="56" t="s">
        <v>1041</v>
      </c>
      <c r="L105" s="57">
        <v>241121029</v>
      </c>
      <c r="M105" s="58" t="s">
        <v>1002</v>
      </c>
    </row>
    <row r="106" spans="2:127" s="42" customFormat="1" ht="15" customHeight="1" x14ac:dyDescent="0.25">
      <c r="B106" s="52" t="s">
        <v>211</v>
      </c>
      <c r="C106" s="52" t="s">
        <v>880</v>
      </c>
      <c r="D106" s="52" t="s">
        <v>1001</v>
      </c>
      <c r="E106" s="52" t="s">
        <v>1045</v>
      </c>
      <c r="F106" s="53" t="s">
        <v>1033</v>
      </c>
      <c r="G106" s="54">
        <v>241121021</v>
      </c>
      <c r="H106" s="55">
        <v>320</v>
      </c>
      <c r="I106" s="55"/>
      <c r="J106" s="56" t="s">
        <v>210</v>
      </c>
      <c r="K106" s="56" t="s">
        <v>1041</v>
      </c>
      <c r="L106" s="57">
        <v>241121029</v>
      </c>
      <c r="M106" s="58" t="s">
        <v>1002</v>
      </c>
    </row>
    <row r="107" spans="2:127" s="42" customFormat="1" ht="15" customHeight="1" x14ac:dyDescent="0.25">
      <c r="B107" s="52" t="s">
        <v>218</v>
      </c>
      <c r="C107" s="52" t="s">
        <v>882</v>
      </c>
      <c r="D107" s="52" t="s">
        <v>1001</v>
      </c>
      <c r="E107" s="52" t="s">
        <v>1045</v>
      </c>
      <c r="F107" s="53" t="s">
        <v>1033</v>
      </c>
      <c r="G107" s="54">
        <v>241121021</v>
      </c>
      <c r="H107" s="55">
        <v>320</v>
      </c>
      <c r="I107" s="55" t="s">
        <v>1072</v>
      </c>
      <c r="J107" s="56" t="s">
        <v>44</v>
      </c>
      <c r="K107" s="56" t="s">
        <v>1041</v>
      </c>
      <c r="L107" s="57">
        <v>241121029</v>
      </c>
      <c r="M107" s="58" t="s">
        <v>1002</v>
      </c>
    </row>
    <row r="108" spans="2:127" s="42" customFormat="1" ht="15" customHeight="1" x14ac:dyDescent="0.25">
      <c r="B108" s="52" t="s">
        <v>231</v>
      </c>
      <c r="C108" s="52" t="s">
        <v>884</v>
      </c>
      <c r="D108" s="52" t="s">
        <v>1001</v>
      </c>
      <c r="E108" s="52" t="s">
        <v>1045</v>
      </c>
      <c r="F108" s="53" t="s">
        <v>1033</v>
      </c>
      <c r="G108" s="54">
        <v>241121021</v>
      </c>
      <c r="H108" s="55">
        <v>320</v>
      </c>
      <c r="I108" s="55" t="s">
        <v>1070</v>
      </c>
      <c r="J108" s="56" t="s">
        <v>25</v>
      </c>
      <c r="K108" s="56" t="s">
        <v>1041</v>
      </c>
      <c r="L108" s="57">
        <v>241121029</v>
      </c>
      <c r="M108" s="58" t="s">
        <v>1002</v>
      </c>
    </row>
    <row r="109" spans="2:127" s="42" customFormat="1" ht="15" customHeight="1" x14ac:dyDescent="0.25">
      <c r="B109" s="52" t="s">
        <v>233</v>
      </c>
      <c r="C109" s="52" t="s">
        <v>824</v>
      </c>
      <c r="D109" s="52" t="s">
        <v>1001</v>
      </c>
      <c r="E109" s="52" t="s">
        <v>1045</v>
      </c>
      <c r="F109" s="53" t="s">
        <v>1033</v>
      </c>
      <c r="G109" s="54">
        <v>241121021</v>
      </c>
      <c r="H109" s="55">
        <v>320</v>
      </c>
      <c r="I109" s="55" t="s">
        <v>1072</v>
      </c>
      <c r="J109" s="56" t="s">
        <v>44</v>
      </c>
      <c r="K109" s="56" t="s">
        <v>1041</v>
      </c>
      <c r="L109" s="57">
        <v>241121029</v>
      </c>
      <c r="M109" s="58" t="s">
        <v>1002</v>
      </c>
    </row>
    <row r="110" spans="2:127" s="44" customFormat="1" ht="15" customHeight="1" x14ac:dyDescent="0.25">
      <c r="B110" s="52" t="s">
        <v>236</v>
      </c>
      <c r="C110" s="52" t="s">
        <v>885</v>
      </c>
      <c r="D110" s="52" t="s">
        <v>1001</v>
      </c>
      <c r="E110" s="52" t="s">
        <v>1045</v>
      </c>
      <c r="F110" s="53" t="s">
        <v>1033</v>
      </c>
      <c r="G110" s="54">
        <v>241121021</v>
      </c>
      <c r="H110" s="55">
        <v>320</v>
      </c>
      <c r="I110" s="55" t="s">
        <v>1070</v>
      </c>
      <c r="J110" s="56" t="s">
        <v>25</v>
      </c>
      <c r="K110" s="56" t="s">
        <v>1041</v>
      </c>
      <c r="L110" s="57">
        <v>241121029</v>
      </c>
      <c r="M110" s="58" t="s">
        <v>1002</v>
      </c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</row>
    <row r="111" spans="2:127" s="42" customFormat="1" ht="15" customHeight="1" x14ac:dyDescent="0.25">
      <c r="B111" s="52" t="s">
        <v>241</v>
      </c>
      <c r="C111" s="52" t="s">
        <v>887</v>
      </c>
      <c r="D111" s="52" t="s">
        <v>1001</v>
      </c>
      <c r="E111" s="52" t="s">
        <v>1045</v>
      </c>
      <c r="F111" s="53" t="s">
        <v>1033</v>
      </c>
      <c r="G111" s="54">
        <v>241121021</v>
      </c>
      <c r="H111" s="55">
        <v>320</v>
      </c>
      <c r="I111" s="55" t="s">
        <v>1072</v>
      </c>
      <c r="J111" s="56" t="s">
        <v>44</v>
      </c>
      <c r="K111" s="56" t="s">
        <v>1041</v>
      </c>
      <c r="L111" s="57">
        <v>241121029</v>
      </c>
      <c r="M111" s="58" t="s">
        <v>1002</v>
      </c>
    </row>
    <row r="112" spans="2:127" s="42" customFormat="1" ht="15" customHeight="1" x14ac:dyDescent="0.25">
      <c r="B112" s="52" t="s">
        <v>244</v>
      </c>
      <c r="C112" s="52" t="s">
        <v>888</v>
      </c>
      <c r="D112" s="52" t="s">
        <v>1001</v>
      </c>
      <c r="E112" s="52" t="s">
        <v>1045</v>
      </c>
      <c r="F112" s="53" t="s">
        <v>1033</v>
      </c>
      <c r="G112" s="68">
        <v>241121021</v>
      </c>
      <c r="H112" s="55">
        <v>320</v>
      </c>
      <c r="I112" s="55" t="s">
        <v>1072</v>
      </c>
      <c r="J112" s="56" t="s">
        <v>44</v>
      </c>
      <c r="K112" s="56" t="s">
        <v>1041</v>
      </c>
      <c r="L112" s="57">
        <v>241121029</v>
      </c>
      <c r="M112" s="58" t="s">
        <v>1002</v>
      </c>
    </row>
    <row r="113" spans="2:13" s="42" customFormat="1" ht="15" customHeight="1" x14ac:dyDescent="0.25">
      <c r="B113" s="52" t="s">
        <v>252</v>
      </c>
      <c r="C113" s="52" t="s">
        <v>825</v>
      </c>
      <c r="D113" s="52" t="s">
        <v>1001</v>
      </c>
      <c r="E113" s="52" t="s">
        <v>1045</v>
      </c>
      <c r="F113" s="53" t="s">
        <v>1033</v>
      </c>
      <c r="G113" s="54">
        <v>241121021</v>
      </c>
      <c r="H113" s="55">
        <v>320</v>
      </c>
      <c r="I113" s="55" t="s">
        <v>1072</v>
      </c>
      <c r="J113" s="56" t="s">
        <v>44</v>
      </c>
      <c r="K113" s="56" t="s">
        <v>1041</v>
      </c>
      <c r="L113" s="57">
        <v>241121029</v>
      </c>
      <c r="M113" s="58" t="s">
        <v>1002</v>
      </c>
    </row>
    <row r="114" spans="2:13" s="42" customFormat="1" ht="15" customHeight="1" x14ac:dyDescent="0.25">
      <c r="B114" s="52" t="s">
        <v>255</v>
      </c>
      <c r="C114" s="52" t="s">
        <v>826</v>
      </c>
      <c r="D114" s="52" t="s">
        <v>1001</v>
      </c>
      <c r="E114" s="52" t="s">
        <v>1045</v>
      </c>
      <c r="F114" s="53" t="s">
        <v>1033</v>
      </c>
      <c r="G114" s="54">
        <v>241121021</v>
      </c>
      <c r="H114" s="55">
        <v>320</v>
      </c>
      <c r="I114" s="55" t="s">
        <v>1072</v>
      </c>
      <c r="J114" s="56" t="s">
        <v>44</v>
      </c>
      <c r="K114" s="56" t="s">
        <v>1041</v>
      </c>
      <c r="L114" s="57">
        <v>241121029</v>
      </c>
      <c r="M114" s="58" t="s">
        <v>1002</v>
      </c>
    </row>
    <row r="115" spans="2:13" s="42" customFormat="1" ht="15" customHeight="1" x14ac:dyDescent="0.25">
      <c r="B115" s="52" t="s">
        <v>271</v>
      </c>
      <c r="C115" s="52" t="s">
        <v>827</v>
      </c>
      <c r="D115" s="52" t="s">
        <v>1001</v>
      </c>
      <c r="E115" s="52" t="s">
        <v>1045</v>
      </c>
      <c r="F115" s="53" t="s">
        <v>1033</v>
      </c>
      <c r="G115" s="54">
        <v>241121021</v>
      </c>
      <c r="H115" s="55">
        <v>320</v>
      </c>
      <c r="I115" s="55" t="s">
        <v>1070</v>
      </c>
      <c r="J115" s="56" t="s">
        <v>25</v>
      </c>
      <c r="K115" s="56" t="s">
        <v>1041</v>
      </c>
      <c r="L115" s="57">
        <v>241121029</v>
      </c>
      <c r="M115" s="58" t="s">
        <v>1002</v>
      </c>
    </row>
    <row r="116" spans="2:13" s="42" customFormat="1" ht="15" customHeight="1" x14ac:dyDescent="0.25">
      <c r="B116" s="52" t="s">
        <v>278</v>
      </c>
      <c r="C116" s="52" t="s">
        <v>893</v>
      </c>
      <c r="D116" s="52" t="s">
        <v>1001</v>
      </c>
      <c r="E116" s="52" t="s">
        <v>1045</v>
      </c>
      <c r="F116" s="53" t="s">
        <v>1033</v>
      </c>
      <c r="G116" s="54">
        <v>241121021</v>
      </c>
      <c r="H116" s="55">
        <v>320</v>
      </c>
      <c r="I116" s="55" t="s">
        <v>1072</v>
      </c>
      <c r="J116" s="56" t="s">
        <v>44</v>
      </c>
      <c r="K116" s="56" t="s">
        <v>1041</v>
      </c>
      <c r="L116" s="57">
        <v>241121029</v>
      </c>
      <c r="M116" s="58" t="s">
        <v>1002</v>
      </c>
    </row>
    <row r="117" spans="2:13" s="42" customFormat="1" ht="15" customHeight="1" x14ac:dyDescent="0.25">
      <c r="B117" s="52" t="s">
        <v>289</v>
      </c>
      <c r="C117" s="52" t="s">
        <v>829</v>
      </c>
      <c r="D117" s="52" t="s">
        <v>1001</v>
      </c>
      <c r="E117" s="52" t="s">
        <v>1045</v>
      </c>
      <c r="F117" s="53" t="s">
        <v>1036</v>
      </c>
      <c r="G117" s="54">
        <v>241131021</v>
      </c>
      <c r="H117" s="55">
        <v>320</v>
      </c>
      <c r="I117" s="60" t="s">
        <v>1071</v>
      </c>
      <c r="J117" s="56" t="s">
        <v>21</v>
      </c>
      <c r="K117" s="56" t="s">
        <v>1042</v>
      </c>
      <c r="L117" s="57">
        <v>241131029</v>
      </c>
      <c r="M117" s="58" t="s">
        <v>1003</v>
      </c>
    </row>
    <row r="118" spans="2:13" s="42" customFormat="1" ht="15" customHeight="1" x14ac:dyDescent="0.25">
      <c r="B118" s="52" t="s">
        <v>298</v>
      </c>
      <c r="C118" s="52" t="s">
        <v>895</v>
      </c>
      <c r="D118" s="52" t="s">
        <v>1001</v>
      </c>
      <c r="E118" s="52" t="s">
        <v>1045</v>
      </c>
      <c r="F118" s="53" t="s">
        <v>1033</v>
      </c>
      <c r="G118" s="54">
        <v>241121021</v>
      </c>
      <c r="H118" s="55">
        <v>320</v>
      </c>
      <c r="I118" s="55" t="s">
        <v>1070</v>
      </c>
      <c r="J118" s="56" t="s">
        <v>25</v>
      </c>
      <c r="K118" s="56" t="s">
        <v>1041</v>
      </c>
      <c r="L118" s="57">
        <v>241121029</v>
      </c>
      <c r="M118" s="58" t="s">
        <v>1002</v>
      </c>
    </row>
    <row r="119" spans="2:13" s="42" customFormat="1" ht="15" customHeight="1" x14ac:dyDescent="0.25">
      <c r="B119" s="52" t="s">
        <v>304</v>
      </c>
      <c r="C119" s="52" t="s">
        <v>897</v>
      </c>
      <c r="D119" s="52" t="s">
        <v>1001</v>
      </c>
      <c r="E119" s="52" t="s">
        <v>1045</v>
      </c>
      <c r="F119" s="53" t="s">
        <v>1036</v>
      </c>
      <c r="G119" s="54">
        <v>241131021</v>
      </c>
      <c r="H119" s="55">
        <v>320</v>
      </c>
      <c r="I119" s="60" t="s">
        <v>1071</v>
      </c>
      <c r="J119" s="56" t="s">
        <v>21</v>
      </c>
      <c r="K119" s="56" t="s">
        <v>1042</v>
      </c>
      <c r="L119" s="57">
        <v>241131029</v>
      </c>
      <c r="M119" s="58" t="s">
        <v>1003</v>
      </c>
    </row>
    <row r="120" spans="2:13" s="42" customFormat="1" ht="15" customHeight="1" x14ac:dyDescent="0.25">
      <c r="B120" s="59" t="s">
        <v>323</v>
      </c>
      <c r="C120" s="59" t="s">
        <v>900</v>
      </c>
      <c r="D120" s="59" t="s">
        <v>1001</v>
      </c>
      <c r="E120" s="52" t="s">
        <v>1045</v>
      </c>
      <c r="F120" s="60" t="s">
        <v>1033</v>
      </c>
      <c r="G120" s="54">
        <v>241121021</v>
      </c>
      <c r="H120" s="55">
        <v>320</v>
      </c>
      <c r="I120" s="55" t="s">
        <v>1072</v>
      </c>
      <c r="J120" s="56" t="s">
        <v>44</v>
      </c>
      <c r="K120" s="56" t="s">
        <v>1041</v>
      </c>
      <c r="L120" s="64">
        <v>241121029</v>
      </c>
      <c r="M120" s="65" t="s">
        <v>1002</v>
      </c>
    </row>
    <row r="121" spans="2:13" s="42" customFormat="1" ht="15" customHeight="1" x14ac:dyDescent="0.25">
      <c r="B121" s="59" t="s">
        <v>327</v>
      </c>
      <c r="C121" s="59" t="s">
        <v>901</v>
      </c>
      <c r="D121" s="59" t="s">
        <v>1001</v>
      </c>
      <c r="E121" s="52" t="s">
        <v>1045</v>
      </c>
      <c r="F121" s="60" t="s">
        <v>1033</v>
      </c>
      <c r="G121" s="54">
        <v>241121021</v>
      </c>
      <c r="H121" s="55">
        <v>320</v>
      </c>
      <c r="I121" s="55" t="s">
        <v>1072</v>
      </c>
      <c r="J121" s="56" t="s">
        <v>44</v>
      </c>
      <c r="K121" s="56" t="s">
        <v>1041</v>
      </c>
      <c r="L121" s="64">
        <v>241121029</v>
      </c>
      <c r="M121" s="65" t="s">
        <v>1002</v>
      </c>
    </row>
    <row r="122" spans="2:13" s="42" customFormat="1" ht="15" customHeight="1" x14ac:dyDescent="0.25">
      <c r="B122" s="52" t="s">
        <v>342</v>
      </c>
      <c r="C122" s="52" t="s">
        <v>903</v>
      </c>
      <c r="D122" s="52" t="s">
        <v>1001</v>
      </c>
      <c r="E122" s="52" t="s">
        <v>1045</v>
      </c>
      <c r="F122" s="53" t="s">
        <v>1033</v>
      </c>
      <c r="G122" s="54">
        <v>241121021</v>
      </c>
      <c r="H122" s="55">
        <v>320</v>
      </c>
      <c r="I122" s="55" t="s">
        <v>1070</v>
      </c>
      <c r="J122" s="56" t="s">
        <v>25</v>
      </c>
      <c r="K122" s="56" t="s">
        <v>1041</v>
      </c>
      <c r="L122" s="57">
        <v>241121029</v>
      </c>
      <c r="M122" s="58" t="s">
        <v>1002</v>
      </c>
    </row>
    <row r="123" spans="2:13" s="42" customFormat="1" ht="15" customHeight="1" x14ac:dyDescent="0.25">
      <c r="B123" s="52" t="s">
        <v>349</v>
      </c>
      <c r="C123" s="52" t="s">
        <v>905</v>
      </c>
      <c r="D123" s="52" t="s">
        <v>1001</v>
      </c>
      <c r="E123" s="52" t="s">
        <v>1045</v>
      </c>
      <c r="F123" s="53" t="s">
        <v>1033</v>
      </c>
      <c r="G123" s="54">
        <v>241121021</v>
      </c>
      <c r="H123" s="55">
        <v>320</v>
      </c>
      <c r="I123" s="55" t="s">
        <v>1072</v>
      </c>
      <c r="J123" s="56" t="s">
        <v>44</v>
      </c>
      <c r="K123" s="56" t="s">
        <v>1041</v>
      </c>
      <c r="L123" s="57">
        <v>241121029</v>
      </c>
      <c r="M123" s="58" t="s">
        <v>1002</v>
      </c>
    </row>
    <row r="124" spans="2:13" s="42" customFormat="1" ht="15" customHeight="1" x14ac:dyDescent="0.25">
      <c r="B124" s="52" t="s">
        <v>352</v>
      </c>
      <c r="C124" s="52" t="s">
        <v>906</v>
      </c>
      <c r="D124" s="52" t="s">
        <v>1001</v>
      </c>
      <c r="E124" s="52" t="s">
        <v>1045</v>
      </c>
      <c r="F124" s="53" t="s">
        <v>1037</v>
      </c>
      <c r="G124" s="54">
        <v>241141031</v>
      </c>
      <c r="H124" s="55">
        <v>320</v>
      </c>
      <c r="I124" s="55" t="s">
        <v>1070</v>
      </c>
      <c r="J124" s="56" t="s">
        <v>25</v>
      </c>
      <c r="K124" s="56" t="s">
        <v>1043</v>
      </c>
      <c r="L124" s="57">
        <v>241141039</v>
      </c>
      <c r="M124" s="58" t="s">
        <v>1005</v>
      </c>
    </row>
    <row r="125" spans="2:13" s="42" customFormat="1" ht="15" customHeight="1" x14ac:dyDescent="0.25">
      <c r="B125" s="52" t="s">
        <v>364</v>
      </c>
      <c r="C125" s="52" t="s">
        <v>907</v>
      </c>
      <c r="D125" s="52" t="s">
        <v>1001</v>
      </c>
      <c r="E125" s="52" t="s">
        <v>1045</v>
      </c>
      <c r="F125" s="53" t="s">
        <v>1033</v>
      </c>
      <c r="G125" s="54">
        <v>241121021</v>
      </c>
      <c r="H125" s="55">
        <v>320</v>
      </c>
      <c r="I125" s="55" t="s">
        <v>1070</v>
      </c>
      <c r="J125" s="56" t="s">
        <v>25</v>
      </c>
      <c r="K125" s="56" t="s">
        <v>1041</v>
      </c>
      <c r="L125" s="57">
        <v>241121029</v>
      </c>
      <c r="M125" s="58" t="s">
        <v>1002</v>
      </c>
    </row>
    <row r="126" spans="2:13" s="42" customFormat="1" ht="15" customHeight="1" x14ac:dyDescent="0.25">
      <c r="B126" s="52" t="s">
        <v>385</v>
      </c>
      <c r="C126" s="52" t="s">
        <v>910</v>
      </c>
      <c r="D126" s="52" t="s">
        <v>1001</v>
      </c>
      <c r="E126" s="52" t="s">
        <v>1045</v>
      </c>
      <c r="F126" s="53" t="s">
        <v>1033</v>
      </c>
      <c r="G126" s="54">
        <v>241121021</v>
      </c>
      <c r="H126" s="55">
        <v>320</v>
      </c>
      <c r="I126" s="55" t="s">
        <v>1074</v>
      </c>
      <c r="J126" s="56" t="s">
        <v>14</v>
      </c>
      <c r="K126" s="56" t="s">
        <v>1041</v>
      </c>
      <c r="L126" s="57">
        <v>241121029</v>
      </c>
      <c r="M126" s="58" t="s">
        <v>1002</v>
      </c>
    </row>
    <row r="127" spans="2:13" s="42" customFormat="1" ht="15" customHeight="1" x14ac:dyDescent="0.25">
      <c r="B127" s="52" t="s">
        <v>396</v>
      </c>
      <c r="C127" s="52" t="s">
        <v>911</v>
      </c>
      <c r="D127" s="52" t="s">
        <v>1001</v>
      </c>
      <c r="E127" s="52" t="s">
        <v>1045</v>
      </c>
      <c r="F127" s="53" t="s">
        <v>1033</v>
      </c>
      <c r="G127" s="54">
        <v>241121021</v>
      </c>
      <c r="H127" s="55">
        <v>320</v>
      </c>
      <c r="I127" s="55" t="s">
        <v>1072</v>
      </c>
      <c r="J127" s="56" t="s">
        <v>44</v>
      </c>
      <c r="K127" s="56" t="s">
        <v>1041</v>
      </c>
      <c r="L127" s="57">
        <v>241121029</v>
      </c>
      <c r="M127" s="58" t="s">
        <v>1002</v>
      </c>
    </row>
    <row r="128" spans="2:13" s="42" customFormat="1" ht="15" customHeight="1" x14ac:dyDescent="0.25">
      <c r="B128" s="52" t="s">
        <v>404</v>
      </c>
      <c r="C128" s="52" t="s">
        <v>914</v>
      </c>
      <c r="D128" s="52" t="s">
        <v>1001</v>
      </c>
      <c r="E128" s="52" t="s">
        <v>1045</v>
      </c>
      <c r="F128" s="53" t="s">
        <v>1033</v>
      </c>
      <c r="G128" s="54">
        <v>241121021</v>
      </c>
      <c r="H128" s="55">
        <v>320</v>
      </c>
      <c r="I128" s="55"/>
      <c r="J128" s="56" t="s">
        <v>210</v>
      </c>
      <c r="K128" s="56" t="s">
        <v>1041</v>
      </c>
      <c r="L128" s="57">
        <v>241121029</v>
      </c>
      <c r="M128" s="58" t="s">
        <v>1002</v>
      </c>
    </row>
    <row r="129" spans="2:16" s="42" customFormat="1" ht="15" customHeight="1" x14ac:dyDescent="0.25">
      <c r="B129" s="52" t="s">
        <v>407</v>
      </c>
      <c r="C129" s="52" t="s">
        <v>915</v>
      </c>
      <c r="D129" s="52" t="s">
        <v>1001</v>
      </c>
      <c r="E129" s="52" t="s">
        <v>1045</v>
      </c>
      <c r="F129" s="53" t="s">
        <v>1033</v>
      </c>
      <c r="G129" s="54">
        <v>241121021</v>
      </c>
      <c r="H129" s="55">
        <v>320</v>
      </c>
      <c r="I129" s="55" t="s">
        <v>1072</v>
      </c>
      <c r="J129" s="56" t="s">
        <v>44</v>
      </c>
      <c r="K129" s="56" t="s">
        <v>1041</v>
      </c>
      <c r="L129" s="57">
        <v>241121029</v>
      </c>
      <c r="M129" s="58" t="s">
        <v>1002</v>
      </c>
    </row>
    <row r="130" spans="2:16" s="42" customFormat="1" ht="15" customHeight="1" x14ac:dyDescent="0.25">
      <c r="B130" s="52" t="s">
        <v>410</v>
      </c>
      <c r="C130" s="52" t="s">
        <v>832</v>
      </c>
      <c r="D130" s="52" t="s">
        <v>1001</v>
      </c>
      <c r="E130" s="52" t="s">
        <v>1045</v>
      </c>
      <c r="F130" s="53" t="s">
        <v>1033</v>
      </c>
      <c r="G130" s="54">
        <v>241121021</v>
      </c>
      <c r="H130" s="55">
        <v>320</v>
      </c>
      <c r="I130" s="55" t="s">
        <v>1070</v>
      </c>
      <c r="J130" s="56" t="s">
        <v>25</v>
      </c>
      <c r="K130" s="56" t="s">
        <v>1041</v>
      </c>
      <c r="L130" s="57">
        <v>241121029</v>
      </c>
      <c r="M130" s="58" t="s">
        <v>1002</v>
      </c>
    </row>
    <row r="131" spans="2:16" s="42" customFormat="1" ht="15" customHeight="1" x14ac:dyDescent="0.25">
      <c r="B131" s="52" t="s">
        <v>413</v>
      </c>
      <c r="C131" s="52" t="s">
        <v>916</v>
      </c>
      <c r="D131" s="52" t="s">
        <v>1001</v>
      </c>
      <c r="E131" s="52" t="s">
        <v>1045</v>
      </c>
      <c r="F131" s="53" t="s">
        <v>1033</v>
      </c>
      <c r="G131" s="54">
        <v>241121021</v>
      </c>
      <c r="H131" s="55">
        <v>320</v>
      </c>
      <c r="I131" s="55" t="s">
        <v>1072</v>
      </c>
      <c r="J131" s="56" t="s">
        <v>44</v>
      </c>
      <c r="K131" s="56" t="s">
        <v>1041</v>
      </c>
      <c r="L131" s="57">
        <v>241121029</v>
      </c>
      <c r="M131" s="58" t="s">
        <v>1002</v>
      </c>
    </row>
    <row r="132" spans="2:16" s="42" customFormat="1" ht="15" customHeight="1" x14ac:dyDescent="0.25">
      <c r="B132" s="52" t="s">
        <v>416</v>
      </c>
      <c r="C132" s="52" t="s">
        <v>917</v>
      </c>
      <c r="D132" s="52" t="s">
        <v>1001</v>
      </c>
      <c r="E132" s="52" t="s">
        <v>1045</v>
      </c>
      <c r="F132" s="53" t="s">
        <v>1033</v>
      </c>
      <c r="G132" s="54">
        <v>241121021</v>
      </c>
      <c r="H132" s="55">
        <v>320</v>
      </c>
      <c r="I132" s="55" t="s">
        <v>1072</v>
      </c>
      <c r="J132" s="56" t="s">
        <v>44</v>
      </c>
      <c r="K132" s="56" t="s">
        <v>1041</v>
      </c>
      <c r="L132" s="57">
        <v>241121029</v>
      </c>
      <c r="M132" s="58" t="s">
        <v>1002</v>
      </c>
    </row>
    <row r="133" spans="2:16" s="42" customFormat="1" ht="15" customHeight="1" x14ac:dyDescent="0.25">
      <c r="B133" s="52" t="s">
        <v>425</v>
      </c>
      <c r="C133" s="52" t="s">
        <v>918</v>
      </c>
      <c r="D133" s="52" t="s">
        <v>1001</v>
      </c>
      <c r="E133" s="52" t="s">
        <v>1045</v>
      </c>
      <c r="F133" s="53" t="s">
        <v>1033</v>
      </c>
      <c r="G133" s="54">
        <v>241121021</v>
      </c>
      <c r="H133" s="55">
        <v>320</v>
      </c>
      <c r="I133" s="55" t="s">
        <v>1075</v>
      </c>
      <c r="J133" s="56" t="s">
        <v>123</v>
      </c>
      <c r="K133" s="56" t="s">
        <v>1041</v>
      </c>
      <c r="L133" s="57">
        <v>241121029</v>
      </c>
      <c r="M133" s="58" t="s">
        <v>1002</v>
      </c>
    </row>
    <row r="134" spans="2:16" s="42" customFormat="1" ht="15" customHeight="1" x14ac:dyDescent="0.25">
      <c r="B134" s="52" t="s">
        <v>436</v>
      </c>
      <c r="C134" s="52" t="s">
        <v>920</v>
      </c>
      <c r="D134" s="52" t="s">
        <v>1001</v>
      </c>
      <c r="E134" s="52" t="s">
        <v>1045</v>
      </c>
      <c r="F134" s="53" t="s">
        <v>1033</v>
      </c>
      <c r="G134" s="54">
        <v>241121021</v>
      </c>
      <c r="H134" s="55">
        <v>320</v>
      </c>
      <c r="I134" s="55" t="s">
        <v>1072</v>
      </c>
      <c r="J134" s="56" t="s">
        <v>44</v>
      </c>
      <c r="K134" s="56" t="s">
        <v>1041</v>
      </c>
      <c r="L134" s="57">
        <v>241121029</v>
      </c>
      <c r="M134" s="58" t="s">
        <v>1002</v>
      </c>
    </row>
    <row r="135" spans="2:16" s="42" customFormat="1" ht="15" customHeight="1" x14ac:dyDescent="0.25">
      <c r="B135" s="52" t="s">
        <v>448</v>
      </c>
      <c r="C135" s="52" t="s">
        <v>833</v>
      </c>
      <c r="D135" s="52" t="s">
        <v>1001</v>
      </c>
      <c r="E135" s="52" t="s">
        <v>1045</v>
      </c>
      <c r="F135" s="53" t="s">
        <v>1033</v>
      </c>
      <c r="G135" s="54">
        <v>241121021</v>
      </c>
      <c r="H135" s="55">
        <v>320</v>
      </c>
      <c r="I135" s="55" t="s">
        <v>1070</v>
      </c>
      <c r="J135" s="56" t="s">
        <v>25</v>
      </c>
      <c r="K135" s="56" t="s">
        <v>1041</v>
      </c>
      <c r="L135" s="57">
        <v>241121029</v>
      </c>
      <c r="M135" s="58" t="s">
        <v>1002</v>
      </c>
    </row>
    <row r="136" spans="2:16" s="42" customFormat="1" ht="15" customHeight="1" x14ac:dyDescent="0.25">
      <c r="B136" s="52" t="s">
        <v>453</v>
      </c>
      <c r="C136" s="52" t="s">
        <v>924</v>
      </c>
      <c r="D136" s="52" t="s">
        <v>1001</v>
      </c>
      <c r="E136" s="52" t="s">
        <v>1045</v>
      </c>
      <c r="F136" s="53" t="s">
        <v>1033</v>
      </c>
      <c r="G136" s="54">
        <v>241121021</v>
      </c>
      <c r="H136" s="55">
        <v>320</v>
      </c>
      <c r="I136" s="55" t="s">
        <v>1075</v>
      </c>
      <c r="J136" s="56" t="s">
        <v>123</v>
      </c>
      <c r="K136" s="56" t="s">
        <v>1041</v>
      </c>
      <c r="L136" s="57">
        <v>241121029</v>
      </c>
      <c r="M136" s="58" t="s">
        <v>1002</v>
      </c>
    </row>
    <row r="137" spans="2:16" s="42" customFormat="1" ht="15" customHeight="1" x14ac:dyDescent="0.25">
      <c r="B137" s="52" t="s">
        <v>456</v>
      </c>
      <c r="C137" s="52" t="s">
        <v>834</v>
      </c>
      <c r="D137" s="52" t="s">
        <v>1001</v>
      </c>
      <c r="E137" s="52" t="s">
        <v>1045</v>
      </c>
      <c r="F137" s="53" t="s">
        <v>1033</v>
      </c>
      <c r="G137" s="54">
        <v>241121021</v>
      </c>
      <c r="H137" s="55">
        <v>320</v>
      </c>
      <c r="I137" s="55" t="s">
        <v>1072</v>
      </c>
      <c r="J137" s="56" t="s">
        <v>44</v>
      </c>
      <c r="K137" s="56" t="s">
        <v>1041</v>
      </c>
      <c r="L137" s="57">
        <v>241121029</v>
      </c>
      <c r="M137" s="58" t="s">
        <v>1002</v>
      </c>
    </row>
    <row r="138" spans="2:16" s="42" customFormat="1" ht="15" customHeight="1" x14ac:dyDescent="0.25">
      <c r="B138" s="52" t="s">
        <v>474</v>
      </c>
      <c r="C138" s="52" t="s">
        <v>926</v>
      </c>
      <c r="D138" s="52" t="s">
        <v>1001</v>
      </c>
      <c r="E138" s="52" t="s">
        <v>1045</v>
      </c>
      <c r="F138" s="53" t="s">
        <v>1033</v>
      </c>
      <c r="G138" s="54">
        <v>241121021</v>
      </c>
      <c r="H138" s="55">
        <v>320</v>
      </c>
      <c r="I138" s="55" t="s">
        <v>1072</v>
      </c>
      <c r="J138" s="56" t="s">
        <v>44</v>
      </c>
      <c r="K138" s="56" t="s">
        <v>1041</v>
      </c>
      <c r="L138" s="57">
        <v>241121029</v>
      </c>
      <c r="M138" s="58" t="s">
        <v>1002</v>
      </c>
    </row>
    <row r="139" spans="2:16" s="42" customFormat="1" ht="15" customHeight="1" x14ac:dyDescent="0.25">
      <c r="B139" s="52" t="s">
        <v>480</v>
      </c>
      <c r="C139" s="52" t="s">
        <v>927</v>
      </c>
      <c r="D139" s="52" t="s">
        <v>1001</v>
      </c>
      <c r="E139" s="52" t="s">
        <v>1045</v>
      </c>
      <c r="F139" s="53" t="s">
        <v>1033</v>
      </c>
      <c r="G139" s="54">
        <v>241121021</v>
      </c>
      <c r="H139" s="55">
        <v>320</v>
      </c>
      <c r="I139" s="55" t="s">
        <v>1072</v>
      </c>
      <c r="J139" s="56" t="s">
        <v>44</v>
      </c>
      <c r="K139" s="56" t="s">
        <v>1041</v>
      </c>
      <c r="L139" s="57">
        <v>241121029</v>
      </c>
      <c r="M139" s="58" t="s">
        <v>1002</v>
      </c>
    </row>
    <row r="140" spans="2:16" s="42" customFormat="1" ht="15" customHeight="1" x14ac:dyDescent="0.25">
      <c r="B140" s="52" t="s">
        <v>483</v>
      </c>
      <c r="C140" s="52" t="s">
        <v>928</v>
      </c>
      <c r="D140" s="52" t="s">
        <v>1001</v>
      </c>
      <c r="E140" s="52" t="s">
        <v>1045</v>
      </c>
      <c r="F140" s="53" t="s">
        <v>1033</v>
      </c>
      <c r="G140" s="54">
        <v>241121021</v>
      </c>
      <c r="H140" s="55">
        <v>320</v>
      </c>
      <c r="I140" s="55" t="s">
        <v>1075</v>
      </c>
      <c r="J140" s="56" t="s">
        <v>123</v>
      </c>
      <c r="K140" s="56" t="s">
        <v>1041</v>
      </c>
      <c r="L140" s="57">
        <v>241121029</v>
      </c>
      <c r="M140" s="58" t="s">
        <v>1002</v>
      </c>
    </row>
    <row r="141" spans="2:16" s="42" customFormat="1" ht="15" customHeight="1" x14ac:dyDescent="0.25">
      <c r="B141" s="52" t="s">
        <v>489</v>
      </c>
      <c r="C141" s="52" t="s">
        <v>930</v>
      </c>
      <c r="D141" s="52" t="s">
        <v>1001</v>
      </c>
      <c r="E141" s="52" t="s">
        <v>1045</v>
      </c>
      <c r="F141" s="53" t="s">
        <v>1033</v>
      </c>
      <c r="G141" s="54">
        <v>241121021</v>
      </c>
      <c r="H141" s="55">
        <v>320</v>
      </c>
      <c r="I141" s="55" t="s">
        <v>1075</v>
      </c>
      <c r="J141" s="56" t="s">
        <v>123</v>
      </c>
      <c r="K141" s="56" t="s">
        <v>1041</v>
      </c>
      <c r="L141" s="57">
        <v>241121029</v>
      </c>
      <c r="M141" s="58" t="s">
        <v>1002</v>
      </c>
    </row>
    <row r="142" spans="2:16" s="42" customFormat="1" ht="15" customHeight="1" x14ac:dyDescent="0.25">
      <c r="B142" s="66" t="s">
        <v>492</v>
      </c>
      <c r="C142" s="66" t="s">
        <v>835</v>
      </c>
      <c r="D142" s="52" t="s">
        <v>1001</v>
      </c>
      <c r="E142" s="52" t="s">
        <v>1045</v>
      </c>
      <c r="F142" s="53" t="s">
        <v>1033</v>
      </c>
      <c r="G142" s="54">
        <v>241121021</v>
      </c>
      <c r="H142" s="55">
        <v>320</v>
      </c>
      <c r="I142" s="55" t="s">
        <v>1075</v>
      </c>
      <c r="J142" s="56" t="s">
        <v>123</v>
      </c>
      <c r="K142" s="56" t="s">
        <v>1041</v>
      </c>
      <c r="L142" s="57">
        <v>241121029</v>
      </c>
      <c r="M142" s="58" t="s">
        <v>1002</v>
      </c>
    </row>
    <row r="143" spans="2:16" s="42" customFormat="1" ht="15" customHeight="1" x14ac:dyDescent="0.25">
      <c r="B143" s="52" t="s">
        <v>496</v>
      </c>
      <c r="C143" s="52" t="s">
        <v>836</v>
      </c>
      <c r="D143" s="52" t="s">
        <v>1001</v>
      </c>
      <c r="E143" s="52" t="s">
        <v>1045</v>
      </c>
      <c r="F143" s="53" t="s">
        <v>1033</v>
      </c>
      <c r="G143" s="54">
        <v>241121021</v>
      </c>
      <c r="H143" s="55">
        <v>320</v>
      </c>
      <c r="I143" s="55" t="s">
        <v>1070</v>
      </c>
      <c r="J143" s="56" t="s">
        <v>25</v>
      </c>
      <c r="K143" s="56" t="s">
        <v>1041</v>
      </c>
      <c r="L143" s="57">
        <v>241121029</v>
      </c>
      <c r="M143" s="58" t="s">
        <v>1002</v>
      </c>
    </row>
    <row r="144" spans="2:16" s="42" customFormat="1" ht="15" customHeight="1" x14ac:dyDescent="0.25">
      <c r="B144" s="52" t="s">
        <v>502</v>
      </c>
      <c r="C144" s="52" t="s">
        <v>931</v>
      </c>
      <c r="D144" s="52" t="s">
        <v>1001</v>
      </c>
      <c r="E144" s="52" t="s">
        <v>1045</v>
      </c>
      <c r="F144" s="53" t="s">
        <v>1033</v>
      </c>
      <c r="G144" s="54">
        <v>241121021</v>
      </c>
      <c r="H144" s="55">
        <v>320</v>
      </c>
      <c r="I144" s="55" t="s">
        <v>1070</v>
      </c>
      <c r="J144" s="56" t="s">
        <v>25</v>
      </c>
      <c r="K144" s="56" t="s">
        <v>1041</v>
      </c>
      <c r="L144" s="57">
        <v>241121029</v>
      </c>
      <c r="M144" s="58" t="s">
        <v>1002</v>
      </c>
      <c r="N144" s="44"/>
      <c r="O144" s="44"/>
      <c r="P144" s="44"/>
    </row>
    <row r="145" spans="2:13" s="42" customFormat="1" ht="15" customHeight="1" x14ac:dyDescent="0.25">
      <c r="B145" s="52" t="s">
        <v>505</v>
      </c>
      <c r="C145" s="52" t="s">
        <v>837</v>
      </c>
      <c r="D145" s="52" t="s">
        <v>1001</v>
      </c>
      <c r="E145" s="52" t="s">
        <v>1045</v>
      </c>
      <c r="F145" s="53" t="s">
        <v>1033</v>
      </c>
      <c r="G145" s="54">
        <v>241121021</v>
      </c>
      <c r="H145" s="55">
        <v>320</v>
      </c>
      <c r="I145" s="55" t="s">
        <v>1075</v>
      </c>
      <c r="J145" s="56" t="s">
        <v>123</v>
      </c>
      <c r="K145" s="56" t="s">
        <v>1041</v>
      </c>
      <c r="L145" s="57">
        <v>241121029</v>
      </c>
      <c r="M145" s="58" t="s">
        <v>1002</v>
      </c>
    </row>
    <row r="146" spans="2:13" s="42" customFormat="1" ht="15" customHeight="1" x14ac:dyDescent="0.25">
      <c r="B146" s="52" t="s">
        <v>511</v>
      </c>
      <c r="C146" s="52" t="s">
        <v>932</v>
      </c>
      <c r="D146" s="52" t="s">
        <v>1001</v>
      </c>
      <c r="E146" s="52" t="s">
        <v>1045</v>
      </c>
      <c r="F146" s="53" t="s">
        <v>1033</v>
      </c>
      <c r="G146" s="54">
        <v>241121021</v>
      </c>
      <c r="H146" s="55">
        <v>320</v>
      </c>
      <c r="I146" s="55" t="s">
        <v>1075</v>
      </c>
      <c r="J146" s="56" t="s">
        <v>123</v>
      </c>
      <c r="K146" s="56" t="s">
        <v>1041</v>
      </c>
      <c r="L146" s="57">
        <v>241121029</v>
      </c>
      <c r="M146" s="58" t="s">
        <v>1002</v>
      </c>
    </row>
    <row r="147" spans="2:13" s="42" customFormat="1" ht="15" customHeight="1" x14ac:dyDescent="0.25">
      <c r="B147" s="52" t="s">
        <v>514</v>
      </c>
      <c r="C147" s="52" t="s">
        <v>838</v>
      </c>
      <c r="D147" s="52" t="s">
        <v>1001</v>
      </c>
      <c r="E147" s="52" t="s">
        <v>1045</v>
      </c>
      <c r="F147" s="53" t="s">
        <v>1033</v>
      </c>
      <c r="G147" s="54">
        <v>241121021</v>
      </c>
      <c r="H147" s="55">
        <v>320</v>
      </c>
      <c r="I147" s="55" t="s">
        <v>1072</v>
      </c>
      <c r="J147" s="56" t="s">
        <v>44</v>
      </c>
      <c r="K147" s="56" t="s">
        <v>1041</v>
      </c>
      <c r="L147" s="57">
        <v>241121029</v>
      </c>
      <c r="M147" s="58" t="s">
        <v>1002</v>
      </c>
    </row>
    <row r="148" spans="2:13" s="42" customFormat="1" ht="15" customHeight="1" x14ac:dyDescent="0.25">
      <c r="B148" s="52" t="s">
        <v>522</v>
      </c>
      <c r="C148" s="52" t="s">
        <v>933</v>
      </c>
      <c r="D148" s="52" t="s">
        <v>1001</v>
      </c>
      <c r="E148" s="52" t="s">
        <v>1045</v>
      </c>
      <c r="F148" s="53" t="s">
        <v>1033</v>
      </c>
      <c r="G148" s="54">
        <v>241121021</v>
      </c>
      <c r="H148" s="55">
        <v>320</v>
      </c>
      <c r="I148" s="55" t="s">
        <v>1074</v>
      </c>
      <c r="J148" s="56" t="s">
        <v>14</v>
      </c>
      <c r="K148" s="56" t="s">
        <v>1041</v>
      </c>
      <c r="L148" s="57">
        <v>241121029</v>
      </c>
      <c r="M148" s="58" t="s">
        <v>1002</v>
      </c>
    </row>
    <row r="149" spans="2:13" s="42" customFormat="1" ht="15" customHeight="1" x14ac:dyDescent="0.25">
      <c r="B149" s="52" t="s">
        <v>533</v>
      </c>
      <c r="C149" s="52" t="s">
        <v>937</v>
      </c>
      <c r="D149" s="52" t="s">
        <v>1001</v>
      </c>
      <c r="E149" s="52" t="s">
        <v>1045</v>
      </c>
      <c r="F149" s="53" t="s">
        <v>1033</v>
      </c>
      <c r="G149" s="54">
        <v>241121021</v>
      </c>
      <c r="H149" s="55">
        <v>320</v>
      </c>
      <c r="I149" s="55" t="s">
        <v>1072</v>
      </c>
      <c r="J149" s="56" t="s">
        <v>44</v>
      </c>
      <c r="K149" s="56" t="s">
        <v>1041</v>
      </c>
      <c r="L149" s="57">
        <v>241121029</v>
      </c>
      <c r="M149" s="58" t="s">
        <v>1002</v>
      </c>
    </row>
    <row r="150" spans="2:13" s="42" customFormat="1" ht="15" customHeight="1" x14ac:dyDescent="0.25">
      <c r="B150" s="52" t="s">
        <v>539</v>
      </c>
      <c r="C150" s="52" t="s">
        <v>938</v>
      </c>
      <c r="D150" s="52" t="s">
        <v>1001</v>
      </c>
      <c r="E150" s="52" t="s">
        <v>1045</v>
      </c>
      <c r="F150" s="53" t="s">
        <v>1033</v>
      </c>
      <c r="G150" s="54">
        <v>241121021</v>
      </c>
      <c r="H150" s="55">
        <v>320</v>
      </c>
      <c r="I150" s="60" t="s">
        <v>1071</v>
      </c>
      <c r="J150" s="56" t="s">
        <v>21</v>
      </c>
      <c r="K150" s="56" t="s">
        <v>1041</v>
      </c>
      <c r="L150" s="57">
        <v>241121029</v>
      </c>
      <c r="M150" s="58" t="s">
        <v>1002</v>
      </c>
    </row>
    <row r="151" spans="2:13" s="42" customFormat="1" ht="15" customHeight="1" x14ac:dyDescent="0.25">
      <c r="B151" s="52" t="s">
        <v>544</v>
      </c>
      <c r="C151" s="52" t="s">
        <v>939</v>
      </c>
      <c r="D151" s="52" t="s">
        <v>1001</v>
      </c>
      <c r="E151" s="52" t="s">
        <v>1045</v>
      </c>
      <c r="F151" s="53" t="s">
        <v>1033</v>
      </c>
      <c r="G151" s="54">
        <v>241121021</v>
      </c>
      <c r="H151" s="55">
        <v>320</v>
      </c>
      <c r="I151" s="55" t="s">
        <v>1070</v>
      </c>
      <c r="J151" s="56" t="s">
        <v>25</v>
      </c>
      <c r="K151" s="56" t="s">
        <v>1041</v>
      </c>
      <c r="L151" s="57">
        <v>241121029</v>
      </c>
      <c r="M151" s="58" t="s">
        <v>1002</v>
      </c>
    </row>
    <row r="152" spans="2:13" s="42" customFormat="1" ht="15" customHeight="1" x14ac:dyDescent="0.25">
      <c r="B152" s="52" t="s">
        <v>547</v>
      </c>
      <c r="C152" s="52" t="s">
        <v>940</v>
      </c>
      <c r="D152" s="52" t="s">
        <v>1001</v>
      </c>
      <c r="E152" s="52" t="s">
        <v>1045</v>
      </c>
      <c r="F152" s="53" t="s">
        <v>1033</v>
      </c>
      <c r="G152" s="54">
        <v>241121021</v>
      </c>
      <c r="H152" s="55">
        <v>320</v>
      </c>
      <c r="I152" s="55" t="s">
        <v>1070</v>
      </c>
      <c r="J152" s="56" t="s">
        <v>25</v>
      </c>
      <c r="K152" s="56" t="s">
        <v>1041</v>
      </c>
      <c r="L152" s="57">
        <v>241121029</v>
      </c>
      <c r="M152" s="58" t="s">
        <v>1002</v>
      </c>
    </row>
    <row r="153" spans="2:13" s="42" customFormat="1" ht="15" customHeight="1" x14ac:dyDescent="0.25">
      <c r="B153" s="52" t="s">
        <v>549</v>
      </c>
      <c r="C153" s="52" t="s">
        <v>941</v>
      </c>
      <c r="D153" s="52" t="s">
        <v>1001</v>
      </c>
      <c r="E153" s="52" t="s">
        <v>1045</v>
      </c>
      <c r="F153" s="53" t="s">
        <v>1033</v>
      </c>
      <c r="G153" s="54">
        <v>241121021</v>
      </c>
      <c r="H153" s="55">
        <v>320</v>
      </c>
      <c r="I153" s="55" t="s">
        <v>1075</v>
      </c>
      <c r="J153" s="56" t="s">
        <v>123</v>
      </c>
      <c r="K153" s="56" t="s">
        <v>1041</v>
      </c>
      <c r="L153" s="57">
        <v>241121029</v>
      </c>
      <c r="M153" s="58" t="s">
        <v>1002</v>
      </c>
    </row>
    <row r="154" spans="2:13" s="42" customFormat="1" ht="15" customHeight="1" x14ac:dyDescent="0.25">
      <c r="B154" s="52" t="s">
        <v>552</v>
      </c>
      <c r="C154" s="52" t="s">
        <v>840</v>
      </c>
      <c r="D154" s="52" t="s">
        <v>1001</v>
      </c>
      <c r="E154" s="52" t="s">
        <v>1045</v>
      </c>
      <c r="F154" s="53" t="s">
        <v>1033</v>
      </c>
      <c r="G154" s="54">
        <v>241121021</v>
      </c>
      <c r="H154" s="55">
        <v>320</v>
      </c>
      <c r="I154" s="55" t="s">
        <v>1070</v>
      </c>
      <c r="J154" s="56" t="s">
        <v>25</v>
      </c>
      <c r="K154" s="56" t="s">
        <v>1041</v>
      </c>
      <c r="L154" s="57">
        <v>241121029</v>
      </c>
      <c r="M154" s="58" t="s">
        <v>1002</v>
      </c>
    </row>
    <row r="155" spans="2:13" s="42" customFormat="1" ht="15" customHeight="1" x14ac:dyDescent="0.25">
      <c r="B155" s="52" t="s">
        <v>568</v>
      </c>
      <c r="C155" s="52" t="s">
        <v>945</v>
      </c>
      <c r="D155" s="52" t="s">
        <v>1001</v>
      </c>
      <c r="E155" s="52" t="s">
        <v>1045</v>
      </c>
      <c r="F155" s="53" t="s">
        <v>1033</v>
      </c>
      <c r="G155" s="54">
        <v>241121021</v>
      </c>
      <c r="H155" s="55">
        <v>320</v>
      </c>
      <c r="I155" s="55" t="s">
        <v>1074</v>
      </c>
      <c r="J155" s="56" t="s">
        <v>14</v>
      </c>
      <c r="K155" s="56" t="s">
        <v>1041</v>
      </c>
      <c r="L155" s="57">
        <v>241121029</v>
      </c>
      <c r="M155" s="58" t="s">
        <v>1002</v>
      </c>
    </row>
    <row r="156" spans="2:13" s="42" customFormat="1" ht="15" customHeight="1" x14ac:dyDescent="0.25">
      <c r="B156" s="52" t="s">
        <v>571</v>
      </c>
      <c r="C156" s="52" t="s">
        <v>946</v>
      </c>
      <c r="D156" s="52" t="s">
        <v>1001</v>
      </c>
      <c r="E156" s="52" t="s">
        <v>1045</v>
      </c>
      <c r="F156" s="53" t="s">
        <v>1033</v>
      </c>
      <c r="G156" s="54">
        <v>241121021</v>
      </c>
      <c r="H156" s="55">
        <v>320</v>
      </c>
      <c r="I156" s="55" t="s">
        <v>1072</v>
      </c>
      <c r="J156" s="56" t="s">
        <v>44</v>
      </c>
      <c r="K156" s="56" t="s">
        <v>1041</v>
      </c>
      <c r="L156" s="57">
        <v>241121029</v>
      </c>
      <c r="M156" s="58" t="s">
        <v>1002</v>
      </c>
    </row>
    <row r="157" spans="2:13" s="42" customFormat="1" ht="15" customHeight="1" x14ac:dyDescent="0.25">
      <c r="B157" s="52" t="s">
        <v>577</v>
      </c>
      <c r="C157" s="52" t="s">
        <v>947</v>
      </c>
      <c r="D157" s="52" t="s">
        <v>1001</v>
      </c>
      <c r="E157" s="52" t="s">
        <v>1045</v>
      </c>
      <c r="F157" s="53" t="s">
        <v>1033</v>
      </c>
      <c r="G157" s="54">
        <v>241121021</v>
      </c>
      <c r="H157" s="55">
        <v>320</v>
      </c>
      <c r="I157" s="55"/>
      <c r="J157" s="56" t="s">
        <v>210</v>
      </c>
      <c r="K157" s="56" t="s">
        <v>1041</v>
      </c>
      <c r="L157" s="57">
        <v>241121029</v>
      </c>
      <c r="M157" s="58" t="s">
        <v>1002</v>
      </c>
    </row>
    <row r="158" spans="2:13" s="42" customFormat="1" ht="15" customHeight="1" x14ac:dyDescent="0.25">
      <c r="B158" s="52" t="s">
        <v>579</v>
      </c>
      <c r="C158" s="52" t="s">
        <v>842</v>
      </c>
      <c r="D158" s="52" t="s">
        <v>1001</v>
      </c>
      <c r="E158" s="52" t="s">
        <v>1045</v>
      </c>
      <c r="F158" s="53" t="s">
        <v>1033</v>
      </c>
      <c r="G158" s="54">
        <v>241121021</v>
      </c>
      <c r="H158" s="55">
        <v>320</v>
      </c>
      <c r="I158" s="55" t="s">
        <v>1072</v>
      </c>
      <c r="J158" s="56" t="s">
        <v>44</v>
      </c>
      <c r="K158" s="56" t="s">
        <v>1041</v>
      </c>
      <c r="L158" s="57">
        <v>241121029</v>
      </c>
      <c r="M158" s="58" t="s">
        <v>1002</v>
      </c>
    </row>
    <row r="159" spans="2:13" s="42" customFormat="1" ht="15" customHeight="1" x14ac:dyDescent="0.25">
      <c r="B159" s="52" t="s">
        <v>582</v>
      </c>
      <c r="C159" s="52" t="s">
        <v>843</v>
      </c>
      <c r="D159" s="52" t="s">
        <v>1001</v>
      </c>
      <c r="E159" s="52" t="s">
        <v>1045</v>
      </c>
      <c r="F159" s="53" t="s">
        <v>1033</v>
      </c>
      <c r="G159" s="54">
        <v>241121021</v>
      </c>
      <c r="H159" s="55">
        <v>320</v>
      </c>
      <c r="I159" s="60" t="s">
        <v>1071</v>
      </c>
      <c r="J159" s="56" t="s">
        <v>21</v>
      </c>
      <c r="K159" s="56" t="s">
        <v>1041</v>
      </c>
      <c r="L159" s="57">
        <v>241121029</v>
      </c>
      <c r="M159" s="58" t="s">
        <v>1002</v>
      </c>
    </row>
    <row r="160" spans="2:13" s="42" customFormat="1" ht="15" customHeight="1" x14ac:dyDescent="0.25">
      <c r="B160" s="52" t="s">
        <v>584</v>
      </c>
      <c r="C160" s="52" t="s">
        <v>948</v>
      </c>
      <c r="D160" s="52" t="s">
        <v>1001</v>
      </c>
      <c r="E160" s="52" t="s">
        <v>1045</v>
      </c>
      <c r="F160" s="53" t="s">
        <v>1033</v>
      </c>
      <c r="G160" s="54">
        <v>241121021</v>
      </c>
      <c r="H160" s="55">
        <v>320</v>
      </c>
      <c r="I160" s="55" t="s">
        <v>1070</v>
      </c>
      <c r="J160" s="56" t="s">
        <v>25</v>
      </c>
      <c r="K160" s="56" t="s">
        <v>1041</v>
      </c>
      <c r="L160" s="57">
        <v>241121029</v>
      </c>
      <c r="M160" s="58" t="s">
        <v>1002</v>
      </c>
    </row>
    <row r="161" spans="2:127" s="42" customFormat="1" ht="15" customHeight="1" x14ac:dyDescent="0.25">
      <c r="B161" s="52" t="s">
        <v>598</v>
      </c>
      <c r="C161" s="52" t="s">
        <v>950</v>
      </c>
      <c r="D161" s="52" t="s">
        <v>1001</v>
      </c>
      <c r="E161" s="52" t="s">
        <v>1045</v>
      </c>
      <c r="F161" s="69" t="s">
        <v>1033</v>
      </c>
      <c r="G161" s="54">
        <v>241121021</v>
      </c>
      <c r="H161" s="55">
        <v>320</v>
      </c>
      <c r="I161" s="55" t="s">
        <v>1074</v>
      </c>
      <c r="J161" s="56" t="s">
        <v>14</v>
      </c>
      <c r="K161" s="56" t="s">
        <v>1041</v>
      </c>
      <c r="L161" s="57">
        <v>241121029</v>
      </c>
      <c r="M161" s="70" t="s">
        <v>1002</v>
      </c>
    </row>
    <row r="162" spans="2:127" s="42" customFormat="1" ht="15" customHeight="1" x14ac:dyDescent="0.25">
      <c r="B162" s="52" t="s">
        <v>601</v>
      </c>
      <c r="C162" s="52" t="s">
        <v>951</v>
      </c>
      <c r="D162" s="52" t="s">
        <v>1001</v>
      </c>
      <c r="E162" s="52" t="s">
        <v>1045</v>
      </c>
      <c r="F162" s="53" t="s">
        <v>1036</v>
      </c>
      <c r="G162" s="54">
        <v>241131021</v>
      </c>
      <c r="H162" s="55">
        <v>320</v>
      </c>
      <c r="I162" s="60" t="s">
        <v>1071</v>
      </c>
      <c r="J162" s="56" t="s">
        <v>21</v>
      </c>
      <c r="K162" s="56" t="s">
        <v>1042</v>
      </c>
      <c r="L162" s="57">
        <v>241131029</v>
      </c>
      <c r="M162" s="58" t="s">
        <v>1003</v>
      </c>
    </row>
    <row r="163" spans="2:127" s="42" customFormat="1" ht="15" customHeight="1" x14ac:dyDescent="0.25">
      <c r="B163" s="52" t="s">
        <v>606</v>
      </c>
      <c r="C163" s="52" t="s">
        <v>953</v>
      </c>
      <c r="D163" s="52" t="s">
        <v>1001</v>
      </c>
      <c r="E163" s="52" t="s">
        <v>1045</v>
      </c>
      <c r="F163" s="53" t="s">
        <v>1033</v>
      </c>
      <c r="G163" s="54">
        <v>241121021</v>
      </c>
      <c r="H163" s="55">
        <v>320</v>
      </c>
      <c r="I163" s="55" t="s">
        <v>1075</v>
      </c>
      <c r="J163" s="56" t="s">
        <v>123</v>
      </c>
      <c r="K163" s="56" t="s">
        <v>1041</v>
      </c>
      <c r="L163" s="57">
        <v>241121029</v>
      </c>
      <c r="M163" s="58" t="s">
        <v>1002</v>
      </c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4"/>
      <c r="CY163" s="44"/>
      <c r="CZ163" s="44"/>
      <c r="DA163" s="44"/>
      <c r="DB163" s="44"/>
      <c r="DC163" s="44"/>
      <c r="DD163" s="44"/>
      <c r="DE163" s="44"/>
      <c r="DF163" s="44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  <c r="DR163" s="44"/>
      <c r="DS163" s="44"/>
      <c r="DT163" s="44"/>
      <c r="DU163" s="44"/>
      <c r="DV163" s="44"/>
      <c r="DW163" s="44"/>
    </row>
    <row r="164" spans="2:127" s="42" customFormat="1" ht="15" customHeight="1" x14ac:dyDescent="0.25">
      <c r="B164" s="52" t="s">
        <v>613</v>
      </c>
      <c r="C164" s="52" t="s">
        <v>955</v>
      </c>
      <c r="D164" s="52" t="s">
        <v>1001</v>
      </c>
      <c r="E164" s="52" t="s">
        <v>1045</v>
      </c>
      <c r="F164" s="53" t="s">
        <v>1033</v>
      </c>
      <c r="G164" s="54">
        <v>241121021</v>
      </c>
      <c r="H164" s="55">
        <v>320</v>
      </c>
      <c r="I164" s="55" t="s">
        <v>1070</v>
      </c>
      <c r="J164" s="56" t="s">
        <v>25</v>
      </c>
      <c r="K164" s="56" t="s">
        <v>1041</v>
      </c>
      <c r="L164" s="57">
        <v>241121029</v>
      </c>
      <c r="M164" s="58" t="s">
        <v>1002</v>
      </c>
    </row>
    <row r="165" spans="2:127" s="42" customFormat="1" ht="15" customHeight="1" x14ac:dyDescent="0.25">
      <c r="B165" s="52" t="s">
        <v>616</v>
      </c>
      <c r="C165" s="52" t="s">
        <v>956</v>
      </c>
      <c r="D165" s="52" t="s">
        <v>1001</v>
      </c>
      <c r="E165" s="52" t="s">
        <v>1045</v>
      </c>
      <c r="F165" s="53" t="s">
        <v>1036</v>
      </c>
      <c r="G165" s="54">
        <v>241131021</v>
      </c>
      <c r="H165" s="55">
        <v>320</v>
      </c>
      <c r="I165" s="60" t="s">
        <v>1071</v>
      </c>
      <c r="J165" s="56" t="s">
        <v>21</v>
      </c>
      <c r="K165" s="56" t="s">
        <v>1042</v>
      </c>
      <c r="L165" s="57">
        <v>241131029</v>
      </c>
      <c r="M165" s="58" t="s">
        <v>1003</v>
      </c>
    </row>
    <row r="166" spans="2:127" s="42" customFormat="1" ht="15" customHeight="1" x14ac:dyDescent="0.25">
      <c r="B166" s="52" t="s">
        <v>622</v>
      </c>
      <c r="C166" s="52" t="s">
        <v>958</v>
      </c>
      <c r="D166" s="52" t="s">
        <v>1001</v>
      </c>
      <c r="E166" s="52" t="s">
        <v>1045</v>
      </c>
      <c r="F166" s="53" t="s">
        <v>1033</v>
      </c>
      <c r="G166" s="54">
        <v>241121021</v>
      </c>
      <c r="H166" s="55">
        <v>320</v>
      </c>
      <c r="I166" s="55" t="s">
        <v>1070</v>
      </c>
      <c r="J166" s="56" t="s">
        <v>25</v>
      </c>
      <c r="K166" s="56" t="s">
        <v>1041</v>
      </c>
      <c r="L166" s="57">
        <v>241121029</v>
      </c>
      <c r="M166" s="58" t="s">
        <v>1002</v>
      </c>
    </row>
    <row r="167" spans="2:127" s="42" customFormat="1" ht="15" customHeight="1" x14ac:dyDescent="0.25">
      <c r="B167" s="52" t="s">
        <v>625</v>
      </c>
      <c r="C167" s="52" t="s">
        <v>959</v>
      </c>
      <c r="D167" s="52" t="s">
        <v>1001</v>
      </c>
      <c r="E167" s="52" t="s">
        <v>1045</v>
      </c>
      <c r="F167" s="53" t="s">
        <v>1036</v>
      </c>
      <c r="G167" s="54">
        <v>241131021</v>
      </c>
      <c r="H167" s="55">
        <v>320</v>
      </c>
      <c r="I167" s="60" t="s">
        <v>1071</v>
      </c>
      <c r="J167" s="56" t="s">
        <v>21</v>
      </c>
      <c r="K167" s="56" t="s">
        <v>1042</v>
      </c>
      <c r="L167" s="57">
        <v>241131029</v>
      </c>
      <c r="M167" s="58" t="s">
        <v>1003</v>
      </c>
    </row>
    <row r="168" spans="2:127" s="42" customFormat="1" ht="15" customHeight="1" x14ac:dyDescent="0.25">
      <c r="B168" s="52" t="s">
        <v>628</v>
      </c>
      <c r="C168" s="52" t="s">
        <v>844</v>
      </c>
      <c r="D168" s="52" t="s">
        <v>1001</v>
      </c>
      <c r="E168" s="52" t="s">
        <v>1045</v>
      </c>
      <c r="F168" s="53" t="s">
        <v>1033</v>
      </c>
      <c r="G168" s="54">
        <v>241121021</v>
      </c>
      <c r="H168" s="55">
        <v>320</v>
      </c>
      <c r="I168" s="55" t="s">
        <v>1072</v>
      </c>
      <c r="J168" s="56" t="s">
        <v>44</v>
      </c>
      <c r="K168" s="56" t="s">
        <v>1041</v>
      </c>
      <c r="L168" s="57">
        <v>241121029</v>
      </c>
      <c r="M168" s="58" t="s">
        <v>1002</v>
      </c>
    </row>
    <row r="169" spans="2:127" s="42" customFormat="1" ht="15" customHeight="1" x14ac:dyDescent="0.25">
      <c r="B169" s="52" t="s">
        <v>644</v>
      </c>
      <c r="C169" s="52" t="s">
        <v>964</v>
      </c>
      <c r="D169" s="52" t="s">
        <v>1001</v>
      </c>
      <c r="E169" s="52" t="s">
        <v>1045</v>
      </c>
      <c r="F169" s="53" t="s">
        <v>1036</v>
      </c>
      <c r="G169" s="54">
        <v>241131021</v>
      </c>
      <c r="H169" s="55">
        <v>320</v>
      </c>
      <c r="I169" s="60" t="s">
        <v>1071</v>
      </c>
      <c r="J169" s="56" t="s">
        <v>21</v>
      </c>
      <c r="K169" s="56" t="s">
        <v>1042</v>
      </c>
      <c r="L169" s="57">
        <v>241131029</v>
      </c>
      <c r="M169" s="58" t="s">
        <v>1003</v>
      </c>
    </row>
    <row r="170" spans="2:127" s="42" customFormat="1" ht="15" customHeight="1" x14ac:dyDescent="0.25">
      <c r="B170" s="52" t="s">
        <v>646</v>
      </c>
      <c r="C170" s="52" t="s">
        <v>965</v>
      </c>
      <c r="D170" s="52" t="s">
        <v>1001</v>
      </c>
      <c r="E170" s="52" t="s">
        <v>1045</v>
      </c>
      <c r="F170" s="53" t="s">
        <v>1033</v>
      </c>
      <c r="G170" s="54">
        <v>241121021</v>
      </c>
      <c r="H170" s="55">
        <v>320</v>
      </c>
      <c r="I170" s="55" t="s">
        <v>1072</v>
      </c>
      <c r="J170" s="56" t="s">
        <v>44</v>
      </c>
      <c r="K170" s="56" t="s">
        <v>1041</v>
      </c>
      <c r="L170" s="57">
        <v>241121029</v>
      </c>
      <c r="M170" s="58" t="s">
        <v>1002</v>
      </c>
    </row>
    <row r="171" spans="2:127" s="42" customFormat="1" ht="15" customHeight="1" x14ac:dyDescent="0.25">
      <c r="B171" s="52" t="s">
        <v>662</v>
      </c>
      <c r="C171" s="52" t="s">
        <v>968</v>
      </c>
      <c r="D171" s="52" t="s">
        <v>1001</v>
      </c>
      <c r="E171" s="52" t="s">
        <v>1045</v>
      </c>
      <c r="F171" s="53" t="s">
        <v>1033</v>
      </c>
      <c r="G171" s="54">
        <v>241121021</v>
      </c>
      <c r="H171" s="55">
        <v>320</v>
      </c>
      <c r="I171" s="55" t="s">
        <v>1072</v>
      </c>
      <c r="J171" s="56" t="s">
        <v>44</v>
      </c>
      <c r="K171" s="56" t="s">
        <v>1041</v>
      </c>
      <c r="L171" s="57">
        <v>241121029</v>
      </c>
      <c r="M171" s="58" t="s">
        <v>1002</v>
      </c>
    </row>
    <row r="172" spans="2:127" s="42" customFormat="1" ht="15" customHeight="1" x14ac:dyDescent="0.25">
      <c r="B172" s="52" t="s">
        <v>672</v>
      </c>
      <c r="C172" s="52" t="s">
        <v>970</v>
      </c>
      <c r="D172" s="52" t="s">
        <v>1001</v>
      </c>
      <c r="E172" s="52" t="s">
        <v>1045</v>
      </c>
      <c r="F172" s="53" t="s">
        <v>1033</v>
      </c>
      <c r="G172" s="54">
        <v>241121021</v>
      </c>
      <c r="H172" s="55">
        <v>320</v>
      </c>
      <c r="I172" s="55" t="s">
        <v>1070</v>
      </c>
      <c r="J172" s="56" t="s">
        <v>25</v>
      </c>
      <c r="K172" s="56" t="s">
        <v>1041</v>
      </c>
      <c r="L172" s="57">
        <v>241121029</v>
      </c>
      <c r="M172" s="58" t="s">
        <v>1002</v>
      </c>
    </row>
    <row r="173" spans="2:127" s="42" customFormat="1" ht="15" customHeight="1" x14ac:dyDescent="0.25">
      <c r="B173" s="52" t="s">
        <v>674</v>
      </c>
      <c r="C173" s="52" t="s">
        <v>971</v>
      </c>
      <c r="D173" s="52" t="s">
        <v>1001</v>
      </c>
      <c r="E173" s="52" t="s">
        <v>1045</v>
      </c>
      <c r="F173" s="53" t="s">
        <v>1033</v>
      </c>
      <c r="G173" s="54">
        <v>241121021</v>
      </c>
      <c r="H173" s="55">
        <v>320</v>
      </c>
      <c r="I173" s="55" t="s">
        <v>1070</v>
      </c>
      <c r="J173" s="56" t="s">
        <v>25</v>
      </c>
      <c r="K173" s="56" t="s">
        <v>1041</v>
      </c>
      <c r="L173" s="57">
        <v>241121029</v>
      </c>
      <c r="M173" s="58" t="s">
        <v>1002</v>
      </c>
    </row>
    <row r="174" spans="2:127" s="42" customFormat="1" ht="15" customHeight="1" x14ac:dyDescent="0.25">
      <c r="B174" s="52" t="s">
        <v>682</v>
      </c>
      <c r="C174" s="52" t="s">
        <v>974</v>
      </c>
      <c r="D174" s="52" t="s">
        <v>1001</v>
      </c>
      <c r="E174" s="52" t="s">
        <v>1045</v>
      </c>
      <c r="F174" s="53" t="s">
        <v>1033</v>
      </c>
      <c r="G174" s="54">
        <v>241121021</v>
      </c>
      <c r="H174" s="55">
        <v>320</v>
      </c>
      <c r="I174" s="55" t="s">
        <v>1070</v>
      </c>
      <c r="J174" s="56" t="s">
        <v>25</v>
      </c>
      <c r="K174" s="56" t="s">
        <v>1041</v>
      </c>
      <c r="L174" s="57">
        <v>241121029</v>
      </c>
      <c r="M174" s="58" t="s">
        <v>1002</v>
      </c>
    </row>
    <row r="175" spans="2:127" s="42" customFormat="1" ht="15" customHeight="1" x14ac:dyDescent="0.25">
      <c r="B175" s="52" t="s">
        <v>687</v>
      </c>
      <c r="C175" s="52" t="s">
        <v>975</v>
      </c>
      <c r="D175" s="52" t="s">
        <v>1001</v>
      </c>
      <c r="E175" s="52" t="s">
        <v>1045</v>
      </c>
      <c r="F175" s="53" t="s">
        <v>1033</v>
      </c>
      <c r="G175" s="54">
        <v>241121021</v>
      </c>
      <c r="H175" s="55">
        <v>320</v>
      </c>
      <c r="I175" s="55" t="s">
        <v>1072</v>
      </c>
      <c r="J175" s="56" t="s">
        <v>44</v>
      </c>
      <c r="K175" s="56" t="s">
        <v>1041</v>
      </c>
      <c r="L175" s="57">
        <v>241121029</v>
      </c>
      <c r="M175" s="58" t="s">
        <v>1002</v>
      </c>
    </row>
    <row r="176" spans="2:127" s="42" customFormat="1" ht="15" customHeight="1" x14ac:dyDescent="0.25">
      <c r="B176" s="52" t="s">
        <v>694</v>
      </c>
      <c r="C176" s="52" t="s">
        <v>976</v>
      </c>
      <c r="D176" s="52" t="s">
        <v>1001</v>
      </c>
      <c r="E176" s="52" t="s">
        <v>1045</v>
      </c>
      <c r="F176" s="53" t="s">
        <v>1033</v>
      </c>
      <c r="G176" s="54">
        <v>241121021</v>
      </c>
      <c r="H176" s="55">
        <v>320</v>
      </c>
      <c r="I176" s="55" t="s">
        <v>1070</v>
      </c>
      <c r="J176" s="56" t="s">
        <v>25</v>
      </c>
      <c r="K176" s="56" t="s">
        <v>1041</v>
      </c>
      <c r="L176" s="57">
        <v>241121029</v>
      </c>
      <c r="M176" s="58" t="s">
        <v>1002</v>
      </c>
    </row>
    <row r="177" spans="2:13" s="42" customFormat="1" ht="15" customHeight="1" x14ac:dyDescent="0.25">
      <c r="B177" s="52" t="s">
        <v>697</v>
      </c>
      <c r="C177" s="52" t="s">
        <v>846</v>
      </c>
      <c r="D177" s="52" t="s">
        <v>1001</v>
      </c>
      <c r="E177" s="52" t="s">
        <v>1045</v>
      </c>
      <c r="F177" s="53" t="s">
        <v>1033</v>
      </c>
      <c r="G177" s="54">
        <v>241121021</v>
      </c>
      <c r="H177" s="55">
        <v>320</v>
      </c>
      <c r="I177" s="55" t="s">
        <v>1070</v>
      </c>
      <c r="J177" s="56" t="s">
        <v>25</v>
      </c>
      <c r="K177" s="56" t="s">
        <v>1041</v>
      </c>
      <c r="L177" s="57">
        <v>241121029</v>
      </c>
      <c r="M177" s="58" t="s">
        <v>1002</v>
      </c>
    </row>
    <row r="178" spans="2:13" s="42" customFormat="1" ht="15" customHeight="1" x14ac:dyDescent="0.25">
      <c r="B178" s="52" t="s">
        <v>706</v>
      </c>
      <c r="C178" s="52" t="s">
        <v>978</v>
      </c>
      <c r="D178" s="52" t="s">
        <v>1001</v>
      </c>
      <c r="E178" s="52" t="s">
        <v>1045</v>
      </c>
      <c r="F178" s="53" t="s">
        <v>1033</v>
      </c>
      <c r="G178" s="54">
        <v>241121021</v>
      </c>
      <c r="H178" s="55">
        <v>320</v>
      </c>
      <c r="I178" s="55" t="s">
        <v>1072</v>
      </c>
      <c r="J178" s="56" t="s">
        <v>44</v>
      </c>
      <c r="K178" s="56" t="s">
        <v>1041</v>
      </c>
      <c r="L178" s="57">
        <v>241121029</v>
      </c>
      <c r="M178" s="58" t="s">
        <v>1002</v>
      </c>
    </row>
    <row r="179" spans="2:13" s="42" customFormat="1" ht="15" customHeight="1" x14ac:dyDescent="0.25">
      <c r="B179" s="52" t="s">
        <v>709</v>
      </c>
      <c r="C179" s="52" t="s">
        <v>979</v>
      </c>
      <c r="D179" s="52" t="s">
        <v>1001</v>
      </c>
      <c r="E179" s="52" t="s">
        <v>1045</v>
      </c>
      <c r="F179" s="53" t="s">
        <v>1033</v>
      </c>
      <c r="G179" s="54">
        <v>241121021</v>
      </c>
      <c r="H179" s="55">
        <v>320</v>
      </c>
      <c r="I179" s="55" t="s">
        <v>1075</v>
      </c>
      <c r="J179" s="56" t="s">
        <v>123</v>
      </c>
      <c r="K179" s="56" t="s">
        <v>1041</v>
      </c>
      <c r="L179" s="57">
        <v>241121029</v>
      </c>
      <c r="M179" s="58" t="s">
        <v>1002</v>
      </c>
    </row>
    <row r="180" spans="2:13" s="42" customFormat="1" ht="15" customHeight="1" x14ac:dyDescent="0.25">
      <c r="B180" s="71" t="s">
        <v>711</v>
      </c>
      <c r="C180" s="71" t="s">
        <v>848</v>
      </c>
      <c r="D180" s="52" t="s">
        <v>1001</v>
      </c>
      <c r="E180" s="52" t="s">
        <v>1045</v>
      </c>
      <c r="F180" s="53" t="s">
        <v>1033</v>
      </c>
      <c r="G180" s="54">
        <v>241121021</v>
      </c>
      <c r="H180" s="55">
        <v>320</v>
      </c>
      <c r="I180" s="55" t="s">
        <v>1070</v>
      </c>
      <c r="J180" s="56" t="s">
        <v>25</v>
      </c>
      <c r="K180" s="56" t="s">
        <v>1041</v>
      </c>
      <c r="L180" s="57">
        <v>241121029</v>
      </c>
      <c r="M180" s="58" t="s">
        <v>1002</v>
      </c>
    </row>
    <row r="181" spans="2:13" s="42" customFormat="1" ht="15" customHeight="1" x14ac:dyDescent="0.25">
      <c r="B181" s="52" t="s">
        <v>715</v>
      </c>
      <c r="C181" s="52" t="s">
        <v>980</v>
      </c>
      <c r="D181" s="52" t="s">
        <v>1001</v>
      </c>
      <c r="E181" s="52" t="s">
        <v>1045</v>
      </c>
      <c r="F181" s="53" t="s">
        <v>1033</v>
      </c>
      <c r="G181" s="54">
        <v>241121021</v>
      </c>
      <c r="H181" s="55">
        <v>320</v>
      </c>
      <c r="I181" s="55" t="s">
        <v>1072</v>
      </c>
      <c r="J181" s="56" t="s">
        <v>44</v>
      </c>
      <c r="K181" s="56" t="s">
        <v>1041</v>
      </c>
      <c r="L181" s="57">
        <v>241121029</v>
      </c>
      <c r="M181" s="58" t="s">
        <v>1002</v>
      </c>
    </row>
    <row r="182" spans="2:13" s="42" customFormat="1" ht="15" customHeight="1" x14ac:dyDescent="0.25">
      <c r="B182" s="52" t="s">
        <v>723</v>
      </c>
      <c r="C182" s="52" t="s">
        <v>981</v>
      </c>
      <c r="D182" s="52" t="s">
        <v>1001</v>
      </c>
      <c r="E182" s="52" t="s">
        <v>1045</v>
      </c>
      <c r="F182" s="53" t="s">
        <v>1033</v>
      </c>
      <c r="G182" s="54">
        <v>241121021</v>
      </c>
      <c r="H182" s="55">
        <v>320</v>
      </c>
      <c r="I182" s="55" t="s">
        <v>1072</v>
      </c>
      <c r="J182" s="56" t="s">
        <v>44</v>
      </c>
      <c r="K182" s="56" t="s">
        <v>1041</v>
      </c>
      <c r="L182" s="57">
        <v>241121029</v>
      </c>
      <c r="M182" s="58" t="s">
        <v>1002</v>
      </c>
    </row>
    <row r="183" spans="2:13" s="42" customFormat="1" ht="15" customHeight="1" x14ac:dyDescent="0.25">
      <c r="B183" s="52" t="s">
        <v>726</v>
      </c>
      <c r="C183" s="52" t="s">
        <v>849</v>
      </c>
      <c r="D183" s="52" t="s">
        <v>1001</v>
      </c>
      <c r="E183" s="52" t="s">
        <v>1045</v>
      </c>
      <c r="F183" s="53" t="s">
        <v>1033</v>
      </c>
      <c r="G183" s="54">
        <v>241121021</v>
      </c>
      <c r="H183" s="55">
        <v>320</v>
      </c>
      <c r="I183" s="55" t="s">
        <v>1070</v>
      </c>
      <c r="J183" s="56" t="s">
        <v>25</v>
      </c>
      <c r="K183" s="56" t="s">
        <v>1041</v>
      </c>
      <c r="L183" s="57">
        <v>241121029</v>
      </c>
      <c r="M183" s="58" t="s">
        <v>1002</v>
      </c>
    </row>
    <row r="184" spans="2:13" s="42" customFormat="1" ht="15" customHeight="1" x14ac:dyDescent="0.25">
      <c r="B184" s="52" t="s">
        <v>745</v>
      </c>
      <c r="C184" s="52" t="s">
        <v>983</v>
      </c>
      <c r="D184" s="52" t="s">
        <v>1001</v>
      </c>
      <c r="E184" s="52" t="s">
        <v>1045</v>
      </c>
      <c r="F184" s="53" t="s">
        <v>1033</v>
      </c>
      <c r="G184" s="54">
        <v>241121021</v>
      </c>
      <c r="H184" s="55">
        <v>320</v>
      </c>
      <c r="I184" s="55" t="s">
        <v>1070</v>
      </c>
      <c r="J184" s="56" t="s">
        <v>25</v>
      </c>
      <c r="K184" s="56" t="s">
        <v>1041</v>
      </c>
      <c r="L184" s="57">
        <v>241121029</v>
      </c>
      <c r="M184" s="58" t="s">
        <v>1002</v>
      </c>
    </row>
    <row r="185" spans="2:13" s="42" customFormat="1" ht="15" customHeight="1" x14ac:dyDescent="0.25">
      <c r="B185" s="52" t="s">
        <v>748</v>
      </c>
      <c r="C185" s="52" t="s">
        <v>984</v>
      </c>
      <c r="D185" s="52" t="s">
        <v>1001</v>
      </c>
      <c r="E185" s="52" t="s">
        <v>1045</v>
      </c>
      <c r="F185" s="53" t="s">
        <v>1033</v>
      </c>
      <c r="G185" s="54">
        <v>241121021</v>
      </c>
      <c r="H185" s="55">
        <v>320</v>
      </c>
      <c r="I185" s="55" t="s">
        <v>1072</v>
      </c>
      <c r="J185" s="56" t="s">
        <v>44</v>
      </c>
      <c r="K185" s="56" t="s">
        <v>1041</v>
      </c>
      <c r="L185" s="57">
        <v>241121029</v>
      </c>
      <c r="M185" s="58" t="s">
        <v>1002</v>
      </c>
    </row>
    <row r="186" spans="2:13" s="42" customFormat="1" ht="15" customHeight="1" x14ac:dyDescent="0.25">
      <c r="B186" s="52" t="s">
        <v>751</v>
      </c>
      <c r="C186" s="52" t="s">
        <v>986</v>
      </c>
      <c r="D186" s="52" t="s">
        <v>1001</v>
      </c>
      <c r="E186" s="52" t="s">
        <v>1045</v>
      </c>
      <c r="F186" s="53" t="s">
        <v>1033</v>
      </c>
      <c r="G186" s="54">
        <v>241121021</v>
      </c>
      <c r="H186" s="55">
        <v>320</v>
      </c>
      <c r="I186" s="55"/>
      <c r="J186" s="56" t="s">
        <v>210</v>
      </c>
      <c r="K186" s="56" t="s">
        <v>1041</v>
      </c>
      <c r="L186" s="57">
        <v>241121029</v>
      </c>
      <c r="M186" s="58" t="s">
        <v>1002</v>
      </c>
    </row>
    <row r="187" spans="2:13" s="42" customFormat="1" ht="15" customHeight="1" x14ac:dyDescent="0.25">
      <c r="B187" s="52" t="s">
        <v>754</v>
      </c>
      <c r="C187" s="52" t="s">
        <v>987</v>
      </c>
      <c r="D187" s="52" t="s">
        <v>1001</v>
      </c>
      <c r="E187" s="52" t="s">
        <v>1045</v>
      </c>
      <c r="F187" s="53" t="s">
        <v>1033</v>
      </c>
      <c r="G187" s="54">
        <v>241121021</v>
      </c>
      <c r="H187" s="55">
        <v>320</v>
      </c>
      <c r="I187" s="55" t="s">
        <v>1072</v>
      </c>
      <c r="J187" s="56" t="s">
        <v>44</v>
      </c>
      <c r="K187" s="56" t="s">
        <v>1041</v>
      </c>
      <c r="L187" s="57">
        <v>241121029</v>
      </c>
      <c r="M187" s="58" t="s">
        <v>1002</v>
      </c>
    </row>
    <row r="188" spans="2:13" s="42" customFormat="1" ht="15" customHeight="1" x14ac:dyDescent="0.25">
      <c r="B188" s="52" t="s">
        <v>780</v>
      </c>
      <c r="C188" s="52" t="s">
        <v>994</v>
      </c>
      <c r="D188" s="52" t="s">
        <v>1001</v>
      </c>
      <c r="E188" s="52" t="s">
        <v>1045</v>
      </c>
      <c r="F188" s="53" t="s">
        <v>1033</v>
      </c>
      <c r="G188" s="54">
        <v>241121021</v>
      </c>
      <c r="H188" s="55">
        <v>320</v>
      </c>
      <c r="I188" s="55" t="s">
        <v>1072</v>
      </c>
      <c r="J188" s="56" t="s">
        <v>44</v>
      </c>
      <c r="K188" s="56" t="s">
        <v>1041</v>
      </c>
      <c r="L188" s="57">
        <v>241121029</v>
      </c>
      <c r="M188" s="58" t="s">
        <v>1002</v>
      </c>
    </row>
    <row r="189" spans="2:13" s="42" customFormat="1" ht="15" customHeight="1" x14ac:dyDescent="0.25">
      <c r="B189" s="52" t="s">
        <v>783</v>
      </c>
      <c r="C189" s="52" t="s">
        <v>995</v>
      </c>
      <c r="D189" s="52" t="s">
        <v>1001</v>
      </c>
      <c r="E189" s="52" t="s">
        <v>1045</v>
      </c>
      <c r="F189" s="53" t="s">
        <v>1033</v>
      </c>
      <c r="G189" s="54">
        <v>241121021</v>
      </c>
      <c r="H189" s="55">
        <v>320</v>
      </c>
      <c r="I189" s="55" t="s">
        <v>1072</v>
      </c>
      <c r="J189" s="56" t="s">
        <v>44</v>
      </c>
      <c r="K189" s="56" t="s">
        <v>1041</v>
      </c>
      <c r="L189" s="57">
        <v>241121029</v>
      </c>
      <c r="M189" s="58" t="s">
        <v>1002</v>
      </c>
    </row>
    <row r="190" spans="2:13" s="42" customFormat="1" ht="15" customHeight="1" x14ac:dyDescent="0.25">
      <c r="B190" s="52" t="s">
        <v>786</v>
      </c>
      <c r="C190" s="52" t="s">
        <v>850</v>
      </c>
      <c r="D190" s="52" t="s">
        <v>1001</v>
      </c>
      <c r="E190" s="52" t="s">
        <v>1045</v>
      </c>
      <c r="F190" s="53" t="s">
        <v>1033</v>
      </c>
      <c r="G190" s="54">
        <v>241121021</v>
      </c>
      <c r="H190" s="55">
        <v>320</v>
      </c>
      <c r="I190" s="55" t="s">
        <v>1072</v>
      </c>
      <c r="J190" s="56" t="s">
        <v>44</v>
      </c>
      <c r="K190" s="56" t="s">
        <v>1041</v>
      </c>
      <c r="L190" s="57">
        <v>241121029</v>
      </c>
      <c r="M190" s="58" t="s">
        <v>1002</v>
      </c>
    </row>
    <row r="191" spans="2:13" s="42" customFormat="1" ht="15" customHeight="1" x14ac:dyDescent="0.25">
      <c r="B191" s="52" t="s">
        <v>789</v>
      </c>
      <c r="C191" s="52" t="s">
        <v>996</v>
      </c>
      <c r="D191" s="52" t="s">
        <v>1001</v>
      </c>
      <c r="E191" s="52" t="s">
        <v>1045</v>
      </c>
      <c r="F191" s="53" t="s">
        <v>1033</v>
      </c>
      <c r="G191" s="54">
        <v>241121021</v>
      </c>
      <c r="H191" s="55">
        <v>320</v>
      </c>
      <c r="I191" s="55" t="s">
        <v>1075</v>
      </c>
      <c r="J191" s="56" t="s">
        <v>123</v>
      </c>
      <c r="K191" s="56" t="s">
        <v>1041</v>
      </c>
      <c r="L191" s="57">
        <v>241121029</v>
      </c>
      <c r="M191" s="58" t="s">
        <v>1002</v>
      </c>
    </row>
    <row r="192" spans="2:13" s="42" customFormat="1" ht="15" customHeight="1" x14ac:dyDescent="0.25">
      <c r="B192" s="52" t="s">
        <v>802</v>
      </c>
      <c r="C192" s="52" t="s">
        <v>999</v>
      </c>
      <c r="D192" s="52" t="s">
        <v>1001</v>
      </c>
      <c r="E192" s="52" t="s">
        <v>1045</v>
      </c>
      <c r="F192" s="53" t="s">
        <v>1033</v>
      </c>
      <c r="G192" s="54">
        <v>241121021</v>
      </c>
      <c r="H192" s="55">
        <v>320</v>
      </c>
      <c r="I192" s="60" t="s">
        <v>1071</v>
      </c>
      <c r="J192" s="56" t="s">
        <v>21</v>
      </c>
      <c r="K192" s="56" t="s">
        <v>1041</v>
      </c>
      <c r="L192" s="57">
        <v>241121029</v>
      </c>
      <c r="M192" s="58" t="s">
        <v>1002</v>
      </c>
    </row>
    <row r="193" spans="2:13" s="42" customFormat="1" ht="15" customHeight="1" x14ac:dyDescent="0.25">
      <c r="B193" s="52" t="s">
        <v>806</v>
      </c>
      <c r="C193" s="52" t="s">
        <v>1000</v>
      </c>
      <c r="D193" s="52" t="s">
        <v>1001</v>
      </c>
      <c r="E193" s="52" t="s">
        <v>1045</v>
      </c>
      <c r="F193" s="53" t="s">
        <v>1033</v>
      </c>
      <c r="G193" s="54">
        <v>241121021</v>
      </c>
      <c r="H193" s="55">
        <v>320</v>
      </c>
      <c r="I193" s="55" t="s">
        <v>1075</v>
      </c>
      <c r="J193" s="56" t="s">
        <v>123</v>
      </c>
      <c r="K193" s="56" t="s">
        <v>1041</v>
      </c>
      <c r="L193" s="57">
        <v>241121029</v>
      </c>
      <c r="M193" s="58" t="s">
        <v>1002</v>
      </c>
    </row>
    <row r="194" spans="2:13" s="42" customFormat="1" ht="15" customHeight="1" x14ac:dyDescent="0.25">
      <c r="B194" s="52" t="s">
        <v>638</v>
      </c>
      <c r="C194" s="52" t="s">
        <v>962</v>
      </c>
      <c r="D194" s="52" t="s">
        <v>1024</v>
      </c>
      <c r="E194" s="52" t="s">
        <v>1049</v>
      </c>
      <c r="F194" s="53" t="s">
        <v>1033</v>
      </c>
      <c r="G194" s="54">
        <v>241121021</v>
      </c>
      <c r="H194" s="55">
        <v>303</v>
      </c>
      <c r="I194" s="55" t="s">
        <v>1070</v>
      </c>
      <c r="J194" s="56" t="s">
        <v>25</v>
      </c>
      <c r="K194" s="56" t="s">
        <v>1041</v>
      </c>
      <c r="L194" s="57">
        <v>241121029</v>
      </c>
      <c r="M194" s="58" t="s">
        <v>1002</v>
      </c>
    </row>
    <row r="195" spans="2:13" s="42" customFormat="1" ht="15" customHeight="1" x14ac:dyDescent="0.25">
      <c r="B195" s="52" t="s">
        <v>668</v>
      </c>
      <c r="C195" s="52" t="s">
        <v>969</v>
      </c>
      <c r="D195" s="52" t="s">
        <v>1024</v>
      </c>
      <c r="E195" s="52" t="s">
        <v>1049</v>
      </c>
      <c r="F195" s="53" t="s">
        <v>1037</v>
      </c>
      <c r="G195" s="54">
        <v>241141031</v>
      </c>
      <c r="H195" s="55">
        <v>303</v>
      </c>
      <c r="I195" s="55" t="s">
        <v>1070</v>
      </c>
      <c r="J195" s="56" t="s">
        <v>25</v>
      </c>
      <c r="K195" s="56" t="s">
        <v>1043</v>
      </c>
      <c r="L195" s="57">
        <v>241141039</v>
      </c>
      <c r="M195" s="58" t="s">
        <v>1005</v>
      </c>
    </row>
    <row r="196" spans="2:13" s="42" customFormat="1" ht="15" customHeight="1" x14ac:dyDescent="0.25">
      <c r="B196" s="52" t="s">
        <v>704</v>
      </c>
      <c r="C196" s="52" t="s">
        <v>847</v>
      </c>
      <c r="D196" s="52" t="s">
        <v>1024</v>
      </c>
      <c r="E196" s="52" t="s">
        <v>1049</v>
      </c>
      <c r="F196" s="53" t="s">
        <v>1037</v>
      </c>
      <c r="G196" s="54">
        <v>241141031</v>
      </c>
      <c r="H196" s="55">
        <v>303</v>
      </c>
      <c r="I196" s="55" t="s">
        <v>1070</v>
      </c>
      <c r="J196" s="56" t="s">
        <v>25</v>
      </c>
      <c r="K196" s="56" t="s">
        <v>1043</v>
      </c>
      <c r="L196" s="57">
        <v>241141039</v>
      </c>
      <c r="M196" s="58" t="s">
        <v>1005</v>
      </c>
    </row>
    <row r="197" spans="2:13" s="42" customFormat="1" ht="15" customHeight="1" x14ac:dyDescent="0.25">
      <c r="B197" s="52" t="s">
        <v>586</v>
      </c>
      <c r="C197" s="52" t="s">
        <v>813</v>
      </c>
      <c r="D197" s="52" t="s">
        <v>1020</v>
      </c>
      <c r="E197" s="52" t="s">
        <v>1049</v>
      </c>
      <c r="F197" s="53" t="s">
        <v>1035</v>
      </c>
      <c r="G197" s="54">
        <v>241121100</v>
      </c>
      <c r="H197" s="55">
        <v>200</v>
      </c>
      <c r="I197" s="55" t="s">
        <v>1070</v>
      </c>
      <c r="J197" s="56" t="s">
        <v>25</v>
      </c>
      <c r="K197" s="56" t="s">
        <v>1041</v>
      </c>
      <c r="L197" s="57">
        <v>241121109</v>
      </c>
      <c r="M197" s="58" t="s">
        <v>1018</v>
      </c>
    </row>
    <row r="198" spans="2:13" ht="15" customHeight="1" x14ac:dyDescent="0.25">
      <c r="H198" s="57"/>
      <c r="I198" s="57"/>
    </row>
  </sheetData>
  <autoFilter ref="B1:DW198" xr:uid="{6F8F3033-690A-45A5-A072-F0608D2A5FDA}"/>
  <sortState xmlns:xlrd2="http://schemas.microsoft.com/office/spreadsheetml/2017/richdata2" ref="B2:DW198">
    <sortCondition ref="E2:E19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922D-20C1-4E71-8277-76C118DC1575}">
  <dimension ref="A1:M297"/>
  <sheetViews>
    <sheetView workbookViewId="0">
      <selection activeCell="C29" sqref="C29"/>
    </sheetView>
  </sheetViews>
  <sheetFormatPr baseColWidth="10" defaultColWidth="11.42578125" defaultRowHeight="15" x14ac:dyDescent="0.25"/>
  <cols>
    <col min="1" max="1" width="7.7109375" style="12" bestFit="1" customWidth="1"/>
    <col min="2" max="2" width="20.5703125" style="12" customWidth="1"/>
    <col min="3" max="3" width="8.7109375" style="12" bestFit="1" customWidth="1"/>
    <col min="4" max="4" width="5.5703125" style="12" customWidth="1"/>
    <col min="5" max="5" width="25.140625" style="12" customWidth="1"/>
    <col min="6" max="6" width="11.28515625" style="12" customWidth="1"/>
    <col min="7" max="7" width="9.28515625" style="12" customWidth="1"/>
    <col min="8" max="8" width="8.28515625" style="12" customWidth="1"/>
    <col min="9" max="9" width="31.85546875" style="12" customWidth="1"/>
    <col min="10" max="10" width="39.42578125" style="12" customWidth="1"/>
    <col min="11" max="11" width="9.42578125" style="12" bestFit="1" customWidth="1"/>
    <col min="12" max="12" width="36.28515625" style="12" bestFit="1" customWidth="1"/>
    <col min="13" max="13" width="11" style="12" bestFit="1" customWidth="1"/>
    <col min="14" max="16384" width="11.42578125" style="12"/>
  </cols>
  <sheetData>
    <row r="1" spans="1:13" s="3" customFormat="1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ht="15" customHeight="1" x14ac:dyDescent="0.25">
      <c r="A2" s="4" t="s">
        <v>13</v>
      </c>
      <c r="B2" s="5" t="s">
        <v>14</v>
      </c>
      <c r="C2" s="7" t="s">
        <v>15</v>
      </c>
      <c r="D2" s="7" t="s">
        <v>16</v>
      </c>
      <c r="E2" s="7" t="s">
        <v>17</v>
      </c>
      <c r="F2" s="6" t="s">
        <v>18</v>
      </c>
      <c r="G2" s="6">
        <v>322</v>
      </c>
      <c r="H2" s="6">
        <v>320</v>
      </c>
      <c r="I2" s="6" t="str">
        <f>VLOOKUP(Tabla253[[#This Row],[CODIGO AREA CONTA]],[1]ANEXO!$H$4:$I$41,2,FALSE)</f>
        <v>ACOGIDA</v>
      </c>
      <c r="J2" s="8" t="s">
        <v>19</v>
      </c>
      <c r="K2" s="9">
        <v>241121029</v>
      </c>
      <c r="L2" s="10" t="str">
        <f>VLOOKUP(Tabla253[[#This Row],[PROYECTO]],'[1]CODIGOS ANALITICOS'!A$1:B$4949,2,FALSE)</f>
        <v>AC PI ACOGIDA 24 (24) AT PERSONAL</v>
      </c>
      <c r="M2" s="11">
        <v>1</v>
      </c>
    </row>
    <row r="3" spans="1:13" ht="15" customHeight="1" x14ac:dyDescent="0.25">
      <c r="A3" s="4" t="s">
        <v>20</v>
      </c>
      <c r="B3" s="13" t="s">
        <v>21</v>
      </c>
      <c r="C3" s="6" t="s">
        <v>15</v>
      </c>
      <c r="D3" s="7" t="s">
        <v>16</v>
      </c>
      <c r="E3" s="6" t="s">
        <v>22</v>
      </c>
      <c r="F3" s="6" t="s">
        <v>23</v>
      </c>
      <c r="G3" s="6">
        <v>322</v>
      </c>
      <c r="H3" s="6">
        <v>320</v>
      </c>
      <c r="I3" s="6" t="str">
        <f>VLOOKUP(Tabla253[[#This Row],[CODIGO AREA CONTA]],[1]ANEXO!$H$4:$I$41,2,FALSE)</f>
        <v>ACOGIDA</v>
      </c>
      <c r="J3" s="8" t="s">
        <v>19</v>
      </c>
      <c r="K3" s="9">
        <v>241121029</v>
      </c>
      <c r="L3" s="14" t="str">
        <f>VLOOKUP(Tabla253[[#This Row],[PROYECTO]],'[1]CODIGOS ANALITICOS'!A$1:B$4949,2,FALSE)</f>
        <v>AC PI ACOGIDA 24 (24) AT PERSONAL</v>
      </c>
      <c r="M3" s="15">
        <v>1</v>
      </c>
    </row>
    <row r="4" spans="1:13" ht="15" customHeight="1" x14ac:dyDescent="0.25">
      <c r="A4" s="4" t="s">
        <v>24</v>
      </c>
      <c r="B4" s="13" t="s">
        <v>25</v>
      </c>
      <c r="C4" s="6" t="s">
        <v>15</v>
      </c>
      <c r="D4" s="7" t="s">
        <v>16</v>
      </c>
      <c r="E4" s="6" t="s">
        <v>26</v>
      </c>
      <c r="F4" s="6" t="s">
        <v>27</v>
      </c>
      <c r="G4" s="6">
        <v>340</v>
      </c>
      <c r="H4" s="6">
        <v>510</v>
      </c>
      <c r="I4" s="6" t="str">
        <f>VLOOKUP(Tabla253[[#This Row],[CODIGO AREA CONTA]],[1]ANEXO!$H$4:$I$41,2,FALSE)</f>
        <v>INCIDENCIA Y COMUNICACION</v>
      </c>
      <c r="J4" s="8" t="s">
        <v>28</v>
      </c>
      <c r="K4" s="9">
        <v>226711609</v>
      </c>
      <c r="L4" s="14" t="str">
        <f>VLOOKUP(Tabla253[[#This Row],[PROYECTO]],'[1]CODIGOS ANALITICOS'!A$1:B$4949,2,FALSE)</f>
        <v>UDC PUENTE DE VALLECAS PERSONAL</v>
      </c>
      <c r="M4" s="15">
        <v>1</v>
      </c>
    </row>
    <row r="5" spans="1:13" ht="15" customHeight="1" x14ac:dyDescent="0.25">
      <c r="A5" s="4" t="s">
        <v>29</v>
      </c>
      <c r="B5" s="13" t="s">
        <v>25</v>
      </c>
      <c r="C5" s="6" t="s">
        <v>15</v>
      </c>
      <c r="D5" s="7" t="s">
        <v>16</v>
      </c>
      <c r="E5" s="6" t="s">
        <v>30</v>
      </c>
      <c r="F5" s="6" t="s">
        <v>31</v>
      </c>
      <c r="G5" s="6">
        <v>340</v>
      </c>
      <c r="H5" s="6">
        <v>344</v>
      </c>
      <c r="I5" s="6" t="str">
        <f>VLOOKUP(Tabla253[[#This Row],[CODIGO AREA CONTA]],[1]ANEXO!$H$4:$I$41,2,FALSE)</f>
        <v>INTERVENCION SOCIAL</v>
      </c>
      <c r="J5" s="8" t="s">
        <v>32</v>
      </c>
      <c r="K5" s="9">
        <v>236101609</v>
      </c>
      <c r="L5" s="14" t="str">
        <f>VLOOKUP(Tabla253[[#This Row],[PROYECTO]],'[1]CODIGOS ANALITICOS'!A$1:B$4949,2,FALSE)</f>
        <v>IRPF PIO 23 PERSONAL</v>
      </c>
      <c r="M5" s="15">
        <v>1</v>
      </c>
    </row>
    <row r="6" spans="1:13" ht="15" customHeight="1" x14ac:dyDescent="0.25">
      <c r="A6" s="4" t="s">
        <v>33</v>
      </c>
      <c r="B6" s="13" t="s">
        <v>21</v>
      </c>
      <c r="C6" s="6" t="s">
        <v>15</v>
      </c>
      <c r="D6" s="7" t="s">
        <v>16</v>
      </c>
      <c r="E6" s="6" t="s">
        <v>34</v>
      </c>
      <c r="F6" s="6" t="s">
        <v>35</v>
      </c>
      <c r="G6" s="6">
        <v>322</v>
      </c>
      <c r="H6" s="6">
        <v>320</v>
      </c>
      <c r="I6" s="6" t="str">
        <f>VLOOKUP(Tabla253[[#This Row],[CODIGO AREA CONTA]],[1]ANEXO!$H$4:$I$41,2,FALSE)</f>
        <v>ACOGIDA</v>
      </c>
      <c r="J6" s="8" t="s">
        <v>19</v>
      </c>
      <c r="K6" s="9">
        <v>241131029</v>
      </c>
      <c r="L6" s="14" t="str">
        <f>VLOOKUP(Tabla253[[#This Row],[PROYECTO]],'[1]CODIGOS ANALITICOS'!A$1:B$4949,2,FALSE)</f>
        <v>AC PI VUL 24 (24) AT PERSONAL</v>
      </c>
      <c r="M6" s="15">
        <v>1</v>
      </c>
    </row>
    <row r="7" spans="1:13" ht="15" customHeight="1" x14ac:dyDescent="0.25">
      <c r="A7" s="4" t="s">
        <v>36</v>
      </c>
      <c r="B7" s="13" t="s">
        <v>25</v>
      </c>
      <c r="C7" s="6" t="s">
        <v>15</v>
      </c>
      <c r="D7" s="7" t="s">
        <v>16</v>
      </c>
      <c r="E7" s="6" t="s">
        <v>37</v>
      </c>
      <c r="F7" s="6">
        <v>31</v>
      </c>
      <c r="G7" s="6">
        <v>343</v>
      </c>
      <c r="H7" s="6">
        <v>343</v>
      </c>
      <c r="I7" s="6" t="str">
        <f>VLOOKUP(Tabla253[[#This Row],[CODIGO AREA CONTA]],[1]ANEXO!$H$4:$I$41,2,FALSE)</f>
        <v>APRENDIZAJE DEL IDIOMA</v>
      </c>
      <c r="J7" s="8" t="s">
        <v>38</v>
      </c>
      <c r="K7" s="9">
        <v>241141039</v>
      </c>
      <c r="L7" s="14" t="str">
        <f>VLOOKUP(Tabla253[[#This Row],[PROYECTO]],'[1]CODIGOS ANALITICOS'!A$1:B$4949,2,FALSE)</f>
        <v>AC PI AUTONOM 24 (24) INTERV PERSONAL</v>
      </c>
      <c r="M7" s="15">
        <v>1</v>
      </c>
    </row>
    <row r="8" spans="1:13" ht="15" customHeight="1" x14ac:dyDescent="0.25">
      <c r="A8" s="4" t="s">
        <v>39</v>
      </c>
      <c r="B8" s="13" t="s">
        <v>25</v>
      </c>
      <c r="C8" s="6" t="s">
        <v>15</v>
      </c>
      <c r="D8" s="7" t="s">
        <v>16</v>
      </c>
      <c r="E8" s="6" t="s">
        <v>40</v>
      </c>
      <c r="F8" s="6" t="s">
        <v>41</v>
      </c>
      <c r="G8" s="6">
        <v>340</v>
      </c>
      <c r="H8" s="6">
        <v>510</v>
      </c>
      <c r="I8" s="6" t="str">
        <f>VLOOKUP(Tabla253[[#This Row],[CODIGO AREA CONTA]],[1]ANEXO!$H$4:$I$41,2,FALSE)</f>
        <v>INCIDENCIA Y COMUNICACION</v>
      </c>
      <c r="J8" s="8" t="s">
        <v>42</v>
      </c>
      <c r="K8" s="9">
        <v>226711609</v>
      </c>
      <c r="L8" s="14" t="str">
        <f>VLOOKUP(Tabla253[[#This Row],[PROYECTO]],'[1]CODIGOS ANALITICOS'!A$1:B$4949,2,FALSE)</f>
        <v>UDC PUENTE DE VALLECAS PERSONAL</v>
      </c>
      <c r="M8" s="15">
        <v>1</v>
      </c>
    </row>
    <row r="9" spans="1:13" ht="15" customHeight="1" x14ac:dyDescent="0.25">
      <c r="A9" s="4" t="s">
        <v>43</v>
      </c>
      <c r="B9" s="13" t="s">
        <v>44</v>
      </c>
      <c r="C9" s="6" t="s">
        <v>15</v>
      </c>
      <c r="D9" s="7" t="s">
        <v>16</v>
      </c>
      <c r="E9" s="6" t="s">
        <v>45</v>
      </c>
      <c r="F9" s="6" t="s">
        <v>46</v>
      </c>
      <c r="G9" s="6">
        <v>311</v>
      </c>
      <c r="H9" s="6">
        <v>310</v>
      </c>
      <c r="I9" s="6" t="str">
        <f>VLOOKUP(Tabla253[[#This Row],[CODIGO AREA CONTA]],[1]ANEXO!$H$4:$I$41,2,FALSE)</f>
        <v>ACCION HUMANITARIA</v>
      </c>
      <c r="J9" s="8" t="s">
        <v>47</v>
      </c>
      <c r="K9" s="9">
        <v>243121119</v>
      </c>
      <c r="L9" s="14" t="str">
        <f>VLOOKUP(Tabla253[[#This Row],[PROYECTO]],'[1]CODIGOS ANALITICOS'!A$1:B$4949,2,FALSE)</f>
        <v>AC AH ACOGIDA 24 (24) AI PERSONAL</v>
      </c>
      <c r="M9" s="15">
        <v>1</v>
      </c>
    </row>
    <row r="10" spans="1:13" ht="15" customHeight="1" x14ac:dyDescent="0.25">
      <c r="A10" s="4" t="s">
        <v>48</v>
      </c>
      <c r="B10" s="13" t="s">
        <v>25</v>
      </c>
      <c r="C10" s="6" t="s">
        <v>15</v>
      </c>
      <c r="D10" s="7" t="s">
        <v>16</v>
      </c>
      <c r="E10" s="6" t="s">
        <v>49</v>
      </c>
      <c r="F10" s="6" t="s">
        <v>50</v>
      </c>
      <c r="G10" s="6">
        <v>340</v>
      </c>
      <c r="H10" s="6">
        <v>510</v>
      </c>
      <c r="I10" s="6" t="str">
        <f>VLOOKUP(Tabla253[[#This Row],[CODIGO AREA CONTA]],[1]ANEXO!$H$4:$I$41,2,FALSE)</f>
        <v>INCIDENCIA Y COMUNICACION</v>
      </c>
      <c r="J10" s="8" t="s">
        <v>28</v>
      </c>
      <c r="K10" s="9">
        <v>226711609</v>
      </c>
      <c r="L10" s="14" t="str">
        <f>VLOOKUP(Tabla253[[#This Row],[PROYECTO]],'[1]CODIGOS ANALITICOS'!A$1:B$4949,2,FALSE)</f>
        <v>UDC PUENTE DE VALLECAS PERSONAL</v>
      </c>
      <c r="M10" s="15">
        <v>1</v>
      </c>
    </row>
    <row r="11" spans="1:13" ht="15" customHeight="1" x14ac:dyDescent="0.25">
      <c r="A11" s="4" t="s">
        <v>51</v>
      </c>
      <c r="B11" s="13" t="s">
        <v>25</v>
      </c>
      <c r="C11" s="6" t="s">
        <v>15</v>
      </c>
      <c r="D11" s="7" t="s">
        <v>16</v>
      </c>
      <c r="E11" s="6" t="s">
        <v>52</v>
      </c>
      <c r="F11" s="6" t="s">
        <v>53</v>
      </c>
      <c r="G11" s="6">
        <v>340</v>
      </c>
      <c r="H11" s="6">
        <v>320</v>
      </c>
      <c r="I11" s="6" t="str">
        <f>VLOOKUP(Tabla253[[#This Row],[CODIGO AREA CONTA]],[1]ANEXO!$H$4:$I$41,2,FALSE)</f>
        <v>ACOGIDA</v>
      </c>
      <c r="J11" s="8" t="s">
        <v>47</v>
      </c>
      <c r="K11" s="9">
        <v>241121029</v>
      </c>
      <c r="L11" s="14" t="str">
        <f>VLOOKUP(Tabla253[[#This Row],[PROYECTO]],'[1]CODIGOS ANALITICOS'!A$1:B$4949,2,FALSE)</f>
        <v>AC PI ACOGIDA 24 (24) AT PERSONAL</v>
      </c>
      <c r="M11" s="15">
        <v>1</v>
      </c>
    </row>
    <row r="12" spans="1:13" ht="15" customHeight="1" x14ac:dyDescent="0.25">
      <c r="A12" s="4" t="s">
        <v>54</v>
      </c>
      <c r="B12" s="13" t="s">
        <v>25</v>
      </c>
      <c r="C12" s="6" t="s">
        <v>15</v>
      </c>
      <c r="D12" s="7" t="s">
        <v>16</v>
      </c>
      <c r="E12" s="6" t="s">
        <v>55</v>
      </c>
      <c r="F12" s="6" t="s">
        <v>56</v>
      </c>
      <c r="G12" s="6">
        <v>340</v>
      </c>
      <c r="H12" s="6">
        <v>510</v>
      </c>
      <c r="I12" s="6" t="str">
        <f>VLOOKUP(Tabla253[[#This Row],[CODIGO AREA CONTA]],[1]ANEXO!$H$4:$I$41,2,FALSE)</f>
        <v>INCIDENCIA Y COMUNICACION</v>
      </c>
      <c r="J12" s="8" t="s">
        <v>28</v>
      </c>
      <c r="K12" s="9">
        <v>226721609</v>
      </c>
      <c r="L12" s="14" t="str">
        <f>VLOOKUP(Tabla253[[#This Row],[PROYECTO]],'[1]CODIGOS ANALITICOS'!A$1:B$4949,2,FALSE)</f>
        <v>UDC VILLA DE VALLECAS PERSONAL</v>
      </c>
      <c r="M12" s="15">
        <v>1</v>
      </c>
    </row>
    <row r="13" spans="1:13" ht="15" customHeight="1" x14ac:dyDescent="0.25">
      <c r="A13" s="4" t="s">
        <v>57</v>
      </c>
      <c r="B13" s="13" t="s">
        <v>25</v>
      </c>
      <c r="C13" s="6" t="s">
        <v>15</v>
      </c>
      <c r="D13" s="7" t="s">
        <v>16</v>
      </c>
      <c r="E13" s="6" t="s">
        <v>58</v>
      </c>
      <c r="F13" s="6" t="s">
        <v>59</v>
      </c>
      <c r="G13" s="6">
        <v>340</v>
      </c>
      <c r="H13" s="6">
        <v>510</v>
      </c>
      <c r="I13" s="6" t="str">
        <f>VLOOKUP(Tabla253[[#This Row],[CODIGO AREA CONTA]],[1]ANEXO!$H$4:$I$41,2,FALSE)</f>
        <v>INCIDENCIA Y COMUNICACION</v>
      </c>
      <c r="J13" s="8" t="s">
        <v>28</v>
      </c>
      <c r="K13" s="9">
        <v>226741609</v>
      </c>
      <c r="L13" s="14" t="str">
        <f>VLOOKUP(Tabla253[[#This Row],[PROYECTO]],'[1]CODIGOS ANALITICOS'!A$1:B$4949,2,FALSE)</f>
        <v>UDC CENTRO PERSONAL</v>
      </c>
      <c r="M13" s="15">
        <v>1</v>
      </c>
    </row>
    <row r="14" spans="1:13" ht="15" customHeight="1" x14ac:dyDescent="0.25">
      <c r="A14" s="4" t="s">
        <v>60</v>
      </c>
      <c r="B14" s="13" t="s">
        <v>25</v>
      </c>
      <c r="C14" s="6" t="s">
        <v>15</v>
      </c>
      <c r="D14" s="7" t="s">
        <v>16</v>
      </c>
      <c r="E14" s="6" t="s">
        <v>61</v>
      </c>
      <c r="F14" s="6" t="s">
        <v>62</v>
      </c>
      <c r="G14" s="6"/>
      <c r="H14" s="6">
        <v>350</v>
      </c>
      <c r="I14" s="6" t="str">
        <f>VLOOKUP(Tabla253[[#This Row],[CODIGO AREA CONTA]],[1]ANEXO!$H$4:$I$41,2,FALSE)</f>
        <v>JURIDICO</v>
      </c>
      <c r="J14" s="8" t="s">
        <v>63</v>
      </c>
      <c r="K14" s="9">
        <v>241121029</v>
      </c>
      <c r="L14" s="14" t="str">
        <f>VLOOKUP(Tabla253[[#This Row],[PROYECTO]],'[1]CODIGOS ANALITICOS'!A$1:B$4949,2,FALSE)</f>
        <v>AC PI ACOGIDA 24 (24) AT PERSONAL</v>
      </c>
      <c r="M14" s="15">
        <v>1</v>
      </c>
    </row>
    <row r="15" spans="1:13" ht="15" customHeight="1" x14ac:dyDescent="0.25">
      <c r="A15" s="4" t="s">
        <v>64</v>
      </c>
      <c r="B15" s="13" t="s">
        <v>25</v>
      </c>
      <c r="C15" s="6" t="s">
        <v>15</v>
      </c>
      <c r="D15" s="7" t="s">
        <v>16</v>
      </c>
      <c r="E15" s="6" t="s">
        <v>65</v>
      </c>
      <c r="F15" s="6" t="s">
        <v>66</v>
      </c>
      <c r="G15" s="6">
        <v>340</v>
      </c>
      <c r="H15" s="6">
        <v>344</v>
      </c>
      <c r="I15" s="6" t="str">
        <f>VLOOKUP(Tabla253[[#This Row],[CODIGO AREA CONTA]],[1]ANEXO!$H$4:$I$41,2,FALSE)</f>
        <v>INTERVENCION SOCIAL</v>
      </c>
      <c r="J15" s="8" t="s">
        <v>32</v>
      </c>
      <c r="K15" s="9">
        <v>241141039</v>
      </c>
      <c r="L15" s="14" t="str">
        <f>VLOOKUP(Tabla253[[#This Row],[PROYECTO]],'[1]CODIGOS ANALITICOS'!A$1:B$4949,2,FALSE)</f>
        <v>AC PI AUTONOM 24 (24) INTERV PERSONAL</v>
      </c>
      <c r="M15" s="15">
        <v>1</v>
      </c>
    </row>
    <row r="16" spans="1:13" ht="15" customHeight="1" x14ac:dyDescent="0.25">
      <c r="A16" s="4" t="s">
        <v>67</v>
      </c>
      <c r="B16" s="13" t="s">
        <v>25</v>
      </c>
      <c r="C16" s="6" t="s">
        <v>15</v>
      </c>
      <c r="D16" s="7" t="s">
        <v>16</v>
      </c>
      <c r="E16" s="16" t="s">
        <v>68</v>
      </c>
      <c r="F16" s="6" t="s">
        <v>69</v>
      </c>
      <c r="G16" s="6">
        <v>350</v>
      </c>
      <c r="H16" s="6">
        <v>350</v>
      </c>
      <c r="I16" s="6" t="str">
        <f>VLOOKUP(Tabla253[[#This Row],[CODIGO AREA CONTA]],[1]ANEXO!$H$4:$I$41,2,FALSE)</f>
        <v>JURIDICO</v>
      </c>
      <c r="J16" s="8" t="s">
        <v>63</v>
      </c>
      <c r="K16" s="9">
        <v>241141039</v>
      </c>
      <c r="L16" s="14" t="str">
        <f>VLOOKUP(Tabla253[[#This Row],[PROYECTO]],'[1]CODIGOS ANALITICOS'!A$1:B$4949,2,FALSE)</f>
        <v>AC PI AUTONOM 24 (24) INTERV PERSONAL</v>
      </c>
      <c r="M16" s="15">
        <v>0.25</v>
      </c>
    </row>
    <row r="17" spans="1:13" ht="15" customHeight="1" x14ac:dyDescent="0.25">
      <c r="A17" s="4" t="s">
        <v>67</v>
      </c>
      <c r="B17" s="13" t="s">
        <v>25</v>
      </c>
      <c r="C17" s="6" t="s">
        <v>15</v>
      </c>
      <c r="D17" s="7" t="s">
        <v>16</v>
      </c>
      <c r="E17" s="16" t="s">
        <v>68</v>
      </c>
      <c r="F17" s="6" t="s">
        <v>69</v>
      </c>
      <c r="G17" s="6">
        <v>350</v>
      </c>
      <c r="H17" s="6">
        <v>350</v>
      </c>
      <c r="I17" s="6" t="str">
        <f>VLOOKUP(Tabla253[[#This Row],[CODIGO AREA CONTA]],[1]ANEXO!$H$4:$I$41,2,FALSE)</f>
        <v>JURIDICO</v>
      </c>
      <c r="J17" s="8" t="s">
        <v>63</v>
      </c>
      <c r="K17" s="9">
        <v>241161069</v>
      </c>
      <c r="L17" s="14" t="str">
        <f>VLOOKUP(Tabla253[[#This Row],[PROYECTO]],'[1]CODIGOS ANALITICOS'!A$1:B$4949,2,FALSE)</f>
        <v>AC PI AERO 24 (24) ASIST JURID PERSONAL</v>
      </c>
      <c r="M17" s="15">
        <v>0.75</v>
      </c>
    </row>
    <row r="18" spans="1:13" ht="15" customHeight="1" x14ac:dyDescent="0.25">
      <c r="A18" s="4" t="s">
        <v>70</v>
      </c>
      <c r="B18" s="13" t="s">
        <v>25</v>
      </c>
      <c r="C18" s="6" t="s">
        <v>15</v>
      </c>
      <c r="D18" s="7" t="s">
        <v>16</v>
      </c>
      <c r="E18" s="6" t="s">
        <v>71</v>
      </c>
      <c r="F18" s="6" t="s">
        <v>72</v>
      </c>
      <c r="G18" s="6">
        <v>342</v>
      </c>
      <c r="H18" s="6">
        <v>342</v>
      </c>
      <c r="I18" s="6" t="str">
        <f>VLOOKUP(Tabla253[[#This Row],[CODIGO AREA CONTA]],[1]ANEXO!$H$4:$I$41,2,FALSE)</f>
        <v>EMPLEO Y FORMACION</v>
      </c>
      <c r="J18" s="8" t="s">
        <v>73</v>
      </c>
      <c r="K18" s="9">
        <v>241141039</v>
      </c>
      <c r="L18" s="14" t="str">
        <f>VLOOKUP(Tabla253[[#This Row],[PROYECTO]],'[1]CODIGOS ANALITICOS'!A$1:B$4949,2,FALSE)</f>
        <v>AC PI AUTONOM 24 (24) INTERV PERSONAL</v>
      </c>
      <c r="M18" s="15">
        <v>1</v>
      </c>
    </row>
    <row r="19" spans="1:13" ht="15" customHeight="1" x14ac:dyDescent="0.25">
      <c r="A19" s="4" t="s">
        <v>74</v>
      </c>
      <c r="B19" s="13" t="s">
        <v>25</v>
      </c>
      <c r="C19" s="6" t="s">
        <v>15</v>
      </c>
      <c r="D19" s="7" t="s">
        <v>16</v>
      </c>
      <c r="E19" s="16" t="s">
        <v>75</v>
      </c>
      <c r="F19" s="6" t="s">
        <v>76</v>
      </c>
      <c r="G19" s="6">
        <v>330</v>
      </c>
      <c r="H19" s="6">
        <v>303</v>
      </c>
      <c r="I19" s="6" t="str">
        <f>VLOOKUP(Tabla253[[#This Row],[CODIGO AREA CONTA]],[1]ANEXO!$H$4:$I$41,2,FALSE)</f>
        <v>DATOS E INFORMES</v>
      </c>
      <c r="J19" s="8" t="s">
        <v>77</v>
      </c>
      <c r="K19" s="9">
        <v>226741109</v>
      </c>
      <c r="L19" s="14" t="str">
        <f>VLOOKUP(Tabla253[[#This Row],[PROYECTO]],'[1]CODIGOS ANALITICOS'!A$1:B$4949,2,FALSE)</f>
        <v>UDC CENTRO COSTES INDIRECTOS PERSONAL</v>
      </c>
      <c r="M19" s="17">
        <v>0.14899999999999999</v>
      </c>
    </row>
    <row r="20" spans="1:13" ht="15" customHeight="1" x14ac:dyDescent="0.25">
      <c r="A20" s="4" t="s">
        <v>74</v>
      </c>
      <c r="B20" s="13" t="s">
        <v>25</v>
      </c>
      <c r="C20" s="6" t="s">
        <v>15</v>
      </c>
      <c r="D20" s="7" t="s">
        <v>16</v>
      </c>
      <c r="E20" s="16" t="s">
        <v>75</v>
      </c>
      <c r="F20" s="6" t="s">
        <v>76</v>
      </c>
      <c r="G20" s="6">
        <v>330</v>
      </c>
      <c r="H20" s="6">
        <v>303</v>
      </c>
      <c r="I20" s="6" t="str">
        <f>VLOOKUP(Tabla253[[#This Row],[CODIGO AREA CONTA]],[1]ANEXO!$H$4:$I$41,2,FALSE)</f>
        <v>DATOS E INFORMES</v>
      </c>
      <c r="J20" s="8" t="s">
        <v>77</v>
      </c>
      <c r="K20" s="9">
        <v>226731109</v>
      </c>
      <c r="L20" s="14" t="str">
        <f>VLOOKUP(Tabla253[[#This Row],[PROYECTO]],'[1]CODIGOS ANALITICOS'!A$1:B$4949,2,FALSE)</f>
        <v>UDC TETUAN COSTES INDIRECTOS PERSONAL</v>
      </c>
      <c r="M20" s="17">
        <v>0.14899999999999999</v>
      </c>
    </row>
    <row r="21" spans="1:13" s="18" customFormat="1" ht="15" customHeight="1" x14ac:dyDescent="0.25">
      <c r="A21" s="4" t="s">
        <v>74</v>
      </c>
      <c r="B21" s="13" t="s">
        <v>25</v>
      </c>
      <c r="C21" s="6" t="s">
        <v>15</v>
      </c>
      <c r="D21" s="7" t="s">
        <v>16</v>
      </c>
      <c r="E21" s="16" t="s">
        <v>75</v>
      </c>
      <c r="F21" s="6" t="s">
        <v>76</v>
      </c>
      <c r="G21" s="6">
        <v>330</v>
      </c>
      <c r="H21" s="6">
        <v>303</v>
      </c>
      <c r="I21" s="6" t="str">
        <f>VLOOKUP(Tabla253[[#This Row],[CODIGO AREA CONTA]],[1]ANEXO!$H$4:$I$41,2,FALSE)</f>
        <v>DATOS E INFORMES</v>
      </c>
      <c r="J21" s="8" t="s">
        <v>77</v>
      </c>
      <c r="K21" s="9">
        <v>226721109</v>
      </c>
      <c r="L21" s="14" t="str">
        <f>VLOOKUP(Tabla253[[#This Row],[PROYECTO]],'[1]CODIGOS ANALITICOS'!A$1:B$4949,2,FALSE)</f>
        <v>UDC VILLA DE VALLECAS COSTES INDIRECTOS PERSONAL</v>
      </c>
      <c r="M21" s="17">
        <v>0.14899999999999999</v>
      </c>
    </row>
    <row r="22" spans="1:13" ht="15" customHeight="1" x14ac:dyDescent="0.25">
      <c r="A22" s="4" t="s">
        <v>74</v>
      </c>
      <c r="B22" s="13" t="s">
        <v>25</v>
      </c>
      <c r="C22" s="6" t="s">
        <v>15</v>
      </c>
      <c r="D22" s="7" t="s">
        <v>16</v>
      </c>
      <c r="E22" s="16" t="s">
        <v>75</v>
      </c>
      <c r="F22" s="6" t="s">
        <v>76</v>
      </c>
      <c r="G22" s="6">
        <v>330</v>
      </c>
      <c r="H22" s="6">
        <v>303</v>
      </c>
      <c r="I22" s="6" t="str">
        <f>VLOOKUP(Tabla253[[#This Row],[CODIGO AREA CONTA]],[1]ANEXO!$H$4:$I$41,2,FALSE)</f>
        <v>DATOS E INFORMES</v>
      </c>
      <c r="J22" s="8" t="s">
        <v>77</v>
      </c>
      <c r="K22" s="9">
        <v>226711109</v>
      </c>
      <c r="L22" s="14" t="str">
        <f>VLOOKUP(Tabla253[[#This Row],[PROYECTO]],'[1]CODIGOS ANALITICOS'!A$1:B$4949,2,FALSE)</f>
        <v>UDC PUENTE DE VALLECAS COSTES INDIRECTOS PERSONAL</v>
      </c>
      <c r="M22" s="17">
        <v>0.14899999999999999</v>
      </c>
    </row>
    <row r="23" spans="1:13" ht="15" customHeight="1" x14ac:dyDescent="0.25">
      <c r="A23" s="4" t="s">
        <v>74</v>
      </c>
      <c r="B23" s="13" t="s">
        <v>25</v>
      </c>
      <c r="C23" s="6" t="s">
        <v>15</v>
      </c>
      <c r="D23" s="7" t="s">
        <v>16</v>
      </c>
      <c r="E23" s="16" t="s">
        <v>75</v>
      </c>
      <c r="F23" s="6" t="s">
        <v>76</v>
      </c>
      <c r="G23" s="6">
        <v>330</v>
      </c>
      <c r="H23" s="6">
        <v>303</v>
      </c>
      <c r="I23" s="6" t="str">
        <f>VLOOKUP(Tabla253[[#This Row],[CODIGO AREA CONTA]],[1]ANEXO!$H$4:$I$41,2,FALSE)</f>
        <v>DATOS E INFORMES</v>
      </c>
      <c r="J23" s="8" t="s">
        <v>77</v>
      </c>
      <c r="K23" s="9">
        <v>226821609</v>
      </c>
      <c r="L23" s="14" t="str">
        <f>VLOOKUP(Tabla253[[#This Row],[PROYECTO]],'[1]CODIGOS ANALITICOS'!A$1:B$4949,2,FALSE)</f>
        <v>Itinerarios Empleo Verde PERSONAL</v>
      </c>
      <c r="M23" s="17">
        <v>0.25900000000000001</v>
      </c>
    </row>
    <row r="24" spans="1:13" ht="15" customHeight="1" x14ac:dyDescent="0.25">
      <c r="A24" s="4" t="s">
        <v>78</v>
      </c>
      <c r="B24" s="13" t="s">
        <v>21</v>
      </c>
      <c r="C24" s="6" t="s">
        <v>15</v>
      </c>
      <c r="D24" s="7" t="s">
        <v>16</v>
      </c>
      <c r="E24" s="6" t="s">
        <v>79</v>
      </c>
      <c r="F24" s="6" t="s">
        <v>80</v>
      </c>
      <c r="G24" s="6">
        <v>322</v>
      </c>
      <c r="H24" s="6">
        <v>320</v>
      </c>
      <c r="I24" s="6" t="str">
        <f>VLOOKUP(Tabla253[[#This Row],[CODIGO AREA CONTA]],[1]ANEXO!$H$4:$I$41,2,FALSE)</f>
        <v>ACOGIDA</v>
      </c>
      <c r="J24" s="8" t="s">
        <v>19</v>
      </c>
      <c r="K24" s="9">
        <v>241131029</v>
      </c>
      <c r="L24" s="14" t="str">
        <f>VLOOKUP(Tabla253[[#This Row],[PROYECTO]],'[1]CODIGOS ANALITICOS'!A$1:B$4949,2,FALSE)</f>
        <v>AC PI VUL 24 (24) AT PERSONAL</v>
      </c>
      <c r="M24" s="15">
        <v>1</v>
      </c>
    </row>
    <row r="25" spans="1:13" ht="15" customHeight="1" x14ac:dyDescent="0.25">
      <c r="A25" s="4" t="s">
        <v>81</v>
      </c>
      <c r="B25" s="13" t="s">
        <v>25</v>
      </c>
      <c r="C25" s="6" t="s">
        <v>15</v>
      </c>
      <c r="D25" s="7" t="s">
        <v>16</v>
      </c>
      <c r="E25" s="6" t="s">
        <v>82</v>
      </c>
      <c r="F25" s="6">
        <v>15</v>
      </c>
      <c r="G25" s="6">
        <v>720</v>
      </c>
      <c r="H25" s="6">
        <v>720</v>
      </c>
      <c r="I25" s="6" t="str">
        <f>VLOOKUP(Tabla253[[#This Row],[CODIGO AREA CONTA]],[1]ANEXO!$H$4:$I$41,2,FALSE)</f>
        <v>CONTROL Y JUSTIFICACION ECONOMICA</v>
      </c>
      <c r="J25" s="8" t="s">
        <v>83</v>
      </c>
      <c r="K25" s="9">
        <v>241121029</v>
      </c>
      <c r="L25" s="14" t="str">
        <f>VLOOKUP(Tabla253[[#This Row],[PROYECTO]],'[1]CODIGOS ANALITICOS'!A$1:B$4949,2,FALSE)</f>
        <v>AC PI ACOGIDA 24 (24) AT PERSONAL</v>
      </c>
      <c r="M25" s="15">
        <v>1</v>
      </c>
    </row>
    <row r="26" spans="1:13" ht="15" customHeight="1" x14ac:dyDescent="0.25">
      <c r="A26" s="4" t="s">
        <v>84</v>
      </c>
      <c r="B26" s="13" t="s">
        <v>25</v>
      </c>
      <c r="C26" s="6" t="s">
        <v>15</v>
      </c>
      <c r="D26" s="7" t="s">
        <v>16</v>
      </c>
      <c r="E26" s="6" t="s">
        <v>85</v>
      </c>
      <c r="F26" s="6" t="s">
        <v>86</v>
      </c>
      <c r="G26" s="6">
        <v>342</v>
      </c>
      <c r="H26" s="6">
        <v>342</v>
      </c>
      <c r="I26" s="6" t="str">
        <f>VLOOKUP(Tabla253[[#This Row],[CODIGO AREA CONTA]],[1]ANEXO!$H$4:$I$41,2,FALSE)</f>
        <v>EMPLEO Y FORMACION</v>
      </c>
      <c r="J26" s="8" t="s">
        <v>73</v>
      </c>
      <c r="K26" s="9">
        <v>241121029</v>
      </c>
      <c r="L26" s="14" t="str">
        <f>VLOOKUP(Tabla253[[#This Row],[PROYECTO]],'[1]CODIGOS ANALITICOS'!A$1:B$4949,2,FALSE)</f>
        <v>AC PI ACOGIDA 24 (24) AT PERSONAL</v>
      </c>
      <c r="M26" s="15">
        <v>1</v>
      </c>
    </row>
    <row r="27" spans="1:13" ht="15" customHeight="1" x14ac:dyDescent="0.25">
      <c r="A27" s="4" t="s">
        <v>87</v>
      </c>
      <c r="B27" s="13" t="s">
        <v>25</v>
      </c>
      <c r="C27" s="6" t="s">
        <v>15</v>
      </c>
      <c r="D27" s="7" t="s">
        <v>16</v>
      </c>
      <c r="E27" s="6" t="s">
        <v>88</v>
      </c>
      <c r="F27" s="6" t="s">
        <v>89</v>
      </c>
      <c r="G27" s="6">
        <v>340</v>
      </c>
      <c r="H27" s="6">
        <v>510</v>
      </c>
      <c r="I27" s="6" t="str">
        <f>VLOOKUP(Tabla253[[#This Row],[CODIGO AREA CONTA]],[1]ANEXO!$H$4:$I$41,2,FALSE)</f>
        <v>INCIDENCIA Y COMUNICACION</v>
      </c>
      <c r="J27" s="8" t="s">
        <v>28</v>
      </c>
      <c r="K27" s="9">
        <v>226731609</v>
      </c>
      <c r="L27" s="14" t="str">
        <f>VLOOKUP(Tabla253[[#This Row],[PROYECTO]],'[1]CODIGOS ANALITICOS'!A$1:B$4949,2,FALSE)</f>
        <v>UDC TETUAN PERSONAL</v>
      </c>
      <c r="M27" s="15">
        <v>1</v>
      </c>
    </row>
    <row r="28" spans="1:13" ht="15" customHeight="1" x14ac:dyDescent="0.25">
      <c r="A28" s="4" t="s">
        <v>90</v>
      </c>
      <c r="B28" s="13" t="s">
        <v>25</v>
      </c>
      <c r="C28" s="6" t="s">
        <v>15</v>
      </c>
      <c r="D28" s="7" t="s">
        <v>16</v>
      </c>
      <c r="E28" s="6" t="s">
        <v>91</v>
      </c>
      <c r="F28" s="6" t="s">
        <v>92</v>
      </c>
      <c r="G28" s="6">
        <v>340</v>
      </c>
      <c r="H28" s="6">
        <v>510</v>
      </c>
      <c r="I28" s="6" t="str">
        <f>VLOOKUP(Tabla253[[#This Row],[CODIGO AREA CONTA]],[1]ANEXO!$H$4:$I$41,2,FALSE)</f>
        <v>INCIDENCIA Y COMUNICACION</v>
      </c>
      <c r="J28" s="8" t="s">
        <v>28</v>
      </c>
      <c r="K28" s="9">
        <v>226731609</v>
      </c>
      <c r="L28" s="14" t="str">
        <f>VLOOKUP(Tabla253[[#This Row],[PROYECTO]],'[1]CODIGOS ANALITICOS'!A$1:B$4949,2,FALSE)</f>
        <v>UDC TETUAN PERSONAL</v>
      </c>
      <c r="M28" s="15">
        <v>1</v>
      </c>
    </row>
    <row r="29" spans="1:13" ht="15" customHeight="1" x14ac:dyDescent="0.25">
      <c r="A29" s="4" t="s">
        <v>93</v>
      </c>
      <c r="B29" s="13" t="s">
        <v>25</v>
      </c>
      <c r="C29" s="6" t="s">
        <v>15</v>
      </c>
      <c r="D29" s="7" t="s">
        <v>16</v>
      </c>
      <c r="E29" s="6" t="s">
        <v>94</v>
      </c>
      <c r="F29" s="6" t="s">
        <v>95</v>
      </c>
      <c r="G29" s="6">
        <v>322</v>
      </c>
      <c r="H29" s="6">
        <v>320</v>
      </c>
      <c r="I29" s="6" t="str">
        <f>VLOOKUP(Tabla253[[#This Row],[CODIGO AREA CONTA]],[1]ANEXO!$H$4:$I$41,2,FALSE)</f>
        <v>ACOGIDA</v>
      </c>
      <c r="J29" s="8" t="s">
        <v>96</v>
      </c>
      <c r="K29" s="9">
        <v>241121029</v>
      </c>
      <c r="L29" s="14" t="str">
        <f>VLOOKUP(Tabla253[[#This Row],[PROYECTO]],'[1]CODIGOS ANALITICOS'!A$1:B$4949,2,FALSE)</f>
        <v>AC PI ACOGIDA 24 (24) AT PERSONAL</v>
      </c>
      <c r="M29" s="15">
        <v>1</v>
      </c>
    </row>
    <row r="30" spans="1:13" ht="15" customHeight="1" x14ac:dyDescent="0.25">
      <c r="A30" s="4" t="s">
        <v>97</v>
      </c>
      <c r="B30" s="13" t="s">
        <v>25</v>
      </c>
      <c r="C30" s="6" t="s">
        <v>15</v>
      </c>
      <c r="D30" s="7" t="s">
        <v>16</v>
      </c>
      <c r="E30" s="6" t="s">
        <v>98</v>
      </c>
      <c r="F30" s="6" t="s">
        <v>99</v>
      </c>
      <c r="G30" s="6">
        <v>340</v>
      </c>
      <c r="H30" s="6">
        <v>510</v>
      </c>
      <c r="I30" s="6" t="str">
        <f>VLOOKUP(Tabla253[[#This Row],[CODIGO AREA CONTA]],[1]ANEXO!$H$4:$I$41,2,FALSE)</f>
        <v>INCIDENCIA Y COMUNICACION</v>
      </c>
      <c r="J30" s="8" t="s">
        <v>28</v>
      </c>
      <c r="K30" s="9">
        <v>226721609</v>
      </c>
      <c r="L30" s="14" t="str">
        <f>VLOOKUP(Tabla253[[#This Row],[PROYECTO]],'[1]CODIGOS ANALITICOS'!A$1:B$4949,2,FALSE)</f>
        <v>UDC VILLA DE VALLECAS PERSONAL</v>
      </c>
      <c r="M30" s="15">
        <v>1</v>
      </c>
    </row>
    <row r="31" spans="1:13" ht="15" customHeight="1" x14ac:dyDescent="0.25">
      <c r="A31" s="4" t="s">
        <v>100</v>
      </c>
      <c r="B31" s="13" t="s">
        <v>25</v>
      </c>
      <c r="C31" s="6" t="s">
        <v>15</v>
      </c>
      <c r="D31" s="7" t="s">
        <v>16</v>
      </c>
      <c r="E31" s="6" t="s">
        <v>101</v>
      </c>
      <c r="F31" s="6" t="s">
        <v>102</v>
      </c>
      <c r="G31" s="6">
        <v>342</v>
      </c>
      <c r="H31" s="6">
        <v>342</v>
      </c>
      <c r="I31" s="6" t="str">
        <f>VLOOKUP(Tabla253[[#This Row],[CODIGO AREA CONTA]],[1]ANEXO!$H$4:$I$41,2,FALSE)</f>
        <v>EMPLEO Y FORMACION</v>
      </c>
      <c r="J31" s="8" t="s">
        <v>73</v>
      </c>
      <c r="K31" s="9">
        <v>226821609</v>
      </c>
      <c r="L31" s="14" t="str">
        <f>VLOOKUP(Tabla253[[#This Row],[PROYECTO]],'[1]CODIGOS ANALITICOS'!A$1:B$4949,2,FALSE)</f>
        <v>Itinerarios Empleo Verde PERSONAL</v>
      </c>
      <c r="M31" s="15">
        <v>1</v>
      </c>
    </row>
    <row r="32" spans="1:13" ht="15" customHeight="1" x14ac:dyDescent="0.25">
      <c r="A32" s="4" t="s">
        <v>103</v>
      </c>
      <c r="B32" s="13" t="s">
        <v>25</v>
      </c>
      <c r="C32" s="6" t="s">
        <v>15</v>
      </c>
      <c r="D32" s="7" t="s">
        <v>16</v>
      </c>
      <c r="E32" s="6" t="s">
        <v>104</v>
      </c>
      <c r="F32" s="6" t="s">
        <v>105</v>
      </c>
      <c r="G32" s="6">
        <v>720</v>
      </c>
      <c r="H32" s="6">
        <v>720</v>
      </c>
      <c r="I32" s="6"/>
      <c r="J32" s="8"/>
      <c r="K32" s="19">
        <v>241111019</v>
      </c>
      <c r="L32" s="14" t="str">
        <f>VLOOKUP(Tabla253[[#This Row],[PROYECTO]],'[1]CODIGOS ANALITICOS'!A$1:B$4949,2,FALSE)</f>
        <v>AC PI VAL INIC (24) PA PERSONAL</v>
      </c>
      <c r="M32" s="15">
        <v>1</v>
      </c>
    </row>
    <row r="33" spans="1:13" ht="15" customHeight="1" x14ac:dyDescent="0.25">
      <c r="A33" s="4" t="s">
        <v>106</v>
      </c>
      <c r="B33" s="13" t="s">
        <v>25</v>
      </c>
      <c r="C33" s="6" t="s">
        <v>15</v>
      </c>
      <c r="D33" s="7" t="s">
        <v>16</v>
      </c>
      <c r="E33" s="6" t="s">
        <v>107</v>
      </c>
      <c r="F33" s="6"/>
      <c r="G33" s="6">
        <v>720</v>
      </c>
      <c r="H33" s="6">
        <v>330</v>
      </c>
      <c r="I33" s="6" t="str">
        <f>VLOOKUP(Tabla253[[#This Row],[CODIGO AREA CONTA]],[1]ANEXO!$H$4:$I$41,2,FALSE)</f>
        <v xml:space="preserve">PRIMERA ACOGIDA </v>
      </c>
      <c r="J33" s="6" t="s">
        <v>19</v>
      </c>
      <c r="K33" s="9">
        <v>241111019</v>
      </c>
      <c r="L33" s="14" t="str">
        <f>VLOOKUP(Tabla253[[#This Row],[PROYECTO]],'[1]CODIGOS ANALITICOS'!A$1:B$4949,2,FALSE)</f>
        <v>AC PI VAL INIC (24) PA PERSONAL</v>
      </c>
      <c r="M33" s="20">
        <v>1</v>
      </c>
    </row>
    <row r="34" spans="1:13" ht="15" customHeight="1" x14ac:dyDescent="0.25">
      <c r="A34" s="4" t="s">
        <v>108</v>
      </c>
      <c r="B34" s="13" t="s">
        <v>21</v>
      </c>
      <c r="C34" s="6" t="s">
        <v>15</v>
      </c>
      <c r="D34" s="7" t="s">
        <v>16</v>
      </c>
      <c r="E34" s="6" t="s">
        <v>109</v>
      </c>
      <c r="F34" s="6" t="s">
        <v>110</v>
      </c>
      <c r="G34" s="6">
        <v>322</v>
      </c>
      <c r="H34" s="6">
        <v>320</v>
      </c>
      <c r="I34" s="6" t="str">
        <f>VLOOKUP(Tabla253[[#This Row],[CODIGO AREA CONTA]],[1]ANEXO!$H$4:$I$41,2,FALSE)</f>
        <v>ACOGIDA</v>
      </c>
      <c r="J34" s="8" t="s">
        <v>111</v>
      </c>
      <c r="K34" s="21">
        <v>241121029</v>
      </c>
      <c r="L34" s="14" t="str">
        <f>VLOOKUP(Tabla253[[#This Row],[PROYECTO]],'[1]CODIGOS ANALITICOS'!A$1:B$4949,2,FALSE)</f>
        <v>AC PI ACOGIDA 24 (24) AT PERSONAL</v>
      </c>
      <c r="M34" s="15">
        <v>1</v>
      </c>
    </row>
    <row r="35" spans="1:13" ht="15" customHeight="1" x14ac:dyDescent="0.25">
      <c r="A35" s="4" t="s">
        <v>112</v>
      </c>
      <c r="B35" s="13" t="s">
        <v>25</v>
      </c>
      <c r="C35" s="6" t="s">
        <v>15</v>
      </c>
      <c r="D35" s="7" t="s">
        <v>16</v>
      </c>
      <c r="E35" s="6" t="s">
        <v>113</v>
      </c>
      <c r="F35" s="6" t="s">
        <v>114</v>
      </c>
      <c r="G35" s="6">
        <v>322</v>
      </c>
      <c r="H35" s="6">
        <v>320</v>
      </c>
      <c r="I35" s="6" t="str">
        <f>VLOOKUP(Tabla253[[#This Row],[CODIGO AREA CONTA]],[1]ANEXO!$H$4:$I$41,2,FALSE)</f>
        <v>ACOGIDA</v>
      </c>
      <c r="J35" s="8" t="s">
        <v>19</v>
      </c>
      <c r="K35" s="9">
        <v>241121029</v>
      </c>
      <c r="L35" s="14" t="str">
        <f>VLOOKUP(Tabla253[[#This Row],[PROYECTO]],'[1]CODIGOS ANALITICOS'!A$1:B$4949,2,FALSE)</f>
        <v>AC PI ACOGIDA 24 (24) AT PERSONAL</v>
      </c>
      <c r="M35" s="15">
        <v>1</v>
      </c>
    </row>
    <row r="36" spans="1:13" ht="15" customHeight="1" x14ac:dyDescent="0.25">
      <c r="A36" s="4" t="s">
        <v>115</v>
      </c>
      <c r="B36" s="13" t="s">
        <v>25</v>
      </c>
      <c r="C36" s="6" t="s">
        <v>15</v>
      </c>
      <c r="D36" s="7" t="s">
        <v>16</v>
      </c>
      <c r="E36" s="6" t="s">
        <v>116</v>
      </c>
      <c r="F36" s="6" t="s">
        <v>117</v>
      </c>
      <c r="G36" s="6">
        <v>322</v>
      </c>
      <c r="H36" s="6">
        <v>320</v>
      </c>
      <c r="I36" s="6" t="str">
        <f>VLOOKUP(Tabla253[[#This Row],[CODIGO AREA CONTA]],[1]ANEXO!$H$4:$I$41,2,FALSE)</f>
        <v>ACOGIDA</v>
      </c>
      <c r="J36" s="8" t="s">
        <v>118</v>
      </c>
      <c r="K36" s="9">
        <v>241121029</v>
      </c>
      <c r="L36" s="14" t="str">
        <f>VLOOKUP(Tabla253[[#This Row],[PROYECTO]],'[1]CODIGOS ANALITICOS'!A$1:B$4949,2,FALSE)</f>
        <v>AC PI ACOGIDA 24 (24) AT PERSONAL</v>
      </c>
      <c r="M36" s="15">
        <v>1</v>
      </c>
    </row>
    <row r="37" spans="1:13" ht="15" customHeight="1" x14ac:dyDescent="0.25">
      <c r="A37" s="4" t="s">
        <v>119</v>
      </c>
      <c r="B37" s="13" t="s">
        <v>25</v>
      </c>
      <c r="C37" s="6" t="s">
        <v>15</v>
      </c>
      <c r="D37" s="7" t="s">
        <v>16</v>
      </c>
      <c r="E37" s="6" t="s">
        <v>120</v>
      </c>
      <c r="F37" s="6" t="s">
        <v>121</v>
      </c>
      <c r="G37" s="6">
        <v>340</v>
      </c>
      <c r="H37" s="6">
        <v>510</v>
      </c>
      <c r="I37" s="6" t="str">
        <f>VLOOKUP(Tabla253[[#This Row],[CODIGO AREA CONTA]],[1]ANEXO!$H$4:$I$41,2,FALSE)</f>
        <v>INCIDENCIA Y COMUNICACION</v>
      </c>
      <c r="J37" s="8" t="s">
        <v>28</v>
      </c>
      <c r="K37" s="9">
        <v>226741609</v>
      </c>
      <c r="L37" s="14" t="str">
        <f>VLOOKUP(Tabla253[[#This Row],[PROYECTO]],'[1]CODIGOS ANALITICOS'!A$1:B$4949,2,FALSE)</f>
        <v>UDC CENTRO PERSONAL</v>
      </c>
      <c r="M37" s="15">
        <v>1</v>
      </c>
    </row>
    <row r="38" spans="1:13" ht="15" customHeight="1" x14ac:dyDescent="0.25">
      <c r="A38" s="4" t="s">
        <v>122</v>
      </c>
      <c r="B38" s="13" t="s">
        <v>123</v>
      </c>
      <c r="C38" s="6" t="s">
        <v>15</v>
      </c>
      <c r="D38" s="7" t="s">
        <v>16</v>
      </c>
      <c r="E38" s="6" t="s">
        <v>124</v>
      </c>
      <c r="F38" s="6" t="s">
        <v>125</v>
      </c>
      <c r="G38" s="6">
        <v>322</v>
      </c>
      <c r="H38" s="6">
        <v>320</v>
      </c>
      <c r="I38" s="6" t="str">
        <f>VLOOKUP(Tabla253[[#This Row],[CODIGO AREA CONTA]],[1]ANEXO!$H$4:$I$41,2,FALSE)</f>
        <v>ACOGIDA</v>
      </c>
      <c r="J38" s="8" t="s">
        <v>126</v>
      </c>
      <c r="K38" s="9">
        <v>241121029</v>
      </c>
      <c r="L38" s="14" t="str">
        <f>VLOOKUP(Tabla253[[#This Row],[PROYECTO]],'[1]CODIGOS ANALITICOS'!A$1:B$4949,2,FALSE)</f>
        <v>AC PI ACOGIDA 24 (24) AT PERSONAL</v>
      </c>
      <c r="M38" s="15">
        <v>1</v>
      </c>
    </row>
    <row r="39" spans="1:13" ht="15" customHeight="1" x14ac:dyDescent="0.25">
      <c r="A39" s="4" t="s">
        <v>127</v>
      </c>
      <c r="B39" s="13" t="s">
        <v>25</v>
      </c>
      <c r="C39" s="6" t="s">
        <v>15</v>
      </c>
      <c r="D39" s="7" t="s">
        <v>16</v>
      </c>
      <c r="E39" s="6" t="s">
        <v>128</v>
      </c>
      <c r="F39" s="9" t="s">
        <v>129</v>
      </c>
      <c r="G39" s="6">
        <v>341</v>
      </c>
      <c r="H39" s="6">
        <v>341</v>
      </c>
      <c r="I39" s="6" t="str">
        <f>VLOOKUP(Tabla253[[#This Row],[CODIGO AREA CONTA]],[1]ANEXO!$H$4:$I$41,2,FALSE)</f>
        <v>ATENCION PSICOLOGICA</v>
      </c>
      <c r="J39" s="8" t="s">
        <v>130</v>
      </c>
      <c r="K39" s="9">
        <v>241121029</v>
      </c>
      <c r="L39" s="14" t="str">
        <f>VLOOKUP(Tabla253[[#This Row],[PROYECTO]],'[1]CODIGOS ANALITICOS'!A$1:B$4949,2,FALSE)</f>
        <v>AC PI ACOGIDA 24 (24) AT PERSONAL</v>
      </c>
      <c r="M39" s="15">
        <v>1</v>
      </c>
    </row>
    <row r="40" spans="1:13" ht="15" customHeight="1" x14ac:dyDescent="0.25">
      <c r="A40" s="4" t="s">
        <v>131</v>
      </c>
      <c r="B40" s="13" t="s">
        <v>25</v>
      </c>
      <c r="C40" s="6" t="s">
        <v>15</v>
      </c>
      <c r="D40" s="7" t="s">
        <v>16</v>
      </c>
      <c r="E40" s="16" t="s">
        <v>132</v>
      </c>
      <c r="F40" s="6" t="s">
        <v>133</v>
      </c>
      <c r="G40" s="6">
        <v>303</v>
      </c>
      <c r="H40" s="6">
        <v>303</v>
      </c>
      <c r="I40" s="6" t="str">
        <f>VLOOKUP(Tabla253[[#This Row],[CODIGO AREA CONTA]],[1]ANEXO!$H$4:$I$41,2,FALSE)</f>
        <v>DATOS E INFORMES</v>
      </c>
      <c r="J40" s="8" t="s">
        <v>134</v>
      </c>
      <c r="K40" s="9">
        <v>226711109</v>
      </c>
      <c r="L40" s="14" t="str">
        <f>VLOOKUP(Tabla253[[#This Row],[PROYECTO]],'[1]CODIGOS ANALITICOS'!A$1:B$4949,2,FALSE)</f>
        <v>UDC PUENTE DE VALLECAS COSTES INDIRECTOS PERSONAL</v>
      </c>
      <c r="M40" s="17">
        <v>0.14899999999999999</v>
      </c>
    </row>
    <row r="41" spans="1:13" ht="15" customHeight="1" x14ac:dyDescent="0.25">
      <c r="A41" s="4" t="s">
        <v>131</v>
      </c>
      <c r="B41" s="13" t="s">
        <v>25</v>
      </c>
      <c r="C41" s="6" t="s">
        <v>15</v>
      </c>
      <c r="D41" s="7" t="s">
        <v>16</v>
      </c>
      <c r="E41" s="16" t="s">
        <v>132</v>
      </c>
      <c r="F41" s="6" t="s">
        <v>133</v>
      </c>
      <c r="G41" s="6">
        <v>303</v>
      </c>
      <c r="H41" s="6">
        <v>303</v>
      </c>
      <c r="I41" s="6" t="str">
        <f>VLOOKUP(Tabla253[[#This Row],[CODIGO AREA CONTA]],[1]ANEXO!$H$4:$I$41,2,FALSE)</f>
        <v>DATOS E INFORMES</v>
      </c>
      <c r="J41" s="8" t="s">
        <v>134</v>
      </c>
      <c r="K41" s="9">
        <v>226721109</v>
      </c>
      <c r="L41" s="14" t="str">
        <f>VLOOKUP(Tabla253[[#This Row],[PROYECTO]],'[1]CODIGOS ANALITICOS'!A$1:B$4949,2,FALSE)</f>
        <v>UDC VILLA DE VALLECAS COSTES INDIRECTOS PERSONAL</v>
      </c>
      <c r="M41" s="17">
        <v>0.14899999999999999</v>
      </c>
    </row>
    <row r="42" spans="1:13" ht="15" customHeight="1" x14ac:dyDescent="0.25">
      <c r="A42" s="4" t="s">
        <v>131</v>
      </c>
      <c r="B42" s="13" t="s">
        <v>25</v>
      </c>
      <c r="C42" s="6" t="s">
        <v>15</v>
      </c>
      <c r="D42" s="7" t="s">
        <v>16</v>
      </c>
      <c r="E42" s="16" t="s">
        <v>132</v>
      </c>
      <c r="F42" s="6" t="s">
        <v>133</v>
      </c>
      <c r="G42" s="6">
        <v>303</v>
      </c>
      <c r="H42" s="6">
        <v>303</v>
      </c>
      <c r="I42" s="6" t="str">
        <f>VLOOKUP(Tabla253[[#This Row],[CODIGO AREA CONTA]],[1]ANEXO!$H$4:$I$41,2,FALSE)</f>
        <v>DATOS E INFORMES</v>
      </c>
      <c r="J42" s="8" t="s">
        <v>134</v>
      </c>
      <c r="K42" s="9">
        <v>226731109</v>
      </c>
      <c r="L42" s="14" t="str">
        <f>VLOOKUP(Tabla253[[#This Row],[PROYECTO]],'[1]CODIGOS ANALITICOS'!A$1:B$4949,2,FALSE)</f>
        <v>UDC TETUAN COSTES INDIRECTOS PERSONAL</v>
      </c>
      <c r="M42" s="17">
        <v>0.14899999999999999</v>
      </c>
    </row>
    <row r="43" spans="1:13" ht="15" customHeight="1" x14ac:dyDescent="0.25">
      <c r="A43" s="4" t="s">
        <v>131</v>
      </c>
      <c r="B43" s="13" t="s">
        <v>25</v>
      </c>
      <c r="C43" s="6" t="s">
        <v>15</v>
      </c>
      <c r="D43" s="7" t="s">
        <v>16</v>
      </c>
      <c r="E43" s="16" t="s">
        <v>132</v>
      </c>
      <c r="F43" s="6" t="s">
        <v>133</v>
      </c>
      <c r="G43" s="6">
        <v>303</v>
      </c>
      <c r="H43" s="6">
        <v>303</v>
      </c>
      <c r="I43" s="6" t="str">
        <f>VLOOKUP(Tabla253[[#This Row],[CODIGO AREA CONTA]],[1]ANEXO!$H$4:$I$41,2,FALSE)</f>
        <v>DATOS E INFORMES</v>
      </c>
      <c r="J43" s="8" t="s">
        <v>134</v>
      </c>
      <c r="K43" s="9">
        <v>226741109</v>
      </c>
      <c r="L43" s="14" t="str">
        <f>VLOOKUP(Tabla253[[#This Row],[PROYECTO]],'[1]CODIGOS ANALITICOS'!A$1:B$4949,2,FALSE)</f>
        <v>UDC CENTRO COSTES INDIRECTOS PERSONAL</v>
      </c>
      <c r="M43" s="17">
        <v>0.14899999999999999</v>
      </c>
    </row>
    <row r="44" spans="1:13" s="18" customFormat="1" ht="15" customHeight="1" x14ac:dyDescent="0.25">
      <c r="A44" s="4" t="s">
        <v>131</v>
      </c>
      <c r="B44" s="13" t="s">
        <v>25</v>
      </c>
      <c r="C44" s="6" t="s">
        <v>15</v>
      </c>
      <c r="D44" s="7" t="s">
        <v>16</v>
      </c>
      <c r="E44" s="16" t="s">
        <v>132</v>
      </c>
      <c r="F44" s="6" t="s">
        <v>133</v>
      </c>
      <c r="G44" s="6">
        <v>303</v>
      </c>
      <c r="H44" s="6">
        <v>303</v>
      </c>
      <c r="I44" s="6" t="str">
        <f>VLOOKUP(Tabla253[[#This Row],[CODIGO AREA CONTA]],[1]ANEXO!$H$4:$I$41,2,FALSE)</f>
        <v>DATOS E INFORMES</v>
      </c>
      <c r="J44" s="8" t="s">
        <v>134</v>
      </c>
      <c r="K44" s="9">
        <v>226821609</v>
      </c>
      <c r="L44" s="14" t="str">
        <f>VLOOKUP(Tabla253[[#This Row],[PROYECTO]],'[1]CODIGOS ANALITICOS'!A$1:B$4949,2,FALSE)</f>
        <v>Itinerarios Empleo Verde PERSONAL</v>
      </c>
      <c r="M44" s="17">
        <v>0.25900000000000001</v>
      </c>
    </row>
    <row r="45" spans="1:13" ht="15" customHeight="1" x14ac:dyDescent="0.25">
      <c r="A45" s="22" t="s">
        <v>135</v>
      </c>
      <c r="B45" s="13" t="s">
        <v>25</v>
      </c>
      <c r="C45" s="6" t="s">
        <v>15</v>
      </c>
      <c r="D45" s="7" t="s">
        <v>16</v>
      </c>
      <c r="E45" s="16" t="s">
        <v>136</v>
      </c>
      <c r="F45" s="6" t="s">
        <v>137</v>
      </c>
      <c r="G45" s="6"/>
      <c r="H45" s="6">
        <v>350</v>
      </c>
      <c r="I45" s="6" t="str">
        <f>VLOOKUP(Tabla253[[#This Row],[CODIGO AREA CONTA]],[1]ANEXO!$H$4:$I$41,2,FALSE)</f>
        <v>JURIDICO</v>
      </c>
      <c r="J45" s="8" t="s">
        <v>63</v>
      </c>
      <c r="K45" s="9">
        <v>236871609</v>
      </c>
      <c r="L45" s="14" t="str">
        <f>VLOOKUP(Tabla253[[#This Row],[PROYECTO]],'[1]CODIGOS ANALITICOS'!A$1:B$4949,2,FALSE)</f>
        <v>ACOMPAÑAMIENTO JURIDICO LA CAIXA PERSONAL</v>
      </c>
      <c r="M45" s="15">
        <v>0.5</v>
      </c>
    </row>
    <row r="46" spans="1:13" ht="15" customHeight="1" x14ac:dyDescent="0.25">
      <c r="A46" s="22" t="s">
        <v>135</v>
      </c>
      <c r="B46" s="13" t="s">
        <v>25</v>
      </c>
      <c r="C46" s="6" t="s">
        <v>15</v>
      </c>
      <c r="D46" s="7" t="s">
        <v>16</v>
      </c>
      <c r="E46" s="16" t="s">
        <v>136</v>
      </c>
      <c r="F46" s="6" t="s">
        <v>137</v>
      </c>
      <c r="G46" s="6"/>
      <c r="H46" s="6">
        <v>350</v>
      </c>
      <c r="I46" s="6" t="str">
        <f>VLOOKUP(Tabla253[[#This Row],[CODIGO AREA CONTA]],[1]ANEXO!$H$4:$I$41,2,FALSE)</f>
        <v>JURIDICO</v>
      </c>
      <c r="J46" s="8" t="s">
        <v>63</v>
      </c>
      <c r="K46" s="9">
        <v>226821609</v>
      </c>
      <c r="L46" s="14" t="str">
        <f>VLOOKUP(Tabla253[[#This Row],[PROYECTO]],'[1]CODIGOS ANALITICOS'!A$1:B$4949,2,FALSE)</f>
        <v>Itinerarios Empleo Verde PERSONAL</v>
      </c>
      <c r="M46" s="15">
        <v>0.5</v>
      </c>
    </row>
    <row r="47" spans="1:13" ht="15" customHeight="1" x14ac:dyDescent="0.25">
      <c r="A47" s="4" t="s">
        <v>138</v>
      </c>
      <c r="B47" s="13" t="s">
        <v>25</v>
      </c>
      <c r="C47" s="6" t="s">
        <v>15</v>
      </c>
      <c r="D47" s="7" t="s">
        <v>16</v>
      </c>
      <c r="E47" s="6" t="s">
        <v>139</v>
      </c>
      <c r="F47" s="6" t="s">
        <v>140</v>
      </c>
      <c r="G47" s="6">
        <v>340</v>
      </c>
      <c r="H47" s="6">
        <v>510</v>
      </c>
      <c r="I47" s="6" t="str">
        <f>VLOOKUP(Tabla253[[#This Row],[CODIGO AREA CONTA]],[1]ANEXO!$H$4:$I$41,2,FALSE)</f>
        <v>INCIDENCIA Y COMUNICACION</v>
      </c>
      <c r="J47" s="8" t="s">
        <v>28</v>
      </c>
      <c r="K47" s="9">
        <v>226741609</v>
      </c>
      <c r="L47" s="14" t="str">
        <f>VLOOKUP(Tabla253[[#This Row],[PROYECTO]],'[1]CODIGOS ANALITICOS'!A$1:B$4949,2,FALSE)</f>
        <v>UDC CENTRO PERSONAL</v>
      </c>
      <c r="M47" s="15">
        <v>1</v>
      </c>
    </row>
    <row r="48" spans="1:13" ht="15" customHeight="1" x14ac:dyDescent="0.25">
      <c r="A48" s="4" t="s">
        <v>141</v>
      </c>
      <c r="B48" s="13" t="s">
        <v>25</v>
      </c>
      <c r="C48" s="6" t="s">
        <v>15</v>
      </c>
      <c r="D48" s="7" t="s">
        <v>16</v>
      </c>
      <c r="E48" s="6" t="s">
        <v>142</v>
      </c>
      <c r="F48" s="6" t="s">
        <v>99</v>
      </c>
      <c r="G48" s="6">
        <v>340</v>
      </c>
      <c r="H48" s="6">
        <v>510</v>
      </c>
      <c r="I48" s="6" t="str">
        <f>VLOOKUP(Tabla253[[#This Row],[CODIGO AREA CONTA]],[1]ANEXO!$H$4:$I$41,2,FALSE)</f>
        <v>INCIDENCIA Y COMUNICACION</v>
      </c>
      <c r="J48" s="8" t="s">
        <v>28</v>
      </c>
      <c r="K48" s="9">
        <v>226721609</v>
      </c>
      <c r="L48" s="14" t="str">
        <f>VLOOKUP(Tabla253[[#This Row],[PROYECTO]],'[1]CODIGOS ANALITICOS'!A$1:B$4949,2,FALSE)</f>
        <v>UDC VILLA DE VALLECAS PERSONAL</v>
      </c>
      <c r="M48" s="15">
        <v>1</v>
      </c>
    </row>
    <row r="49" spans="1:13" ht="15" customHeight="1" x14ac:dyDescent="0.25">
      <c r="A49" s="4" t="s">
        <v>143</v>
      </c>
      <c r="B49" s="13" t="s">
        <v>25</v>
      </c>
      <c r="C49" s="6" t="s">
        <v>15</v>
      </c>
      <c r="D49" s="7" t="s">
        <v>16</v>
      </c>
      <c r="E49" s="6" t="s">
        <v>144</v>
      </c>
      <c r="F49" s="6" t="s">
        <v>145</v>
      </c>
      <c r="G49" s="6">
        <v>340</v>
      </c>
      <c r="H49" s="6">
        <v>510</v>
      </c>
      <c r="I49" s="6" t="str">
        <f>VLOOKUP(Tabla253[[#This Row],[CODIGO AREA CONTA]],[1]ANEXO!$H$4:$I$41,2,FALSE)</f>
        <v>INCIDENCIA Y COMUNICACION</v>
      </c>
      <c r="J49" s="8" t="s">
        <v>28</v>
      </c>
      <c r="K49" s="9">
        <v>226731609</v>
      </c>
      <c r="L49" s="14" t="str">
        <f>VLOOKUP(Tabla253[[#This Row],[PROYECTO]],'[1]CODIGOS ANALITICOS'!A$1:B$4949,2,FALSE)</f>
        <v>UDC TETUAN PERSONAL</v>
      </c>
      <c r="M49" s="15">
        <v>1</v>
      </c>
    </row>
    <row r="50" spans="1:13" ht="15" customHeight="1" x14ac:dyDescent="0.25">
      <c r="A50" s="4" t="s">
        <v>146</v>
      </c>
      <c r="B50" s="13" t="s">
        <v>123</v>
      </c>
      <c r="C50" s="6" t="s">
        <v>15</v>
      </c>
      <c r="D50" s="7" t="s">
        <v>16</v>
      </c>
      <c r="E50" s="6" t="s">
        <v>147</v>
      </c>
      <c r="F50" s="6" t="s">
        <v>148</v>
      </c>
      <c r="G50" s="6">
        <v>322</v>
      </c>
      <c r="H50" s="6">
        <v>320</v>
      </c>
      <c r="I50" s="6" t="str">
        <f>VLOOKUP(Tabla253[[#This Row],[CODIGO AREA CONTA]],[1]ANEXO!$H$4:$I$41,2,FALSE)</f>
        <v>ACOGIDA</v>
      </c>
      <c r="J50" s="8" t="s">
        <v>149</v>
      </c>
      <c r="K50" s="9">
        <v>241121029</v>
      </c>
      <c r="L50" s="14" t="str">
        <f>VLOOKUP(Tabla253[[#This Row],[PROYECTO]],'[1]CODIGOS ANALITICOS'!A$1:B$4949,2,FALSE)</f>
        <v>AC PI ACOGIDA 24 (24) AT PERSONAL</v>
      </c>
      <c r="M50" s="15">
        <v>1</v>
      </c>
    </row>
    <row r="51" spans="1:13" ht="15" customHeight="1" x14ac:dyDescent="0.25">
      <c r="A51" s="4" t="s">
        <v>150</v>
      </c>
      <c r="B51" s="13" t="s">
        <v>25</v>
      </c>
      <c r="C51" s="6" t="s">
        <v>15</v>
      </c>
      <c r="D51" s="7" t="s">
        <v>16</v>
      </c>
      <c r="E51" s="6" t="s">
        <v>151</v>
      </c>
      <c r="F51" s="6" t="s">
        <v>152</v>
      </c>
      <c r="G51" s="6">
        <v>342</v>
      </c>
      <c r="H51" s="6">
        <v>342</v>
      </c>
      <c r="I51" s="6" t="str">
        <f>VLOOKUP(Tabla253[[#This Row],[CODIGO AREA CONTA]],[1]ANEXO!$H$4:$I$41,2,FALSE)</f>
        <v>EMPLEO Y FORMACION</v>
      </c>
      <c r="J51" s="8" t="s">
        <v>73</v>
      </c>
      <c r="K51" s="9">
        <v>241141039</v>
      </c>
      <c r="L51" s="14" t="str">
        <f>VLOOKUP(Tabla253[[#This Row],[PROYECTO]],'[1]CODIGOS ANALITICOS'!A$1:B$4949,2,FALSE)</f>
        <v>AC PI AUTONOM 24 (24) INTERV PERSONAL</v>
      </c>
      <c r="M51" s="15">
        <v>1</v>
      </c>
    </row>
    <row r="52" spans="1:13" ht="15" customHeight="1" x14ac:dyDescent="0.25">
      <c r="A52" s="4" t="s">
        <v>153</v>
      </c>
      <c r="B52" s="13" t="s">
        <v>25</v>
      </c>
      <c r="C52" s="6" t="s">
        <v>15</v>
      </c>
      <c r="D52" s="7" t="s">
        <v>16</v>
      </c>
      <c r="E52" s="23" t="s">
        <v>154</v>
      </c>
      <c r="F52" s="6" t="s">
        <v>155</v>
      </c>
      <c r="G52" s="6">
        <v>340</v>
      </c>
      <c r="H52" s="6">
        <v>344</v>
      </c>
      <c r="I52" s="6" t="str">
        <f>VLOOKUP(Tabla253[[#This Row],[CODIGO AREA CONTA]],[1]ANEXO!$H$4:$I$41,2,FALSE)</f>
        <v>INTERVENCION SOCIAL</v>
      </c>
      <c r="J52" s="8" t="s">
        <v>156</v>
      </c>
      <c r="K52" s="9">
        <v>236811609</v>
      </c>
      <c r="L52" s="14" t="str">
        <f>VLOOKUP(Tabla253[[#This Row],[PROYECTO]],'[1]CODIGOS ANALITICOS'!A$1:B$4949,2,FALSE)</f>
        <v>CAM LGTBI PERSONAL</v>
      </c>
      <c r="M52" s="15">
        <v>1</v>
      </c>
    </row>
    <row r="53" spans="1:13" ht="15" customHeight="1" x14ac:dyDescent="0.25">
      <c r="A53" s="4" t="s">
        <v>157</v>
      </c>
      <c r="B53" s="13" t="s">
        <v>25</v>
      </c>
      <c r="C53" s="6" t="s">
        <v>15</v>
      </c>
      <c r="D53" s="7" t="s">
        <v>16</v>
      </c>
      <c r="E53" s="6" t="s">
        <v>158</v>
      </c>
      <c r="F53" s="6" t="s">
        <v>159</v>
      </c>
      <c r="G53" s="6">
        <v>340</v>
      </c>
      <c r="H53" s="6">
        <v>510</v>
      </c>
      <c r="I53" s="6" t="str">
        <f>VLOOKUP(Tabla253[[#This Row],[CODIGO AREA CONTA]],[1]ANEXO!$H$4:$I$41,2,FALSE)</f>
        <v>INCIDENCIA Y COMUNICACION</v>
      </c>
      <c r="J53" s="8" t="s">
        <v>160</v>
      </c>
      <c r="K53" s="9">
        <v>226741609</v>
      </c>
      <c r="L53" s="14" t="str">
        <f>VLOOKUP(Tabla253[[#This Row],[PROYECTO]],'[1]CODIGOS ANALITICOS'!A$1:B$4949,2,FALSE)</f>
        <v>UDC CENTRO PERSONAL</v>
      </c>
      <c r="M53" s="15">
        <v>1</v>
      </c>
    </row>
    <row r="54" spans="1:13" ht="15" customHeight="1" x14ac:dyDescent="0.25">
      <c r="A54" s="4" t="s">
        <v>161</v>
      </c>
      <c r="B54" s="13" t="s">
        <v>44</v>
      </c>
      <c r="C54" s="6" t="s">
        <v>15</v>
      </c>
      <c r="D54" s="7" t="s">
        <v>16</v>
      </c>
      <c r="E54" s="6" t="s">
        <v>162</v>
      </c>
      <c r="F54" s="6" t="s">
        <v>163</v>
      </c>
      <c r="G54" s="6">
        <v>322</v>
      </c>
      <c r="H54" s="6">
        <v>320</v>
      </c>
      <c r="I54" s="6" t="str">
        <f>VLOOKUP(Tabla253[[#This Row],[CODIGO AREA CONTA]],[1]ANEXO!$H$4:$I$41,2,FALSE)</f>
        <v>ACOGIDA</v>
      </c>
      <c r="J54" s="8" t="s">
        <v>47</v>
      </c>
      <c r="K54" s="9">
        <v>241121029</v>
      </c>
      <c r="L54" s="14" t="str">
        <f>VLOOKUP(Tabla253[[#This Row],[PROYECTO]],'[1]CODIGOS ANALITICOS'!A$1:B$4949,2,FALSE)</f>
        <v>AC PI ACOGIDA 24 (24) AT PERSONAL</v>
      </c>
      <c r="M54" s="15">
        <v>1</v>
      </c>
    </row>
    <row r="55" spans="1:13" ht="15" customHeight="1" x14ac:dyDescent="0.25">
      <c r="A55" s="4" t="s">
        <v>164</v>
      </c>
      <c r="B55" s="13" t="s">
        <v>25</v>
      </c>
      <c r="C55" s="6" t="s">
        <v>15</v>
      </c>
      <c r="D55" s="7" t="s">
        <v>165</v>
      </c>
      <c r="E55" s="6" t="s">
        <v>166</v>
      </c>
      <c r="F55" s="6" t="s">
        <v>167</v>
      </c>
      <c r="G55" s="6">
        <v>322</v>
      </c>
      <c r="H55" s="6">
        <v>320</v>
      </c>
      <c r="I55" s="6" t="str">
        <f>VLOOKUP(Tabla253[[#This Row],[CODIGO AREA CONTA]],[1]ANEXO!$H$4:$I$41,2,FALSE)</f>
        <v>ACOGIDA</v>
      </c>
      <c r="J55" s="8" t="s">
        <v>19</v>
      </c>
      <c r="K55" s="9">
        <v>241121029</v>
      </c>
      <c r="L55" s="14" t="str">
        <f>VLOOKUP(Tabla253[[#This Row],[PROYECTO]],'[1]CODIGOS ANALITICOS'!A$1:B$4949,2,FALSE)</f>
        <v>AC PI ACOGIDA 24 (24) AT PERSONAL</v>
      </c>
      <c r="M55" s="15">
        <v>1</v>
      </c>
    </row>
    <row r="56" spans="1:13" ht="15" customHeight="1" x14ac:dyDescent="0.25">
      <c r="A56" s="4" t="s">
        <v>168</v>
      </c>
      <c r="B56" s="13" t="s">
        <v>21</v>
      </c>
      <c r="C56" s="6" t="s">
        <v>15</v>
      </c>
      <c r="D56" s="7" t="s">
        <v>16</v>
      </c>
      <c r="E56" s="6" t="s">
        <v>169</v>
      </c>
      <c r="F56" s="6" t="s">
        <v>170</v>
      </c>
      <c r="G56" s="6">
        <v>341</v>
      </c>
      <c r="H56" s="6">
        <v>341</v>
      </c>
      <c r="I56" s="6" t="str">
        <f>VLOOKUP(Tabla253[[#This Row],[CODIGO AREA CONTA]],[1]ANEXO!$H$4:$I$41,2,FALSE)</f>
        <v>ATENCION PSICOLOGICA</v>
      </c>
      <c r="J56" s="8" t="s">
        <v>130</v>
      </c>
      <c r="K56" s="9">
        <v>241131029</v>
      </c>
      <c r="L56" s="14" t="str">
        <f>VLOOKUP(Tabla253[[#This Row],[PROYECTO]],'[1]CODIGOS ANALITICOS'!A$1:B$4949,2,FALSE)</f>
        <v>AC PI VUL 24 (24) AT PERSONAL</v>
      </c>
      <c r="M56" s="15">
        <v>1</v>
      </c>
    </row>
    <row r="57" spans="1:13" ht="15" customHeight="1" x14ac:dyDescent="0.25">
      <c r="A57" s="4" t="s">
        <v>171</v>
      </c>
      <c r="B57" s="13" t="s">
        <v>25</v>
      </c>
      <c r="C57" s="6" t="s">
        <v>15</v>
      </c>
      <c r="D57" s="7" t="s">
        <v>16</v>
      </c>
      <c r="E57" s="6" t="s">
        <v>172</v>
      </c>
      <c r="F57" s="6" t="s">
        <v>173</v>
      </c>
      <c r="G57" s="6">
        <v>342</v>
      </c>
      <c r="H57" s="6">
        <v>342</v>
      </c>
      <c r="I57" s="6" t="str">
        <f>VLOOKUP(Tabla253[[#This Row],[CODIGO AREA CONTA]],[1]ANEXO!$H$4:$I$41,2,FALSE)</f>
        <v>EMPLEO Y FORMACION</v>
      </c>
      <c r="J57" s="8" t="s">
        <v>73</v>
      </c>
      <c r="K57" s="9">
        <v>236291609</v>
      </c>
      <c r="L57" s="14" t="str">
        <f>VLOOKUP(Tabla253[[#This Row],[PROYECTO]],'[1]CODIGOS ANALITICOS'!A$1:B$4949,2,FALSE)</f>
        <v>INCORPORA - LACAIXA 2023 PERSONAL</v>
      </c>
      <c r="M57" s="15">
        <v>1</v>
      </c>
    </row>
    <row r="58" spans="1:13" ht="15" customHeight="1" x14ac:dyDescent="0.25">
      <c r="A58" s="4" t="s">
        <v>174</v>
      </c>
      <c r="B58" s="13" t="s">
        <v>123</v>
      </c>
      <c r="C58" s="6" t="s">
        <v>15</v>
      </c>
      <c r="D58" s="7" t="s">
        <v>16</v>
      </c>
      <c r="E58" s="6" t="s">
        <v>175</v>
      </c>
      <c r="F58" s="6" t="s">
        <v>176</v>
      </c>
      <c r="G58" s="6">
        <v>322</v>
      </c>
      <c r="H58" s="6">
        <v>320</v>
      </c>
      <c r="I58" s="6" t="str">
        <f>VLOOKUP(Tabla253[[#This Row],[CODIGO AREA CONTA]],[1]ANEXO!$H$4:$I$41,2,FALSE)</f>
        <v>ACOGIDA</v>
      </c>
      <c r="J58" s="8" t="s">
        <v>47</v>
      </c>
      <c r="K58" s="9">
        <v>241121029</v>
      </c>
      <c r="L58" s="14" t="str">
        <f>VLOOKUP(Tabla253[[#This Row],[PROYECTO]],'[1]CODIGOS ANALITICOS'!A$1:B$4949,2,FALSE)</f>
        <v>AC PI ACOGIDA 24 (24) AT PERSONAL</v>
      </c>
      <c r="M58" s="15">
        <v>1</v>
      </c>
    </row>
    <row r="59" spans="1:13" ht="15" customHeight="1" x14ac:dyDescent="0.25">
      <c r="A59" s="4" t="s">
        <v>177</v>
      </c>
      <c r="B59" s="13" t="s">
        <v>25</v>
      </c>
      <c r="C59" s="6" t="s">
        <v>15</v>
      </c>
      <c r="D59" s="7" t="s">
        <v>16</v>
      </c>
      <c r="E59" s="6" t="s">
        <v>178</v>
      </c>
      <c r="F59" s="6" t="s">
        <v>179</v>
      </c>
      <c r="G59" s="6">
        <v>340</v>
      </c>
      <c r="H59" s="6">
        <v>510</v>
      </c>
      <c r="I59" s="6" t="str">
        <f>VLOOKUP(Tabla253[[#This Row],[CODIGO AREA CONTA]],[1]ANEXO!$H$4:$I$41,2,FALSE)</f>
        <v>INCIDENCIA Y COMUNICACION</v>
      </c>
      <c r="J59" s="8" t="s">
        <v>28</v>
      </c>
      <c r="K59" s="9">
        <v>226711609</v>
      </c>
      <c r="L59" s="14" t="str">
        <f>VLOOKUP(Tabla253[[#This Row],[PROYECTO]],'[1]CODIGOS ANALITICOS'!A$1:B$4949,2,FALSE)</f>
        <v>UDC PUENTE DE VALLECAS PERSONAL</v>
      </c>
      <c r="M59" s="15">
        <v>1</v>
      </c>
    </row>
    <row r="60" spans="1:13" ht="15" customHeight="1" x14ac:dyDescent="0.25">
      <c r="A60" s="4" t="s">
        <v>180</v>
      </c>
      <c r="B60" s="13" t="s">
        <v>25</v>
      </c>
      <c r="C60" s="6" t="s">
        <v>15</v>
      </c>
      <c r="D60" s="7" t="s">
        <v>16</v>
      </c>
      <c r="E60" s="23" t="s">
        <v>181</v>
      </c>
      <c r="F60" s="6" t="s">
        <v>182</v>
      </c>
      <c r="G60" s="6">
        <v>342</v>
      </c>
      <c r="H60" s="6">
        <v>342</v>
      </c>
      <c r="I60" s="6" t="str">
        <f>VLOOKUP(Tabla253[[#This Row],[CODIGO AREA CONTA]],[1]ANEXO!$H$4:$I$41,2,FALSE)</f>
        <v>EMPLEO Y FORMACION</v>
      </c>
      <c r="J60" s="8" t="s">
        <v>73</v>
      </c>
      <c r="K60" s="9">
        <v>226821609</v>
      </c>
      <c r="L60" s="14" t="str">
        <f>VLOOKUP(Tabla253[[#This Row],[PROYECTO]],'[1]CODIGOS ANALITICOS'!A$1:B$4949,2,FALSE)</f>
        <v>Itinerarios Empleo Verde PERSONAL</v>
      </c>
      <c r="M60" s="15">
        <v>1</v>
      </c>
    </row>
    <row r="61" spans="1:13" ht="15" customHeight="1" x14ac:dyDescent="0.25">
      <c r="A61" s="4" t="s">
        <v>183</v>
      </c>
      <c r="B61" s="13" t="s">
        <v>25</v>
      </c>
      <c r="C61" s="6" t="s">
        <v>15</v>
      </c>
      <c r="D61" s="7" t="s">
        <v>165</v>
      </c>
      <c r="E61" s="6" t="s">
        <v>184</v>
      </c>
      <c r="F61" s="6" t="s">
        <v>185</v>
      </c>
      <c r="G61" s="6">
        <v>322</v>
      </c>
      <c r="H61" s="6">
        <v>320</v>
      </c>
      <c r="I61" s="6" t="str">
        <f>VLOOKUP(Tabla253[[#This Row],[CODIGO AREA CONTA]],[1]ANEXO!$H$4:$I$41,2,FALSE)</f>
        <v>ACOGIDA</v>
      </c>
      <c r="J61" s="8" t="s">
        <v>186</v>
      </c>
      <c r="K61" s="9">
        <v>241121029</v>
      </c>
      <c r="L61" s="14" t="str">
        <f>VLOOKUP(Tabla253[[#This Row],[PROYECTO]],'[1]CODIGOS ANALITICOS'!A$1:B$4949,2,FALSE)</f>
        <v>AC PI ACOGIDA 24 (24) AT PERSONAL</v>
      </c>
      <c r="M61" s="15">
        <v>1</v>
      </c>
    </row>
    <row r="62" spans="1:13" ht="15" customHeight="1" x14ac:dyDescent="0.25">
      <c r="A62" s="4" t="s">
        <v>187</v>
      </c>
      <c r="B62" s="13" t="s">
        <v>21</v>
      </c>
      <c r="C62" s="6" t="s">
        <v>15</v>
      </c>
      <c r="D62" s="7" t="s">
        <v>16</v>
      </c>
      <c r="E62" s="6" t="s">
        <v>188</v>
      </c>
      <c r="F62" s="6" t="s">
        <v>189</v>
      </c>
      <c r="G62" s="6">
        <v>322</v>
      </c>
      <c r="H62" s="6">
        <v>320</v>
      </c>
      <c r="I62" s="6" t="str">
        <f>VLOOKUP(Tabla253[[#This Row],[CODIGO AREA CONTA]],[1]ANEXO!$H$4:$I$41,2,FALSE)</f>
        <v>ACOGIDA</v>
      </c>
      <c r="J62" s="8" t="s">
        <v>19</v>
      </c>
      <c r="K62" s="9">
        <v>241121029</v>
      </c>
      <c r="L62" s="14" t="str">
        <f>VLOOKUP(Tabla253[[#This Row],[PROYECTO]],'[1]CODIGOS ANALITICOS'!A$1:B$4949,2,FALSE)</f>
        <v>AC PI ACOGIDA 24 (24) AT PERSONAL</v>
      </c>
      <c r="M62" s="15">
        <v>1</v>
      </c>
    </row>
    <row r="63" spans="1:13" ht="15" customHeight="1" x14ac:dyDescent="0.25">
      <c r="A63" s="4" t="s">
        <v>190</v>
      </c>
      <c r="B63" s="13" t="s">
        <v>21</v>
      </c>
      <c r="C63" s="6" t="s">
        <v>15</v>
      </c>
      <c r="D63" s="7" t="s">
        <v>16</v>
      </c>
      <c r="E63" s="16" t="s">
        <v>191</v>
      </c>
      <c r="F63" s="6" t="s">
        <v>192</v>
      </c>
      <c r="G63" s="6">
        <v>350</v>
      </c>
      <c r="H63" s="6">
        <v>350</v>
      </c>
      <c r="I63" s="6" t="str">
        <f>VLOOKUP(Tabla253[[#This Row],[CODIGO AREA CONTA]],[1]ANEXO!$H$4:$I$41,2,FALSE)</f>
        <v>JURIDICO</v>
      </c>
      <c r="J63" s="8" t="s">
        <v>63</v>
      </c>
      <c r="K63" s="9">
        <v>241131029</v>
      </c>
      <c r="L63" s="14" t="str">
        <f>VLOOKUP(Tabla253[[#This Row],[PROYECTO]],'[1]CODIGOS ANALITICOS'!A$1:B$4949,2,FALSE)</f>
        <v>AC PI VUL 24 (24) AT PERSONAL</v>
      </c>
      <c r="M63" s="15">
        <v>0.5</v>
      </c>
    </row>
    <row r="64" spans="1:13" ht="15" customHeight="1" x14ac:dyDescent="0.25">
      <c r="A64" s="4" t="s">
        <v>190</v>
      </c>
      <c r="B64" s="13" t="s">
        <v>25</v>
      </c>
      <c r="C64" s="6" t="s">
        <v>15</v>
      </c>
      <c r="D64" s="7" t="s">
        <v>16</v>
      </c>
      <c r="E64" s="16" t="s">
        <v>191</v>
      </c>
      <c r="F64" s="6" t="s">
        <v>192</v>
      </c>
      <c r="G64" s="6">
        <v>350</v>
      </c>
      <c r="H64" s="6">
        <v>350</v>
      </c>
      <c r="I64" s="6" t="str">
        <f>VLOOKUP(Tabla253[[#This Row],[CODIGO AREA CONTA]],[1]ANEXO!$H$4:$I$41,2,FALSE)</f>
        <v>JURIDICO</v>
      </c>
      <c r="J64" s="8" t="s">
        <v>63</v>
      </c>
      <c r="K64" s="9">
        <v>241141039</v>
      </c>
      <c r="L64" s="14" t="str">
        <f>VLOOKUP(Tabla253[[#This Row],[PROYECTO]],'[1]CODIGOS ANALITICOS'!A$1:B$4949,2,FALSE)</f>
        <v>AC PI AUTONOM 24 (24) INTERV PERSONAL</v>
      </c>
      <c r="M64" s="15">
        <v>0.5</v>
      </c>
    </row>
    <row r="65" spans="1:13" ht="15" customHeight="1" x14ac:dyDescent="0.25">
      <c r="A65" s="4" t="s">
        <v>193</v>
      </c>
      <c r="B65" s="13" t="s">
        <v>25</v>
      </c>
      <c r="C65" s="6" t="s">
        <v>15</v>
      </c>
      <c r="D65" s="7" t="s">
        <v>16</v>
      </c>
      <c r="E65" s="6" t="s">
        <v>194</v>
      </c>
      <c r="F65" s="6">
        <v>166</v>
      </c>
      <c r="G65" s="6">
        <v>710</v>
      </c>
      <c r="H65" s="6">
        <v>710</v>
      </c>
      <c r="I65" s="6" t="str">
        <f>VLOOKUP(Tabla253[[#This Row],[CODIGO AREA CONTA]],[1]ANEXO!$H$4:$I$41,2,FALSE)</f>
        <v>CONTABILIDAD Y TESORERIA</v>
      </c>
      <c r="J65" s="8" t="s">
        <v>195</v>
      </c>
      <c r="K65" s="9">
        <v>241121029</v>
      </c>
      <c r="L65" s="14" t="str">
        <f>VLOOKUP(Tabla253[[#This Row],[PROYECTO]],'[1]CODIGOS ANALITICOS'!A$1:B$4949,2,FALSE)</f>
        <v>AC PI ACOGIDA 24 (24) AT PERSONAL</v>
      </c>
      <c r="M65" s="15">
        <v>1</v>
      </c>
    </row>
    <row r="66" spans="1:13" ht="15" customHeight="1" x14ac:dyDescent="0.25">
      <c r="A66" s="4" t="s">
        <v>196</v>
      </c>
      <c r="B66" s="13" t="s">
        <v>25</v>
      </c>
      <c r="C66" s="6" t="s">
        <v>15</v>
      </c>
      <c r="D66" s="7" t="s">
        <v>16</v>
      </c>
      <c r="E66" s="6" t="s">
        <v>197</v>
      </c>
      <c r="F66" s="6" t="s">
        <v>198</v>
      </c>
      <c r="G66" s="6">
        <v>340</v>
      </c>
      <c r="H66" s="6">
        <v>510</v>
      </c>
      <c r="I66" s="6" t="str">
        <f>VLOOKUP(Tabla253[[#This Row],[CODIGO AREA CONTA]],[1]ANEXO!$H$4:$I$41,2,FALSE)</f>
        <v>INCIDENCIA Y COMUNICACION</v>
      </c>
      <c r="J66" s="8" t="s">
        <v>28</v>
      </c>
      <c r="K66" s="9">
        <v>226711609</v>
      </c>
      <c r="L66" s="14" t="str">
        <f>VLOOKUP(Tabla253[[#This Row],[PROYECTO]],'[1]CODIGOS ANALITICOS'!A$1:B$4949,2,FALSE)</f>
        <v>UDC PUENTE DE VALLECAS PERSONAL</v>
      </c>
      <c r="M66" s="15">
        <v>1</v>
      </c>
    </row>
    <row r="67" spans="1:13" ht="15" customHeight="1" x14ac:dyDescent="0.25">
      <c r="A67" s="4" t="s">
        <v>199</v>
      </c>
      <c r="B67" s="13" t="s">
        <v>21</v>
      </c>
      <c r="C67" s="6" t="s">
        <v>15</v>
      </c>
      <c r="D67" s="7" t="s">
        <v>165</v>
      </c>
      <c r="E67" s="6" t="s">
        <v>200</v>
      </c>
      <c r="F67" s="6" t="s">
        <v>201</v>
      </c>
      <c r="G67" s="6">
        <v>322</v>
      </c>
      <c r="H67" s="6">
        <v>320</v>
      </c>
      <c r="I67" s="6" t="str">
        <f>VLOOKUP(Tabla253[[#This Row],[CODIGO AREA CONTA]],[1]ANEXO!$H$4:$I$41,2,FALSE)</f>
        <v>ACOGIDA</v>
      </c>
      <c r="J67" s="8" t="s">
        <v>19</v>
      </c>
      <c r="K67" s="9">
        <v>241131029</v>
      </c>
      <c r="L67" s="14" t="str">
        <f>VLOOKUP(Tabla253[[#This Row],[PROYECTO]],'[1]CODIGOS ANALITICOS'!A$1:B$4949,2,FALSE)</f>
        <v>AC PI VUL 24 (24) AT PERSONAL</v>
      </c>
      <c r="M67" s="15">
        <v>1</v>
      </c>
    </row>
    <row r="68" spans="1:13" ht="15" customHeight="1" x14ac:dyDescent="0.25">
      <c r="A68" s="4" t="s">
        <v>202</v>
      </c>
      <c r="B68" s="13" t="s">
        <v>25</v>
      </c>
      <c r="C68" s="6" t="s">
        <v>15</v>
      </c>
      <c r="D68" s="7" t="s">
        <v>16</v>
      </c>
      <c r="E68" s="6" t="s">
        <v>203</v>
      </c>
      <c r="F68" s="6" t="s">
        <v>204</v>
      </c>
      <c r="G68" s="6">
        <v>322</v>
      </c>
      <c r="H68" s="6">
        <v>320</v>
      </c>
      <c r="I68" s="6" t="str">
        <f>VLOOKUP(Tabla253[[#This Row],[CODIGO AREA CONTA]],[1]ANEXO!$H$4:$I$41,2,FALSE)</f>
        <v>ACOGIDA</v>
      </c>
      <c r="J68" s="8" t="s">
        <v>205</v>
      </c>
      <c r="K68" s="9">
        <v>241121029</v>
      </c>
      <c r="L68" s="14" t="str">
        <f>VLOOKUP(Tabla253[[#This Row],[PROYECTO]],'[1]CODIGOS ANALITICOS'!A$1:B$4949,2,FALSE)</f>
        <v>AC PI ACOGIDA 24 (24) AT PERSONAL</v>
      </c>
      <c r="M68" s="15">
        <v>1</v>
      </c>
    </row>
    <row r="69" spans="1:13" ht="15" customHeight="1" x14ac:dyDescent="0.25">
      <c r="A69" s="4" t="s">
        <v>206</v>
      </c>
      <c r="B69" s="13" t="s">
        <v>25</v>
      </c>
      <c r="C69" s="6" t="s">
        <v>15</v>
      </c>
      <c r="D69" s="7" t="s">
        <v>16</v>
      </c>
      <c r="E69" s="16" t="s">
        <v>207</v>
      </c>
      <c r="F69" s="9" t="s">
        <v>208</v>
      </c>
      <c r="G69" s="6">
        <v>340</v>
      </c>
      <c r="H69" s="6">
        <v>510</v>
      </c>
      <c r="I69" s="6" t="str">
        <f>VLOOKUP(Tabla253[[#This Row],[CODIGO AREA CONTA]],[1]ANEXO!$H$4:$I$41,2,FALSE)</f>
        <v>INCIDENCIA Y COMUNICACION</v>
      </c>
      <c r="J69" s="8" t="s">
        <v>118</v>
      </c>
      <c r="K69" s="9">
        <v>226721609</v>
      </c>
      <c r="L69" s="14" t="str">
        <f>VLOOKUP(Tabla253[[#This Row],[PROYECTO]],'[1]CODIGOS ANALITICOS'!A$1:B$4949,2,FALSE)</f>
        <v>UDC VILLA DE VALLECAS PERSONAL</v>
      </c>
      <c r="M69" s="15">
        <v>0.5</v>
      </c>
    </row>
    <row r="70" spans="1:13" ht="15" customHeight="1" x14ac:dyDescent="0.25">
      <c r="A70" s="4" t="s">
        <v>206</v>
      </c>
      <c r="B70" s="13" t="s">
        <v>25</v>
      </c>
      <c r="C70" s="6" t="s">
        <v>15</v>
      </c>
      <c r="D70" s="7" t="s">
        <v>16</v>
      </c>
      <c r="E70" s="16" t="s">
        <v>207</v>
      </c>
      <c r="F70" s="9" t="s">
        <v>208</v>
      </c>
      <c r="G70" s="6">
        <v>340</v>
      </c>
      <c r="H70" s="6">
        <v>510</v>
      </c>
      <c r="I70" s="6" t="str">
        <f>VLOOKUP(Tabla253[[#This Row],[CODIGO AREA CONTA]],[1]ANEXO!$H$4:$I$41,2,FALSE)</f>
        <v>INCIDENCIA Y COMUNICACION</v>
      </c>
      <c r="J70" s="8" t="s">
        <v>118</v>
      </c>
      <c r="K70" s="9">
        <v>226711609</v>
      </c>
      <c r="L70" s="14" t="str">
        <f>VLOOKUP(Tabla253[[#This Row],[PROYECTO]],'[1]CODIGOS ANALITICOS'!A$1:B$4949,2,FALSE)</f>
        <v>UDC PUENTE DE VALLECAS PERSONAL</v>
      </c>
      <c r="M70" s="15">
        <v>0.5</v>
      </c>
    </row>
    <row r="71" spans="1:13" ht="15" customHeight="1" x14ac:dyDescent="0.25">
      <c r="A71" s="4" t="s">
        <v>209</v>
      </c>
      <c r="B71" s="13" t="s">
        <v>210</v>
      </c>
      <c r="C71" s="6" t="s">
        <v>15</v>
      </c>
      <c r="D71" s="7" t="s">
        <v>16</v>
      </c>
      <c r="E71" s="6" t="s">
        <v>211</v>
      </c>
      <c r="F71" s="6" t="s">
        <v>212</v>
      </c>
      <c r="G71" s="6">
        <v>322</v>
      </c>
      <c r="H71" s="6">
        <v>320</v>
      </c>
      <c r="I71" s="6" t="str">
        <f>VLOOKUP(Tabla253[[#This Row],[CODIGO AREA CONTA]],[1]ANEXO!$H$4:$I$41,2,FALSE)</f>
        <v>ACOGIDA</v>
      </c>
      <c r="J71" s="8" t="s">
        <v>19</v>
      </c>
      <c r="K71" s="9">
        <v>241121029</v>
      </c>
      <c r="L71" s="14" t="str">
        <f>VLOOKUP(Tabla253[[#This Row],[PROYECTO]],'[1]CODIGOS ANALITICOS'!A$1:B$4949,2,FALSE)</f>
        <v>AC PI ACOGIDA 24 (24) AT PERSONAL</v>
      </c>
      <c r="M71" s="15">
        <v>1</v>
      </c>
    </row>
    <row r="72" spans="1:13" ht="15" customHeight="1" x14ac:dyDescent="0.25">
      <c r="A72" s="4" t="s">
        <v>213</v>
      </c>
      <c r="B72" s="13" t="s">
        <v>21</v>
      </c>
      <c r="C72" s="6" t="s">
        <v>15</v>
      </c>
      <c r="D72" s="7" t="s">
        <v>16</v>
      </c>
      <c r="E72" s="6" t="s">
        <v>214</v>
      </c>
      <c r="F72" s="6" t="s">
        <v>215</v>
      </c>
      <c r="G72" s="6">
        <v>322</v>
      </c>
      <c r="H72" s="6">
        <v>720</v>
      </c>
      <c r="I72" s="6" t="str">
        <f>VLOOKUP(Tabla253[[#This Row],[CODIGO AREA CONTA]],[1]ANEXO!$H$4:$I$41,2,FALSE)</f>
        <v>CONTROL Y JUSTIFICACION ECONOMICA</v>
      </c>
      <c r="J72" s="8" t="s">
        <v>216</v>
      </c>
      <c r="K72" s="9">
        <v>241131029</v>
      </c>
      <c r="L72" s="14" t="str">
        <f>VLOOKUP(Tabla253[[#This Row],[PROYECTO]],'[1]CODIGOS ANALITICOS'!A$1:B$4949,2,FALSE)</f>
        <v>AC PI VUL 24 (24) AT PERSONAL</v>
      </c>
      <c r="M72" s="15">
        <v>1</v>
      </c>
    </row>
    <row r="73" spans="1:13" ht="15" customHeight="1" x14ac:dyDescent="0.25">
      <c r="A73" s="4" t="s">
        <v>217</v>
      </c>
      <c r="B73" s="13" t="s">
        <v>44</v>
      </c>
      <c r="C73" s="6" t="s">
        <v>15</v>
      </c>
      <c r="D73" s="7" t="s">
        <v>16</v>
      </c>
      <c r="E73" s="6" t="s">
        <v>218</v>
      </c>
      <c r="F73" s="6" t="s">
        <v>219</v>
      </c>
      <c r="G73" s="6">
        <v>322</v>
      </c>
      <c r="H73" s="6">
        <v>320</v>
      </c>
      <c r="I73" s="6" t="str">
        <f>VLOOKUP(Tabla253[[#This Row],[CODIGO AREA CONTA]],[1]ANEXO!$H$4:$I$41,2,FALSE)</f>
        <v>ACOGIDA</v>
      </c>
      <c r="J73" s="8" t="s">
        <v>126</v>
      </c>
      <c r="K73" s="9">
        <v>241121029</v>
      </c>
      <c r="L73" s="14" t="str">
        <f>VLOOKUP(Tabla253[[#This Row],[PROYECTO]],'[1]CODIGOS ANALITICOS'!A$1:B$4949,2,FALSE)</f>
        <v>AC PI ACOGIDA 24 (24) AT PERSONAL</v>
      </c>
      <c r="M73" s="15">
        <v>1</v>
      </c>
    </row>
    <row r="74" spans="1:13" ht="15" customHeight="1" x14ac:dyDescent="0.25">
      <c r="A74" s="4" t="s">
        <v>220</v>
      </c>
      <c r="B74" s="13" t="s">
        <v>25</v>
      </c>
      <c r="C74" s="6" t="s">
        <v>15</v>
      </c>
      <c r="D74" s="7" t="s">
        <v>16</v>
      </c>
      <c r="E74" s="6" t="s">
        <v>221</v>
      </c>
      <c r="F74" s="6" t="s">
        <v>222</v>
      </c>
      <c r="G74" s="6">
        <v>340</v>
      </c>
      <c r="H74" s="6">
        <v>510</v>
      </c>
      <c r="I74" s="6" t="str">
        <f>VLOOKUP(Tabla253[[#This Row],[CODIGO AREA CONTA]],[1]ANEXO!$H$4:$I$41,2,FALSE)</f>
        <v>INCIDENCIA Y COMUNICACION</v>
      </c>
      <c r="J74" s="8" t="s">
        <v>28</v>
      </c>
      <c r="K74" s="9">
        <v>226721609</v>
      </c>
      <c r="L74" s="14" t="str">
        <f>VLOOKUP(Tabla253[[#This Row],[PROYECTO]],'[1]CODIGOS ANALITICOS'!A$1:B$4949,2,FALSE)</f>
        <v>UDC VILLA DE VALLECAS PERSONAL</v>
      </c>
      <c r="M74" s="15">
        <v>1</v>
      </c>
    </row>
    <row r="75" spans="1:13" ht="15" customHeight="1" x14ac:dyDescent="0.25">
      <c r="A75" s="4" t="s">
        <v>223</v>
      </c>
      <c r="B75" s="13" t="s">
        <v>25</v>
      </c>
      <c r="C75" s="6" t="s">
        <v>15</v>
      </c>
      <c r="D75" s="7" t="s">
        <v>16</v>
      </c>
      <c r="E75" s="23" t="s">
        <v>224</v>
      </c>
      <c r="F75" s="6" t="s">
        <v>225</v>
      </c>
      <c r="G75" s="6">
        <v>342</v>
      </c>
      <c r="H75" s="6">
        <v>342</v>
      </c>
      <c r="I75" s="6" t="str">
        <f>VLOOKUP(Tabla253[[#This Row],[CODIGO AREA CONTA]],[1]ANEXO!$H$4:$I$41,2,FALSE)</f>
        <v>EMPLEO Y FORMACION</v>
      </c>
      <c r="J75" s="8" t="s">
        <v>73</v>
      </c>
      <c r="K75" s="9">
        <v>226821609</v>
      </c>
      <c r="L75" s="14" t="str">
        <f>VLOOKUP(Tabla253[[#This Row],[PROYECTO]],'[1]CODIGOS ANALITICOS'!A$1:B$4949,2,FALSE)</f>
        <v>Itinerarios Empleo Verde PERSONAL</v>
      </c>
      <c r="M75" s="15">
        <v>1</v>
      </c>
    </row>
    <row r="76" spans="1:13" ht="15" customHeight="1" x14ac:dyDescent="0.25">
      <c r="A76" s="4" t="s">
        <v>226</v>
      </c>
      <c r="B76" s="13" t="s">
        <v>25</v>
      </c>
      <c r="C76" s="6" t="s">
        <v>15</v>
      </c>
      <c r="D76" s="7" t="s">
        <v>16</v>
      </c>
      <c r="E76" s="6" t="s">
        <v>227</v>
      </c>
      <c r="F76" s="6" t="s">
        <v>228</v>
      </c>
      <c r="G76" s="6">
        <v>730</v>
      </c>
      <c r="H76" s="6">
        <v>730</v>
      </c>
      <c r="I76" s="6" t="str">
        <f>VLOOKUP(Tabla253[[#This Row],[CODIGO AREA CONTA]],[1]ANEXO!$H$4:$I$41,2,FALSE)</f>
        <v>GESTION DE COMPRAS, SERVICIOS GENERALES E INMUEBLES</v>
      </c>
      <c r="J76" s="8" t="s">
        <v>229</v>
      </c>
      <c r="K76" s="9">
        <v>241121029</v>
      </c>
      <c r="L76" s="14" t="str">
        <f>VLOOKUP(Tabla253[[#This Row],[PROYECTO]],'[1]CODIGOS ANALITICOS'!A$1:B$4949,2,FALSE)</f>
        <v>AC PI ACOGIDA 24 (24) AT PERSONAL</v>
      </c>
      <c r="M76" s="15">
        <v>1</v>
      </c>
    </row>
    <row r="77" spans="1:13" ht="15" customHeight="1" x14ac:dyDescent="0.25">
      <c r="A77" s="4" t="s">
        <v>230</v>
      </c>
      <c r="B77" s="13" t="s">
        <v>25</v>
      </c>
      <c r="C77" s="6" t="s">
        <v>15</v>
      </c>
      <c r="D77" s="7" t="s">
        <v>16</v>
      </c>
      <c r="E77" s="6" t="s">
        <v>231</v>
      </c>
      <c r="F77" s="6">
        <v>524</v>
      </c>
      <c r="G77" s="6">
        <v>322</v>
      </c>
      <c r="H77" s="6">
        <v>320</v>
      </c>
      <c r="I77" s="6" t="str">
        <f>VLOOKUP(Tabla253[[#This Row],[CODIGO AREA CONTA]],[1]ANEXO!$H$4:$I$41,2,FALSE)</f>
        <v>ACOGIDA</v>
      </c>
      <c r="J77" s="8" t="s">
        <v>96</v>
      </c>
      <c r="K77" s="9">
        <v>241121029</v>
      </c>
      <c r="L77" s="14" t="str">
        <f>VLOOKUP(Tabla253[[#This Row],[PROYECTO]],'[1]CODIGOS ANALITICOS'!A$1:B$4949,2,FALSE)</f>
        <v>AC PI ACOGIDA 24 (24) AT PERSONAL</v>
      </c>
      <c r="M77" s="15">
        <v>1</v>
      </c>
    </row>
    <row r="78" spans="1:13" ht="15" customHeight="1" x14ac:dyDescent="0.25">
      <c r="A78" s="4" t="s">
        <v>232</v>
      </c>
      <c r="B78" s="13" t="s">
        <v>44</v>
      </c>
      <c r="C78" s="6" t="s">
        <v>15</v>
      </c>
      <c r="D78" s="7" t="s">
        <v>16</v>
      </c>
      <c r="E78" s="6" t="s">
        <v>233</v>
      </c>
      <c r="F78" s="6" t="s">
        <v>234</v>
      </c>
      <c r="G78" s="6">
        <v>322</v>
      </c>
      <c r="H78" s="6">
        <v>320</v>
      </c>
      <c r="I78" s="6" t="str">
        <f>VLOOKUP(Tabla253[[#This Row],[CODIGO AREA CONTA]],[1]ANEXO!$H$4:$I$41,2,FALSE)</f>
        <v>ACOGIDA</v>
      </c>
      <c r="J78" s="8" t="s">
        <v>19</v>
      </c>
      <c r="K78" s="9">
        <v>241121029</v>
      </c>
      <c r="L78" s="14" t="str">
        <f>VLOOKUP(Tabla253[[#This Row],[PROYECTO]],'[1]CODIGOS ANALITICOS'!A$1:B$4949,2,FALSE)</f>
        <v>AC PI ACOGIDA 24 (24) AT PERSONAL</v>
      </c>
      <c r="M78" s="15">
        <v>1</v>
      </c>
    </row>
    <row r="79" spans="1:13" ht="15" customHeight="1" x14ac:dyDescent="0.25">
      <c r="A79" s="4" t="s">
        <v>235</v>
      </c>
      <c r="B79" s="13" t="s">
        <v>25</v>
      </c>
      <c r="C79" s="6" t="s">
        <v>15</v>
      </c>
      <c r="D79" s="7" t="s">
        <v>16</v>
      </c>
      <c r="E79" s="6" t="s">
        <v>236</v>
      </c>
      <c r="F79" s="6" t="s">
        <v>237</v>
      </c>
      <c r="G79" s="6">
        <v>322</v>
      </c>
      <c r="H79" s="6">
        <v>320</v>
      </c>
      <c r="I79" s="6" t="str">
        <f>VLOOKUP(Tabla253[[#This Row],[CODIGO AREA CONTA]],[1]ANEXO!$H$4:$I$41,2,FALSE)</f>
        <v>ACOGIDA</v>
      </c>
      <c r="J79" s="8" t="s">
        <v>19</v>
      </c>
      <c r="K79" s="9">
        <v>241121029</v>
      </c>
      <c r="L79" s="14" t="str">
        <f>VLOOKUP(Tabla253[[#This Row],[PROYECTO]],'[1]CODIGOS ANALITICOS'!A$1:B$4949,2,FALSE)</f>
        <v>AC PI ACOGIDA 24 (24) AT PERSONAL</v>
      </c>
      <c r="M79" s="15">
        <v>1</v>
      </c>
    </row>
    <row r="80" spans="1:13" ht="15" customHeight="1" x14ac:dyDescent="0.25">
      <c r="A80" s="4" t="s">
        <v>238</v>
      </c>
      <c r="B80" s="13" t="s">
        <v>25</v>
      </c>
      <c r="C80" s="6" t="s">
        <v>15</v>
      </c>
      <c r="D80" s="7" t="s">
        <v>16</v>
      </c>
      <c r="E80" s="6" t="s">
        <v>239</v>
      </c>
      <c r="F80" s="6"/>
      <c r="G80" s="6">
        <v>330</v>
      </c>
      <c r="H80" s="6">
        <v>330</v>
      </c>
      <c r="I80" s="6" t="str">
        <f>VLOOKUP(Tabla253[[#This Row],[CODIGO AREA CONTA]],[1]ANEXO!$H$4:$I$41,2,FALSE)</f>
        <v xml:space="preserve">PRIMERA ACOGIDA </v>
      </c>
      <c r="J80" s="8" t="s">
        <v>47</v>
      </c>
      <c r="K80" s="9">
        <v>241111019</v>
      </c>
      <c r="L80" s="14" t="str">
        <f>VLOOKUP(Tabla253[[#This Row],[PROYECTO]],'[1]CODIGOS ANALITICOS'!A$1:B$4949,2,FALSE)</f>
        <v>AC PI VAL INIC (24) PA PERSONAL</v>
      </c>
      <c r="M80" s="15">
        <v>1</v>
      </c>
    </row>
    <row r="81" spans="1:13" ht="15" customHeight="1" x14ac:dyDescent="0.25">
      <c r="A81" s="4" t="s">
        <v>240</v>
      </c>
      <c r="B81" s="13" t="s">
        <v>44</v>
      </c>
      <c r="C81" s="6" t="s">
        <v>15</v>
      </c>
      <c r="D81" s="7" t="s">
        <v>16</v>
      </c>
      <c r="E81" s="6" t="s">
        <v>241</v>
      </c>
      <c r="F81" s="6" t="s">
        <v>242</v>
      </c>
      <c r="G81" s="6">
        <v>322</v>
      </c>
      <c r="H81" s="6">
        <v>320</v>
      </c>
      <c r="I81" s="6" t="str">
        <f>VLOOKUP(Tabla253[[#This Row],[CODIGO AREA CONTA]],[1]ANEXO!$H$4:$I$41,2,FALSE)</f>
        <v>ACOGIDA</v>
      </c>
      <c r="J81" s="8" t="s">
        <v>149</v>
      </c>
      <c r="K81" s="21">
        <v>241121029</v>
      </c>
      <c r="L81" s="14" t="str">
        <f>VLOOKUP(Tabla253[[#This Row],[PROYECTO]],'[1]CODIGOS ANALITICOS'!A$1:B$4949,2,FALSE)</f>
        <v>AC PI ACOGIDA 24 (24) AT PERSONAL</v>
      </c>
      <c r="M81" s="15">
        <v>1</v>
      </c>
    </row>
    <row r="82" spans="1:13" ht="15" customHeight="1" x14ac:dyDescent="0.25">
      <c r="A82" s="4" t="s">
        <v>243</v>
      </c>
      <c r="B82" s="13" t="s">
        <v>44</v>
      </c>
      <c r="C82" s="6" t="s">
        <v>15</v>
      </c>
      <c r="D82" s="7" t="s">
        <v>165</v>
      </c>
      <c r="E82" s="6" t="s">
        <v>244</v>
      </c>
      <c r="F82" s="6" t="s">
        <v>245</v>
      </c>
      <c r="G82" s="6">
        <v>320</v>
      </c>
      <c r="H82" s="6">
        <v>320</v>
      </c>
      <c r="I82" s="6" t="str">
        <f>VLOOKUP(Tabla253[[#This Row],[CODIGO AREA CONTA]],[1]ANEXO!$H$4:$I$41,2,FALSE)</f>
        <v>ACOGIDA</v>
      </c>
      <c r="J82" s="6" t="s">
        <v>118</v>
      </c>
      <c r="K82" s="9">
        <v>241121029</v>
      </c>
      <c r="L82" s="14" t="str">
        <f>VLOOKUP(Tabla253[[#This Row],[PROYECTO]],'[1]CODIGOS ANALITICOS'!A$1:B$4949,2,FALSE)</f>
        <v>AC PI ACOGIDA 24 (24) AT PERSONAL</v>
      </c>
      <c r="M82" s="20">
        <v>1</v>
      </c>
    </row>
    <row r="83" spans="1:13" ht="15" customHeight="1" x14ac:dyDescent="0.25">
      <c r="A83" s="4" t="s">
        <v>246</v>
      </c>
      <c r="B83" s="13" t="s">
        <v>25</v>
      </c>
      <c r="C83" s="6" t="s">
        <v>15</v>
      </c>
      <c r="D83" s="7" t="s">
        <v>16</v>
      </c>
      <c r="E83" s="6" t="s">
        <v>247</v>
      </c>
      <c r="F83" s="6"/>
      <c r="G83" s="6">
        <v>330</v>
      </c>
      <c r="H83" s="6">
        <v>330</v>
      </c>
      <c r="I83" s="6" t="str">
        <f>VLOOKUP(Tabla253[[#This Row],[CODIGO AREA CONTA]],[1]ANEXO!$H$4:$I$41,2,FALSE)</f>
        <v xml:space="preserve">PRIMERA ACOGIDA </v>
      </c>
      <c r="J83" s="8" t="s">
        <v>19</v>
      </c>
      <c r="K83" s="9">
        <v>241111019</v>
      </c>
      <c r="L83" s="14" t="str">
        <f>VLOOKUP(Tabla253[[#This Row],[PROYECTO]],'[1]CODIGOS ANALITICOS'!A$1:B$4949,2,FALSE)</f>
        <v>AC PI VAL INIC (24) PA PERSONAL</v>
      </c>
      <c r="M83" s="15">
        <v>1</v>
      </c>
    </row>
    <row r="84" spans="1:13" ht="15" customHeight="1" x14ac:dyDescent="0.25">
      <c r="A84" s="4" t="s">
        <v>248</v>
      </c>
      <c r="B84" s="13" t="s">
        <v>25</v>
      </c>
      <c r="C84" s="6" t="s">
        <v>15</v>
      </c>
      <c r="D84" s="7" t="s">
        <v>16</v>
      </c>
      <c r="E84" s="6" t="s">
        <v>249</v>
      </c>
      <c r="F84" s="6" t="s">
        <v>250</v>
      </c>
      <c r="G84" s="6">
        <v>350</v>
      </c>
      <c r="H84" s="6">
        <v>350</v>
      </c>
      <c r="I84" s="6" t="str">
        <f>VLOOKUP(Tabla253[[#This Row],[CODIGO AREA CONTA]],[1]ANEXO!$H$4:$I$41,2,FALSE)</f>
        <v>JURIDICO</v>
      </c>
      <c r="J84" s="8" t="s">
        <v>63</v>
      </c>
      <c r="K84" s="9">
        <v>241121029</v>
      </c>
      <c r="L84" s="14" t="str">
        <f>VLOOKUP(Tabla253[[#This Row],[PROYECTO]],'[1]CODIGOS ANALITICOS'!A$1:B$4949,2,FALSE)</f>
        <v>AC PI ACOGIDA 24 (24) AT PERSONAL</v>
      </c>
      <c r="M84" s="15">
        <v>1</v>
      </c>
    </row>
    <row r="85" spans="1:13" ht="15" customHeight="1" x14ac:dyDescent="0.25">
      <c r="A85" s="4" t="s">
        <v>251</v>
      </c>
      <c r="B85" s="13" t="s">
        <v>44</v>
      </c>
      <c r="C85" s="6" t="s">
        <v>15</v>
      </c>
      <c r="D85" s="7" t="s">
        <v>16</v>
      </c>
      <c r="E85" s="6" t="s">
        <v>252</v>
      </c>
      <c r="F85" s="6" t="s">
        <v>253</v>
      </c>
      <c r="G85" s="6">
        <v>322</v>
      </c>
      <c r="H85" s="6">
        <v>320</v>
      </c>
      <c r="I85" s="6" t="str">
        <f>VLOOKUP(Tabla253[[#This Row],[CODIGO AREA CONTA]],[1]ANEXO!$H$4:$I$41,2,FALSE)</f>
        <v>ACOGIDA</v>
      </c>
      <c r="J85" s="8" t="s">
        <v>19</v>
      </c>
      <c r="K85" s="21">
        <v>241121029</v>
      </c>
      <c r="L85" s="14" t="str">
        <f>VLOOKUP(Tabla253[[#This Row],[PROYECTO]],'[1]CODIGOS ANALITICOS'!A$1:B$4949,2,FALSE)</f>
        <v>AC PI ACOGIDA 24 (24) AT PERSONAL</v>
      </c>
      <c r="M85" s="15">
        <v>1</v>
      </c>
    </row>
    <row r="86" spans="1:13" ht="15" customHeight="1" x14ac:dyDescent="0.25">
      <c r="A86" s="4" t="s">
        <v>254</v>
      </c>
      <c r="B86" s="13" t="s">
        <v>44</v>
      </c>
      <c r="C86" s="6" t="s">
        <v>15</v>
      </c>
      <c r="D86" s="7" t="s">
        <v>16</v>
      </c>
      <c r="E86" s="6" t="s">
        <v>255</v>
      </c>
      <c r="F86" s="6" t="s">
        <v>242</v>
      </c>
      <c r="G86" s="6">
        <v>322</v>
      </c>
      <c r="H86" s="6">
        <v>320</v>
      </c>
      <c r="I86" s="6" t="str">
        <f>VLOOKUP(Tabla253[[#This Row],[CODIGO AREA CONTA]],[1]ANEXO!$H$4:$I$41,2,FALSE)</f>
        <v>ACOGIDA</v>
      </c>
      <c r="J86" s="8" t="s">
        <v>149</v>
      </c>
      <c r="K86" s="9">
        <v>241121029</v>
      </c>
      <c r="L86" s="14" t="str">
        <f>VLOOKUP(Tabla253[[#This Row],[PROYECTO]],'[1]CODIGOS ANALITICOS'!A$1:B$4949,2,FALSE)</f>
        <v>AC PI ACOGIDA 24 (24) AT PERSONAL</v>
      </c>
      <c r="M86" s="15">
        <v>1</v>
      </c>
    </row>
    <row r="87" spans="1:13" ht="15" customHeight="1" x14ac:dyDescent="0.25">
      <c r="A87" s="4"/>
      <c r="B87" s="13" t="s">
        <v>21</v>
      </c>
      <c r="C87" s="6" t="s">
        <v>15</v>
      </c>
      <c r="D87" s="7" t="s">
        <v>16</v>
      </c>
      <c r="E87" s="6" t="s">
        <v>256</v>
      </c>
      <c r="F87" s="6" t="s">
        <v>201</v>
      </c>
      <c r="G87" s="6">
        <v>322</v>
      </c>
      <c r="H87" s="6">
        <v>320</v>
      </c>
      <c r="I87" s="6" t="str">
        <f>VLOOKUP(Tabla253[[#This Row],[CODIGO AREA CONTA]],[1]ANEXO!$H$4:$I$41,2,FALSE)</f>
        <v>ACOGIDA</v>
      </c>
      <c r="J87" s="8" t="s">
        <v>19</v>
      </c>
      <c r="K87" s="9">
        <v>241131029</v>
      </c>
      <c r="L87" s="14" t="str">
        <f>VLOOKUP(Tabla253[[#This Row],[PROYECTO]],'[1]CODIGOS ANALITICOS'!A$1:B$4949,2,FALSE)</f>
        <v>AC PI VUL 24 (24) AT PERSONAL</v>
      </c>
      <c r="M87" s="15">
        <v>1</v>
      </c>
    </row>
    <row r="88" spans="1:13" ht="15" customHeight="1" x14ac:dyDescent="0.25">
      <c r="A88" s="4" t="s">
        <v>257</v>
      </c>
      <c r="B88" s="13" t="s">
        <v>25</v>
      </c>
      <c r="C88" s="6" t="s">
        <v>15</v>
      </c>
      <c r="D88" s="7" t="s">
        <v>16</v>
      </c>
      <c r="E88" s="6" t="s">
        <v>258</v>
      </c>
      <c r="F88" s="6" t="s">
        <v>259</v>
      </c>
      <c r="G88" s="6">
        <v>520</v>
      </c>
      <c r="H88" s="6">
        <v>520</v>
      </c>
      <c r="I88" s="6" t="str">
        <f>VLOOKUP(Tabla253[[#This Row],[CODIGO AREA CONTA]],[1]ANEXO!$H$4:$I$41,2,FALSE)</f>
        <v>VOLUNTARIADO Y PARTICIPACION SOCIAL</v>
      </c>
      <c r="J88" s="8" t="s">
        <v>260</v>
      </c>
      <c r="K88" s="9">
        <v>241121109</v>
      </c>
      <c r="L88" s="14" t="str">
        <f>VLOOKUP(Tabla253[[#This Row],[PROYECTO]],'[1]CODIGOS ANALITICOS'!A$1:B$4949,2,FALSE)</f>
        <v>AC PI ACOGIDA 24 (24) COSTES INDIRECTOS PERSONAL</v>
      </c>
      <c r="M88" s="15">
        <v>1</v>
      </c>
    </row>
    <row r="89" spans="1:13" ht="15" customHeight="1" x14ac:dyDescent="0.25">
      <c r="A89" s="4"/>
      <c r="B89" s="13" t="s">
        <v>25</v>
      </c>
      <c r="C89" s="6" t="s">
        <v>15</v>
      </c>
      <c r="D89" s="7" t="s">
        <v>16</v>
      </c>
      <c r="E89" s="6" t="s">
        <v>261</v>
      </c>
      <c r="F89" s="6" t="s">
        <v>262</v>
      </c>
      <c r="G89" s="6">
        <v>620</v>
      </c>
      <c r="H89" s="6">
        <v>620</v>
      </c>
      <c r="I89" s="6" t="str">
        <f>VLOOKUP(Tabla253[[#This Row],[CODIGO AREA CONTA]],[1]ANEXO!$H$4:$I$41,2,FALSE)</f>
        <v>PLANIFICACION Y ADMON DE PERSONAL</v>
      </c>
      <c r="J89" s="8" t="s">
        <v>263</v>
      </c>
      <c r="K89" s="9">
        <v>241121029</v>
      </c>
      <c r="L89" s="14" t="str">
        <f>VLOOKUP(Tabla253[[#This Row],[PROYECTO]],'[1]CODIGOS ANALITICOS'!A$1:B$4949,2,FALSE)</f>
        <v>AC PI ACOGIDA 24 (24) AT PERSONAL</v>
      </c>
      <c r="M89" s="15">
        <v>1</v>
      </c>
    </row>
    <row r="90" spans="1:13" ht="15" customHeight="1" x14ac:dyDescent="0.25">
      <c r="A90" s="4" t="s">
        <v>264</v>
      </c>
      <c r="B90" s="13" t="s">
        <v>25</v>
      </c>
      <c r="C90" s="6" t="s">
        <v>15</v>
      </c>
      <c r="D90" s="7" t="s">
        <v>16</v>
      </c>
      <c r="E90" s="6" t="s">
        <v>265</v>
      </c>
      <c r="F90" s="6" t="s">
        <v>266</v>
      </c>
      <c r="G90" s="6"/>
      <c r="H90" s="6">
        <v>330</v>
      </c>
      <c r="I90" s="6" t="str">
        <f>VLOOKUP(Tabla253[[#This Row],[CODIGO AREA CONTA]],[1]ANEXO!$H$4:$I$41,2,FALSE)</f>
        <v xml:space="preserve">PRIMERA ACOGIDA </v>
      </c>
      <c r="J90" s="8" t="s">
        <v>47</v>
      </c>
      <c r="K90" s="9">
        <v>241111019</v>
      </c>
      <c r="L90" s="14" t="str">
        <f>VLOOKUP(Tabla253[[#This Row],[PROYECTO]],'[1]CODIGOS ANALITICOS'!A$1:B$4949,2,FALSE)</f>
        <v>AC PI VAL INIC (24) PA PERSONAL</v>
      </c>
      <c r="M90" s="15">
        <v>1</v>
      </c>
    </row>
    <row r="91" spans="1:13" ht="15" customHeight="1" x14ac:dyDescent="0.25">
      <c r="A91" s="4" t="s">
        <v>267</v>
      </c>
      <c r="B91" s="13" t="s">
        <v>25</v>
      </c>
      <c r="C91" s="6" t="s">
        <v>15</v>
      </c>
      <c r="D91" s="7" t="s">
        <v>16</v>
      </c>
      <c r="E91" s="23" t="s">
        <v>268</v>
      </c>
      <c r="F91" s="6" t="s">
        <v>269</v>
      </c>
      <c r="G91" s="6">
        <v>342</v>
      </c>
      <c r="H91" s="6">
        <v>342</v>
      </c>
      <c r="I91" s="6" t="str">
        <f>VLOOKUP(Tabla253[[#This Row],[CODIGO AREA CONTA]],[1]ANEXO!$H$4:$I$41,2,FALSE)</f>
        <v>EMPLEO Y FORMACION</v>
      </c>
      <c r="J91" s="8" t="s">
        <v>73</v>
      </c>
      <c r="K91" s="9">
        <v>226821609</v>
      </c>
      <c r="L91" s="14" t="str">
        <f>VLOOKUP(Tabla253[[#This Row],[PROYECTO]],'[1]CODIGOS ANALITICOS'!A$1:B$4949,2,FALSE)</f>
        <v>Itinerarios Empleo Verde PERSONAL</v>
      </c>
      <c r="M91" s="15">
        <v>1</v>
      </c>
    </row>
    <row r="92" spans="1:13" ht="15" customHeight="1" x14ac:dyDescent="0.25">
      <c r="A92" s="4" t="s">
        <v>270</v>
      </c>
      <c r="B92" s="13" t="s">
        <v>25</v>
      </c>
      <c r="C92" s="6" t="s">
        <v>15</v>
      </c>
      <c r="D92" s="7" t="s">
        <v>16</v>
      </c>
      <c r="E92" s="6" t="s">
        <v>271</v>
      </c>
      <c r="F92" s="6" t="s">
        <v>272</v>
      </c>
      <c r="G92" s="6">
        <v>322</v>
      </c>
      <c r="H92" s="6">
        <v>320</v>
      </c>
      <c r="I92" s="6" t="str">
        <f>VLOOKUP(Tabla253[[#This Row],[CODIGO AREA CONTA]],[1]ANEXO!$H$4:$I$41,2,FALSE)</f>
        <v>ACOGIDA</v>
      </c>
      <c r="J92" s="8" t="s">
        <v>96</v>
      </c>
      <c r="K92" s="9">
        <v>241121029</v>
      </c>
      <c r="L92" s="14" t="str">
        <f>VLOOKUP(Tabla253[[#This Row],[PROYECTO]],'[1]CODIGOS ANALITICOS'!A$1:B$4949,2,FALSE)</f>
        <v>AC PI ACOGIDA 24 (24) AT PERSONAL</v>
      </c>
      <c r="M92" s="15">
        <v>1</v>
      </c>
    </row>
    <row r="93" spans="1:13" ht="15" customHeight="1" x14ac:dyDescent="0.25">
      <c r="A93" s="4" t="s">
        <v>273</v>
      </c>
      <c r="B93" s="13" t="s">
        <v>25</v>
      </c>
      <c r="C93" s="6" t="s">
        <v>15</v>
      </c>
      <c r="D93" s="7" t="s">
        <v>16</v>
      </c>
      <c r="E93" s="6" t="s">
        <v>274</v>
      </c>
      <c r="F93" s="6" t="s">
        <v>275</v>
      </c>
      <c r="G93" s="6">
        <v>510</v>
      </c>
      <c r="H93" s="6">
        <v>510</v>
      </c>
      <c r="I93" s="6" t="str">
        <f>VLOOKUP(Tabla253[[#This Row],[CODIGO AREA CONTA]],[1]ANEXO!$H$4:$I$41,2,FALSE)</f>
        <v>INCIDENCIA Y COMUNICACION</v>
      </c>
      <c r="J93" s="8" t="s">
        <v>276</v>
      </c>
      <c r="K93" s="9">
        <v>236091609</v>
      </c>
      <c r="L93" s="14" t="str">
        <f>VLOOKUP(Tabla253[[#This Row],[PROYECTO]],'[1]CODIGOS ANALITICOS'!A$1:B$4949,2,FALSE)</f>
        <v>IRPF CONVIVIENDO 23 PERSONAL</v>
      </c>
      <c r="M93" s="15">
        <v>1</v>
      </c>
    </row>
    <row r="94" spans="1:13" ht="15" customHeight="1" x14ac:dyDescent="0.25">
      <c r="A94" s="4" t="s">
        <v>277</v>
      </c>
      <c r="B94" s="13" t="s">
        <v>44</v>
      </c>
      <c r="C94" s="6" t="s">
        <v>15</v>
      </c>
      <c r="D94" s="7" t="s">
        <v>16</v>
      </c>
      <c r="E94" s="6" t="s">
        <v>278</v>
      </c>
      <c r="F94" s="6" t="s">
        <v>279</v>
      </c>
      <c r="G94" s="6">
        <v>322</v>
      </c>
      <c r="H94" s="6">
        <v>320</v>
      </c>
      <c r="I94" s="6" t="str">
        <f>VLOOKUP(Tabla253[[#This Row],[CODIGO AREA CONTA]],[1]ANEXO!$H$4:$I$41,2,FALSE)</f>
        <v>ACOGIDA</v>
      </c>
      <c r="J94" s="8" t="s">
        <v>47</v>
      </c>
      <c r="K94" s="9">
        <v>241121029</v>
      </c>
      <c r="L94" s="14" t="str">
        <f>VLOOKUP(Tabla253[[#This Row],[PROYECTO]],'[1]CODIGOS ANALITICOS'!A$1:B$4949,2,FALSE)</f>
        <v>AC PI ACOGIDA 24 (24) AT PERSONAL</v>
      </c>
      <c r="M94" s="15">
        <v>1</v>
      </c>
    </row>
    <row r="95" spans="1:13" ht="15" customHeight="1" x14ac:dyDescent="0.25">
      <c r="A95" s="4" t="s">
        <v>280</v>
      </c>
      <c r="B95" s="13" t="s">
        <v>25</v>
      </c>
      <c r="C95" s="6" t="s">
        <v>15</v>
      </c>
      <c r="D95" s="7" t="s">
        <v>16</v>
      </c>
      <c r="E95" s="6" t="s">
        <v>281</v>
      </c>
      <c r="F95" s="6" t="s">
        <v>282</v>
      </c>
      <c r="G95" s="6">
        <v>710</v>
      </c>
      <c r="H95" s="6">
        <v>710</v>
      </c>
      <c r="I95" s="6" t="str">
        <f>VLOOKUP(Tabla253[[#This Row],[CODIGO AREA CONTA]],[1]ANEXO!$H$4:$I$41,2,FALSE)</f>
        <v>CONTABILIDAD Y TESORERIA</v>
      </c>
      <c r="J95" s="8" t="s">
        <v>195</v>
      </c>
      <c r="K95" s="9">
        <v>241121029</v>
      </c>
      <c r="L95" s="14" t="str">
        <f>VLOOKUP(Tabla253[[#This Row],[PROYECTO]],'[1]CODIGOS ANALITICOS'!A$1:B$4949,2,FALSE)</f>
        <v>AC PI ACOGIDA 24 (24) AT PERSONAL</v>
      </c>
      <c r="M95" s="15">
        <v>1</v>
      </c>
    </row>
    <row r="96" spans="1:13" ht="15" customHeight="1" x14ac:dyDescent="0.25">
      <c r="A96" s="4" t="s">
        <v>283</v>
      </c>
      <c r="B96" s="13" t="s">
        <v>21</v>
      </c>
      <c r="C96" s="6" t="s">
        <v>15</v>
      </c>
      <c r="D96" s="7" t="s">
        <v>16</v>
      </c>
      <c r="E96" s="6" t="s">
        <v>284</v>
      </c>
      <c r="F96" s="6" t="s">
        <v>285</v>
      </c>
      <c r="G96" s="6">
        <v>340</v>
      </c>
      <c r="H96" s="6">
        <v>344</v>
      </c>
      <c r="I96" s="6" t="str">
        <f>VLOOKUP(Tabla253[[#This Row],[CODIGO AREA CONTA]],[1]ANEXO!$H$4:$I$41,2,FALSE)</f>
        <v>INTERVENCION SOCIAL</v>
      </c>
      <c r="J96" s="8" t="s">
        <v>32</v>
      </c>
      <c r="K96" s="9">
        <v>241131029</v>
      </c>
      <c r="L96" s="14" t="str">
        <f>VLOOKUP(Tabla253[[#This Row],[PROYECTO]],'[1]CODIGOS ANALITICOS'!A$1:B$4949,2,FALSE)</f>
        <v>AC PI VUL 24 (24) AT PERSONAL</v>
      </c>
      <c r="M96" s="15">
        <v>1</v>
      </c>
    </row>
    <row r="97" spans="1:13" ht="15" customHeight="1" x14ac:dyDescent="0.25">
      <c r="A97" s="4" t="s">
        <v>286</v>
      </c>
      <c r="B97" s="13" t="s">
        <v>25</v>
      </c>
      <c r="C97" s="6" t="s">
        <v>15</v>
      </c>
      <c r="D97" s="7" t="s">
        <v>16</v>
      </c>
      <c r="E97" s="6" t="s">
        <v>287</v>
      </c>
      <c r="F97" s="6" t="s">
        <v>282</v>
      </c>
      <c r="G97" s="6">
        <v>710</v>
      </c>
      <c r="H97" s="6">
        <v>710</v>
      </c>
      <c r="I97" s="6" t="str">
        <f>VLOOKUP(Tabla253[[#This Row],[CODIGO AREA CONTA]],[1]ANEXO!$H$4:$I$41,2,FALSE)</f>
        <v>CONTABILIDAD Y TESORERIA</v>
      </c>
      <c r="J97" s="8" t="s">
        <v>195</v>
      </c>
      <c r="K97" s="9">
        <v>241121029</v>
      </c>
      <c r="L97" s="14" t="str">
        <f>VLOOKUP(Tabla253[[#This Row],[PROYECTO]],'[1]CODIGOS ANALITICOS'!A$1:B$4949,2,FALSE)</f>
        <v>AC PI ACOGIDA 24 (24) AT PERSONAL</v>
      </c>
      <c r="M97" s="15">
        <v>1</v>
      </c>
    </row>
    <row r="98" spans="1:13" ht="15" customHeight="1" x14ac:dyDescent="0.25">
      <c r="A98" s="4" t="s">
        <v>288</v>
      </c>
      <c r="B98" s="13" t="s">
        <v>21</v>
      </c>
      <c r="C98" s="6" t="s">
        <v>15</v>
      </c>
      <c r="D98" s="7" t="s">
        <v>16</v>
      </c>
      <c r="E98" s="6" t="s">
        <v>289</v>
      </c>
      <c r="F98" s="6" t="s">
        <v>290</v>
      </c>
      <c r="G98" s="6">
        <v>322</v>
      </c>
      <c r="H98" s="6">
        <v>320</v>
      </c>
      <c r="I98" s="6" t="str">
        <f>VLOOKUP(Tabla253[[#This Row],[CODIGO AREA CONTA]],[1]ANEXO!$H$4:$I$41,2,FALSE)</f>
        <v>ACOGIDA</v>
      </c>
      <c r="J98" s="8" t="s">
        <v>47</v>
      </c>
      <c r="K98" s="21">
        <v>241131029</v>
      </c>
      <c r="L98" s="14" t="str">
        <f>VLOOKUP(Tabla253[[#This Row],[PROYECTO]],'[1]CODIGOS ANALITICOS'!A$1:B$4949,2,FALSE)</f>
        <v>AC PI VUL 24 (24) AT PERSONAL</v>
      </c>
      <c r="M98" s="15">
        <v>1</v>
      </c>
    </row>
    <row r="99" spans="1:13" ht="15" customHeight="1" x14ac:dyDescent="0.25">
      <c r="A99" s="4" t="s">
        <v>291</v>
      </c>
      <c r="B99" s="13" t="s">
        <v>25</v>
      </c>
      <c r="C99" s="6" t="s">
        <v>15</v>
      </c>
      <c r="D99" s="7" t="s">
        <v>16</v>
      </c>
      <c r="E99" s="6" t="s">
        <v>292</v>
      </c>
      <c r="F99" s="6" t="s">
        <v>293</v>
      </c>
      <c r="G99" s="6">
        <v>340</v>
      </c>
      <c r="H99" s="6">
        <v>344</v>
      </c>
      <c r="I99" s="6" t="str">
        <f>VLOOKUP(Tabla253[[#This Row],[CODIGO AREA CONTA]],[1]ANEXO!$H$4:$I$41,2,FALSE)</f>
        <v>INTERVENCION SOCIAL</v>
      </c>
      <c r="J99" s="8" t="s">
        <v>42</v>
      </c>
      <c r="K99" s="9">
        <v>226821609</v>
      </c>
      <c r="L99" s="14" t="str">
        <f>VLOOKUP(Tabla253[[#This Row],[PROYECTO]],'[1]CODIGOS ANALITICOS'!A$1:B$4949,2,FALSE)</f>
        <v>Itinerarios Empleo Verde PERSONAL</v>
      </c>
      <c r="M99" s="15">
        <v>1</v>
      </c>
    </row>
    <row r="100" spans="1:13" ht="15" customHeight="1" x14ac:dyDescent="0.25">
      <c r="A100" s="4" t="s">
        <v>294</v>
      </c>
      <c r="B100" s="13" t="s">
        <v>25</v>
      </c>
      <c r="C100" s="6" t="s">
        <v>15</v>
      </c>
      <c r="D100" s="7" t="s">
        <v>16</v>
      </c>
      <c r="E100" s="6" t="s">
        <v>295</v>
      </c>
      <c r="F100" s="6" t="s">
        <v>296</v>
      </c>
      <c r="G100" s="6">
        <v>350</v>
      </c>
      <c r="H100" s="6">
        <v>350</v>
      </c>
      <c r="I100" s="6" t="str">
        <f>VLOOKUP(Tabla253[[#This Row],[CODIGO AREA CONTA]],[1]ANEXO!$H$4:$I$41,2,FALSE)</f>
        <v>JURIDICO</v>
      </c>
      <c r="J100" s="8" t="s">
        <v>63</v>
      </c>
      <c r="K100" s="9">
        <v>241121029</v>
      </c>
      <c r="L100" s="14" t="str">
        <f>VLOOKUP(Tabla253[[#This Row],[PROYECTO]],'[1]CODIGOS ANALITICOS'!A$1:B$4949,2,FALSE)</f>
        <v>AC PI ACOGIDA 24 (24) AT PERSONAL</v>
      </c>
      <c r="M100" s="15">
        <v>1</v>
      </c>
    </row>
    <row r="101" spans="1:13" ht="15" customHeight="1" x14ac:dyDescent="0.25">
      <c r="A101" s="4" t="s">
        <v>297</v>
      </c>
      <c r="B101" s="13" t="s">
        <v>25</v>
      </c>
      <c r="C101" s="6" t="s">
        <v>15</v>
      </c>
      <c r="D101" s="7" t="s">
        <v>16</v>
      </c>
      <c r="E101" s="6" t="s">
        <v>298</v>
      </c>
      <c r="F101" s="6">
        <v>252</v>
      </c>
      <c r="G101" s="6">
        <v>322</v>
      </c>
      <c r="H101" s="6">
        <v>320</v>
      </c>
      <c r="I101" s="6" t="str">
        <f>VLOOKUP(Tabla253[[#This Row],[CODIGO AREA CONTA]],[1]ANEXO!$H$4:$I$41,2,FALSE)</f>
        <v>ACOGIDA</v>
      </c>
      <c r="J101" s="8" t="s">
        <v>299</v>
      </c>
      <c r="K101" s="9">
        <v>241121029</v>
      </c>
      <c r="L101" s="14" t="str">
        <f>VLOOKUP(Tabla253[[#This Row],[PROYECTO]],'[1]CODIGOS ANALITICOS'!A$1:B$4949,2,FALSE)</f>
        <v>AC PI ACOGIDA 24 (24) AT PERSONAL</v>
      </c>
      <c r="M101" s="15">
        <v>1</v>
      </c>
    </row>
    <row r="102" spans="1:13" s="18" customFormat="1" ht="15" customHeight="1" x14ac:dyDescent="0.25">
      <c r="A102" s="4" t="s">
        <v>300</v>
      </c>
      <c r="B102" s="13" t="s">
        <v>25</v>
      </c>
      <c r="C102" s="6" t="s">
        <v>15</v>
      </c>
      <c r="D102" s="7" t="s">
        <v>16</v>
      </c>
      <c r="E102" s="6" t="s">
        <v>301</v>
      </c>
      <c r="F102" s="6" t="s">
        <v>302</v>
      </c>
      <c r="G102" s="6"/>
      <c r="H102" s="6">
        <v>330</v>
      </c>
      <c r="I102" s="6" t="str">
        <f>VLOOKUP(Tabla253[[#This Row],[CODIGO AREA CONTA]],[1]ANEXO!$H$4:$I$41,2,FALSE)</f>
        <v xml:space="preserve">PRIMERA ACOGIDA </v>
      </c>
      <c r="J102" s="6" t="s">
        <v>19</v>
      </c>
      <c r="K102" s="9">
        <v>241111019</v>
      </c>
      <c r="L102" s="14" t="str">
        <f>VLOOKUP(Tabla253[[#This Row],[PROYECTO]],'[1]CODIGOS ANALITICOS'!A$1:B$4949,2,FALSE)</f>
        <v>AC PI VAL INIC (24) PA PERSONAL</v>
      </c>
      <c r="M102" s="20">
        <v>1</v>
      </c>
    </row>
    <row r="103" spans="1:13" ht="15" customHeight="1" x14ac:dyDescent="0.25">
      <c r="A103" s="4" t="s">
        <v>303</v>
      </c>
      <c r="B103" s="13" t="s">
        <v>21</v>
      </c>
      <c r="C103" s="6" t="s">
        <v>15</v>
      </c>
      <c r="D103" s="7" t="s">
        <v>16</v>
      </c>
      <c r="E103" s="6" t="s">
        <v>304</v>
      </c>
      <c r="F103" s="6" t="s">
        <v>305</v>
      </c>
      <c r="G103" s="6">
        <v>322</v>
      </c>
      <c r="H103" s="6">
        <v>320</v>
      </c>
      <c r="I103" s="6" t="str">
        <f>VLOOKUP(Tabla253[[#This Row],[CODIGO AREA CONTA]],[1]ANEXO!$H$4:$I$41,2,FALSE)</f>
        <v>ACOGIDA</v>
      </c>
      <c r="J103" s="8" t="s">
        <v>111</v>
      </c>
      <c r="K103" s="9">
        <v>241131029</v>
      </c>
      <c r="L103" s="14" t="str">
        <f>VLOOKUP(Tabla253[[#This Row],[PROYECTO]],'[1]CODIGOS ANALITICOS'!A$1:B$4949,2,FALSE)</f>
        <v>AC PI VUL 24 (24) AT PERSONAL</v>
      </c>
      <c r="M103" s="15">
        <v>1</v>
      </c>
    </row>
    <row r="104" spans="1:13" ht="15" customHeight="1" x14ac:dyDescent="0.25">
      <c r="A104" s="4" t="s">
        <v>306</v>
      </c>
      <c r="B104" s="13" t="s">
        <v>25</v>
      </c>
      <c r="C104" s="6" t="s">
        <v>15</v>
      </c>
      <c r="D104" s="7" t="s">
        <v>16</v>
      </c>
      <c r="E104" s="6" t="s">
        <v>307</v>
      </c>
      <c r="F104" s="6" t="s">
        <v>308</v>
      </c>
      <c r="G104" s="6">
        <v>620</v>
      </c>
      <c r="H104" s="6">
        <v>620</v>
      </c>
      <c r="I104" s="6" t="str">
        <f>VLOOKUP(Tabla253[[#This Row],[CODIGO AREA CONTA]],[1]ANEXO!$H$4:$I$41,2,FALSE)</f>
        <v>PLANIFICACION Y ADMON DE PERSONAL</v>
      </c>
      <c r="J104" s="8" t="s">
        <v>263</v>
      </c>
      <c r="K104" s="9">
        <v>241121029</v>
      </c>
      <c r="L104" s="14" t="str">
        <f>VLOOKUP(Tabla253[[#This Row],[PROYECTO]],'[1]CODIGOS ANALITICOS'!A$1:B$4949,2,FALSE)</f>
        <v>AC PI ACOGIDA 24 (24) AT PERSONAL</v>
      </c>
      <c r="M104" s="15">
        <v>1</v>
      </c>
    </row>
    <row r="105" spans="1:13" ht="15" customHeight="1" x14ac:dyDescent="0.25">
      <c r="A105" s="4" t="s">
        <v>309</v>
      </c>
      <c r="B105" s="13" t="s">
        <v>25</v>
      </c>
      <c r="C105" s="6" t="s">
        <v>15</v>
      </c>
      <c r="D105" s="7" t="s">
        <v>16</v>
      </c>
      <c r="E105" s="24" t="s">
        <v>310</v>
      </c>
      <c r="F105" s="6" t="s">
        <v>311</v>
      </c>
      <c r="G105" s="6">
        <v>720</v>
      </c>
      <c r="H105" s="6">
        <v>720</v>
      </c>
      <c r="I105" s="6" t="str">
        <f>VLOOKUP(Tabla253[[#This Row],[CODIGO AREA CONTA]],[1]ANEXO!$H$4:$I$41,2,FALSE)</f>
        <v>CONTROL Y JUSTIFICACION ECONOMICA</v>
      </c>
      <c r="J105" s="8" t="s">
        <v>312</v>
      </c>
      <c r="K105" s="9">
        <v>236291609</v>
      </c>
      <c r="L105" s="14" t="str">
        <f>VLOOKUP(Tabla253[[#This Row],[PROYECTO]],'[1]CODIGOS ANALITICOS'!A$1:B$4949,2,FALSE)</f>
        <v>INCORPORA - LACAIXA 2023 PERSONAL</v>
      </c>
      <c r="M105" s="17">
        <v>0.1</v>
      </c>
    </row>
    <row r="106" spans="1:13" ht="15" customHeight="1" x14ac:dyDescent="0.25">
      <c r="A106" s="25" t="s">
        <v>309</v>
      </c>
      <c r="B106" s="26" t="s">
        <v>25</v>
      </c>
      <c r="C106" s="27" t="s">
        <v>15</v>
      </c>
      <c r="D106" s="28" t="s">
        <v>16</v>
      </c>
      <c r="E106" s="29" t="s">
        <v>310</v>
      </c>
      <c r="F106" s="27" t="s">
        <v>311</v>
      </c>
      <c r="G106" s="27">
        <v>720</v>
      </c>
      <c r="H106" s="27">
        <v>720</v>
      </c>
      <c r="I106" s="27" t="str">
        <f>VLOOKUP(Tabla253[[#This Row],[CODIGO AREA CONTA]],[1]ANEXO!$H$4:$I$41,2,FALSE)</f>
        <v>CONTROL Y JUSTIFICACION ECONOMICA</v>
      </c>
      <c r="J106" s="30" t="s">
        <v>312</v>
      </c>
      <c r="K106" s="31">
        <v>236271609</v>
      </c>
      <c r="L106" s="32" t="str">
        <f>VLOOKUP(Tabla253[[#This Row],[PROYECTO]],'[1]CODIGOS ANALITICOS'!A$1:B$4949,2,FALSE)</f>
        <v>CONV ACOGIDA SUBSAHARIANOS 2023 PERSONAL</v>
      </c>
      <c r="M106" s="33">
        <v>4.4999999999999998E-2</v>
      </c>
    </row>
    <row r="107" spans="1:13" ht="15" customHeight="1" x14ac:dyDescent="0.25">
      <c r="A107" s="4" t="s">
        <v>309</v>
      </c>
      <c r="B107" s="13" t="s">
        <v>25</v>
      </c>
      <c r="C107" s="6" t="s">
        <v>15</v>
      </c>
      <c r="D107" s="7" t="s">
        <v>16</v>
      </c>
      <c r="E107" s="24" t="s">
        <v>310</v>
      </c>
      <c r="F107" s="6" t="s">
        <v>311</v>
      </c>
      <c r="G107" s="6">
        <v>720</v>
      </c>
      <c r="H107" s="6">
        <v>720</v>
      </c>
      <c r="I107" s="6" t="str">
        <f>VLOOKUP(Tabla253[[#This Row],[CODIGO AREA CONTA]],[1]ANEXO!$H$4:$I$41,2,FALSE)</f>
        <v>CONTROL Y JUSTIFICACION ECONOMICA</v>
      </c>
      <c r="J107" s="8" t="s">
        <v>312</v>
      </c>
      <c r="K107" s="9">
        <v>226741109</v>
      </c>
      <c r="L107" s="14" t="str">
        <f>VLOOKUP(Tabla253[[#This Row],[PROYECTO]],'[1]CODIGOS ANALITICOS'!A$1:B$4949,2,FALSE)</f>
        <v>UDC CENTRO COSTES INDIRECTOS PERSONAL</v>
      </c>
      <c r="M107" s="17">
        <v>0.14899999999999999</v>
      </c>
    </row>
    <row r="108" spans="1:13" ht="15" customHeight="1" x14ac:dyDescent="0.25">
      <c r="A108" s="4" t="s">
        <v>309</v>
      </c>
      <c r="B108" s="13" t="s">
        <v>25</v>
      </c>
      <c r="C108" s="6" t="s">
        <v>15</v>
      </c>
      <c r="D108" s="7" t="s">
        <v>16</v>
      </c>
      <c r="E108" s="24" t="s">
        <v>310</v>
      </c>
      <c r="F108" s="6" t="s">
        <v>311</v>
      </c>
      <c r="G108" s="6">
        <v>720</v>
      </c>
      <c r="H108" s="6">
        <v>720</v>
      </c>
      <c r="I108" s="6" t="str">
        <f>VLOOKUP(Tabla253[[#This Row],[CODIGO AREA CONTA]],[1]ANEXO!$H$4:$I$41,2,FALSE)</f>
        <v>CONTROL Y JUSTIFICACION ECONOMICA</v>
      </c>
      <c r="J108" s="8" t="s">
        <v>312</v>
      </c>
      <c r="K108" s="9">
        <v>226731109</v>
      </c>
      <c r="L108" s="14" t="str">
        <f>VLOOKUP(Tabla253[[#This Row],[PROYECTO]],'[1]CODIGOS ANALITICOS'!A$1:B$4949,2,FALSE)</f>
        <v>UDC TETUAN COSTES INDIRECTOS PERSONAL</v>
      </c>
      <c r="M108" s="17">
        <v>0.14899999999999999</v>
      </c>
    </row>
    <row r="109" spans="1:13" ht="15" customHeight="1" x14ac:dyDescent="0.25">
      <c r="A109" s="4" t="s">
        <v>309</v>
      </c>
      <c r="B109" s="13" t="s">
        <v>25</v>
      </c>
      <c r="C109" s="6" t="s">
        <v>15</v>
      </c>
      <c r="D109" s="7" t="s">
        <v>16</v>
      </c>
      <c r="E109" s="24" t="s">
        <v>310</v>
      </c>
      <c r="F109" s="6" t="s">
        <v>311</v>
      </c>
      <c r="G109" s="6">
        <v>720</v>
      </c>
      <c r="H109" s="6">
        <v>720</v>
      </c>
      <c r="I109" s="6" t="str">
        <f>VLOOKUP(Tabla253[[#This Row],[CODIGO AREA CONTA]],[1]ANEXO!$H$4:$I$41,2,FALSE)</f>
        <v>CONTROL Y JUSTIFICACION ECONOMICA</v>
      </c>
      <c r="J109" s="8" t="s">
        <v>312</v>
      </c>
      <c r="K109" s="9">
        <v>226721109</v>
      </c>
      <c r="L109" s="14" t="str">
        <f>VLOOKUP(Tabla253[[#This Row],[PROYECTO]],'[1]CODIGOS ANALITICOS'!A$1:B$4949,2,FALSE)</f>
        <v>UDC VILLA DE VALLECAS COSTES INDIRECTOS PERSONAL</v>
      </c>
      <c r="M109" s="17">
        <v>0.14899999999999999</v>
      </c>
    </row>
    <row r="110" spans="1:13" ht="15" customHeight="1" x14ac:dyDescent="0.25">
      <c r="A110" s="4" t="s">
        <v>309</v>
      </c>
      <c r="B110" s="13" t="s">
        <v>25</v>
      </c>
      <c r="C110" s="6" t="s">
        <v>15</v>
      </c>
      <c r="D110" s="7" t="s">
        <v>16</v>
      </c>
      <c r="E110" s="24" t="s">
        <v>310</v>
      </c>
      <c r="F110" s="6" t="s">
        <v>311</v>
      </c>
      <c r="G110" s="6">
        <v>720</v>
      </c>
      <c r="H110" s="6">
        <v>720</v>
      </c>
      <c r="I110" s="6" t="str">
        <f>VLOOKUP(Tabla253[[#This Row],[CODIGO AREA CONTA]],[1]ANEXO!$H$4:$I$41,2,FALSE)</f>
        <v>CONTROL Y JUSTIFICACION ECONOMICA</v>
      </c>
      <c r="J110" s="8" t="s">
        <v>312</v>
      </c>
      <c r="K110" s="9">
        <v>226711109</v>
      </c>
      <c r="L110" s="14" t="str">
        <f>VLOOKUP(Tabla253[[#This Row],[PROYECTO]],'[1]CODIGOS ANALITICOS'!A$1:B$4949,2,FALSE)</f>
        <v>UDC PUENTE DE VALLECAS COSTES INDIRECTOS PERSONAL</v>
      </c>
      <c r="M110" s="17">
        <v>0.14899999999999999</v>
      </c>
    </row>
    <row r="111" spans="1:13" ht="15" customHeight="1" x14ac:dyDescent="0.25">
      <c r="A111" s="4" t="s">
        <v>309</v>
      </c>
      <c r="B111" s="13" t="s">
        <v>25</v>
      </c>
      <c r="C111" s="6" t="s">
        <v>15</v>
      </c>
      <c r="D111" s="7" t="s">
        <v>16</v>
      </c>
      <c r="E111" s="24" t="s">
        <v>310</v>
      </c>
      <c r="F111" s="6" t="s">
        <v>311</v>
      </c>
      <c r="G111" s="6">
        <v>720</v>
      </c>
      <c r="H111" s="6">
        <v>720</v>
      </c>
      <c r="I111" s="6" t="str">
        <f>VLOOKUP(Tabla253[[#This Row],[CODIGO AREA CONTA]],[1]ANEXO!$H$4:$I$41,2,FALSE)</f>
        <v>CONTROL Y JUSTIFICACION ECONOMICA</v>
      </c>
      <c r="J111" s="8" t="s">
        <v>312</v>
      </c>
      <c r="K111" s="9">
        <v>226821609</v>
      </c>
      <c r="L111" s="14" t="str">
        <f>VLOOKUP(Tabla253[[#This Row],[PROYECTO]],'[1]CODIGOS ANALITICOS'!A$1:B$4949,2,FALSE)</f>
        <v>Itinerarios Empleo Verde PERSONAL</v>
      </c>
      <c r="M111" s="17">
        <v>0.25900000000000001</v>
      </c>
    </row>
    <row r="112" spans="1:13" ht="15" customHeight="1" x14ac:dyDescent="0.25">
      <c r="A112" s="4" t="s">
        <v>313</v>
      </c>
      <c r="B112" s="13" t="s">
        <v>25</v>
      </c>
      <c r="C112" s="6" t="s">
        <v>15</v>
      </c>
      <c r="D112" s="7" t="s">
        <v>16</v>
      </c>
      <c r="E112" s="6" t="s">
        <v>314</v>
      </c>
      <c r="F112" s="6" t="s">
        <v>315</v>
      </c>
      <c r="G112" s="6">
        <v>340</v>
      </c>
      <c r="H112" s="6">
        <v>344</v>
      </c>
      <c r="I112" s="6" t="str">
        <f>VLOOKUP(Tabla253[[#This Row],[CODIGO AREA CONTA]],[1]ANEXO!$H$4:$I$41,2,FALSE)</f>
        <v>INTERVENCION SOCIAL</v>
      </c>
      <c r="J112" s="8" t="s">
        <v>32</v>
      </c>
      <c r="K112" s="9">
        <v>236101609</v>
      </c>
      <c r="L112" s="14" t="str">
        <f>VLOOKUP(Tabla253[[#This Row],[PROYECTO]],'[1]CODIGOS ANALITICOS'!A$1:B$4949,2,FALSE)</f>
        <v>IRPF PIO 23 PERSONAL</v>
      </c>
      <c r="M112" s="15">
        <v>1</v>
      </c>
    </row>
    <row r="113" spans="1:13" ht="15" customHeight="1" x14ac:dyDescent="0.25">
      <c r="A113" s="4" t="s">
        <v>316</v>
      </c>
      <c r="B113" s="13" t="s">
        <v>25</v>
      </c>
      <c r="C113" s="6" t="s">
        <v>15</v>
      </c>
      <c r="D113" s="7" t="s">
        <v>16</v>
      </c>
      <c r="E113" s="6" t="s">
        <v>317</v>
      </c>
      <c r="F113" s="6" t="s">
        <v>318</v>
      </c>
      <c r="G113" s="6">
        <v>350</v>
      </c>
      <c r="H113" s="6">
        <v>350</v>
      </c>
      <c r="I113" s="6" t="str">
        <f>VLOOKUP(Tabla253[[#This Row],[CODIGO AREA CONTA]],[1]ANEXO!$H$4:$I$41,2,FALSE)</f>
        <v>JURIDICO</v>
      </c>
      <c r="J113" s="8" t="s">
        <v>63</v>
      </c>
      <c r="K113" s="9">
        <v>241121029</v>
      </c>
      <c r="L113" s="14" t="str">
        <f>VLOOKUP(Tabla253[[#This Row],[PROYECTO]],'[1]CODIGOS ANALITICOS'!A$1:B$4949,2,FALSE)</f>
        <v>AC PI ACOGIDA 24 (24) AT PERSONAL</v>
      </c>
      <c r="M113" s="15">
        <v>1</v>
      </c>
    </row>
    <row r="114" spans="1:13" ht="15" customHeight="1" x14ac:dyDescent="0.25">
      <c r="A114" s="4" t="s">
        <v>319</v>
      </c>
      <c r="B114" s="13" t="s">
        <v>25</v>
      </c>
      <c r="C114" s="6" t="s">
        <v>15</v>
      </c>
      <c r="D114" s="7" t="s">
        <v>16</v>
      </c>
      <c r="E114" s="6" t="s">
        <v>320</v>
      </c>
      <c r="F114" s="6" t="s">
        <v>321</v>
      </c>
      <c r="G114" s="6">
        <v>340</v>
      </c>
      <c r="H114" s="6">
        <v>510</v>
      </c>
      <c r="I114" s="6" t="str">
        <f>VLOOKUP(Tabla253[[#This Row],[CODIGO AREA CONTA]],[1]ANEXO!$H$4:$I$41,2,FALSE)</f>
        <v>INCIDENCIA Y COMUNICACION</v>
      </c>
      <c r="J114" s="8" t="s">
        <v>42</v>
      </c>
      <c r="K114" s="9">
        <v>226731609</v>
      </c>
      <c r="L114" s="14" t="str">
        <f>VLOOKUP(Tabla253[[#This Row],[PROYECTO]],'[1]CODIGOS ANALITICOS'!A$1:B$4949,2,FALSE)</f>
        <v>UDC TETUAN PERSONAL</v>
      </c>
      <c r="M114" s="15">
        <v>1</v>
      </c>
    </row>
    <row r="115" spans="1:13" ht="15" customHeight="1" x14ac:dyDescent="0.25">
      <c r="A115" s="4" t="s">
        <v>322</v>
      </c>
      <c r="B115" s="13" t="s">
        <v>44</v>
      </c>
      <c r="C115" s="6" t="s">
        <v>15</v>
      </c>
      <c r="D115" s="7" t="s">
        <v>16</v>
      </c>
      <c r="E115" s="16" t="s">
        <v>323</v>
      </c>
      <c r="F115" s="6" t="s">
        <v>324</v>
      </c>
      <c r="G115" s="6">
        <v>322</v>
      </c>
      <c r="H115" s="6">
        <v>320</v>
      </c>
      <c r="I115" s="6" t="str">
        <f>VLOOKUP(Tabla253[[#This Row],[CODIGO AREA CONTA]],[1]ANEXO!$H$4:$I$41,2,FALSE)</f>
        <v>ACOGIDA</v>
      </c>
      <c r="J115" s="8" t="s">
        <v>325</v>
      </c>
      <c r="K115" s="9">
        <v>241121029</v>
      </c>
      <c r="L115" s="14" t="str">
        <f>VLOOKUP(Tabla253[[#This Row],[PROYECTO]],'[1]CODIGOS ANALITICOS'!A$1:B$4949,2,FALSE)</f>
        <v>AC PI ACOGIDA 24 (24) AT PERSONAL</v>
      </c>
      <c r="M115" s="15">
        <v>0.85</v>
      </c>
    </row>
    <row r="116" spans="1:13" ht="15" customHeight="1" x14ac:dyDescent="0.25">
      <c r="A116" s="4" t="s">
        <v>322</v>
      </c>
      <c r="B116" s="13" t="s">
        <v>44</v>
      </c>
      <c r="C116" s="6" t="s">
        <v>15</v>
      </c>
      <c r="D116" s="7" t="s">
        <v>16</v>
      </c>
      <c r="E116" s="16" t="s">
        <v>323</v>
      </c>
      <c r="F116" s="6" t="s">
        <v>324</v>
      </c>
      <c r="G116" s="6">
        <v>322</v>
      </c>
      <c r="H116" s="6">
        <v>310</v>
      </c>
      <c r="I116" s="6" t="str">
        <f>VLOOKUP(Tabla253[[#This Row],[CODIGO AREA CONTA]],[1]ANEXO!$H$4:$I$41,2,FALSE)</f>
        <v>ACCION HUMANITARIA</v>
      </c>
      <c r="J116" s="8" t="s">
        <v>325</v>
      </c>
      <c r="K116" s="9">
        <v>243121119</v>
      </c>
      <c r="L116" s="14" t="str">
        <f>VLOOKUP(Tabla253[[#This Row],[PROYECTO]],'[1]CODIGOS ANALITICOS'!A$1:B$4949,2,FALSE)</f>
        <v>AC AH ACOGIDA 24 (24) AI PERSONAL</v>
      </c>
      <c r="M116" s="15">
        <v>0.15</v>
      </c>
    </row>
    <row r="117" spans="1:13" ht="15" customHeight="1" x14ac:dyDescent="0.25">
      <c r="A117" s="4" t="s">
        <v>326</v>
      </c>
      <c r="B117" s="13" t="s">
        <v>44</v>
      </c>
      <c r="C117" s="6" t="s">
        <v>15</v>
      </c>
      <c r="D117" s="7" t="s">
        <v>16</v>
      </c>
      <c r="E117" s="16" t="s">
        <v>327</v>
      </c>
      <c r="F117" s="6" t="s">
        <v>328</v>
      </c>
      <c r="G117" s="6">
        <v>322</v>
      </c>
      <c r="H117" s="6">
        <v>310</v>
      </c>
      <c r="I117" s="6" t="str">
        <f>VLOOKUP(Tabla253[[#This Row],[CODIGO AREA CONTA]],[1]ANEXO!$H$4:$I$41,2,FALSE)</f>
        <v>ACCION HUMANITARIA</v>
      </c>
      <c r="J117" s="8" t="s">
        <v>329</v>
      </c>
      <c r="K117" s="9">
        <v>243121119</v>
      </c>
      <c r="L117" s="14" t="str">
        <f>VLOOKUP(Tabla253[[#This Row],[PROYECTO]],'[1]CODIGOS ANALITICOS'!A$1:B$4949,2,FALSE)</f>
        <v>AC AH ACOGIDA 24 (24) AI PERSONAL</v>
      </c>
      <c r="M117" s="15">
        <v>0.15</v>
      </c>
    </row>
    <row r="118" spans="1:13" ht="15" customHeight="1" x14ac:dyDescent="0.25">
      <c r="A118" s="4" t="s">
        <v>326</v>
      </c>
      <c r="B118" s="13" t="s">
        <v>44</v>
      </c>
      <c r="C118" s="6" t="s">
        <v>15</v>
      </c>
      <c r="D118" s="7" t="s">
        <v>16</v>
      </c>
      <c r="E118" s="16" t="s">
        <v>327</v>
      </c>
      <c r="F118" s="6" t="s">
        <v>328</v>
      </c>
      <c r="G118" s="6">
        <v>322</v>
      </c>
      <c r="H118" s="6">
        <v>320</v>
      </c>
      <c r="I118" s="6" t="str">
        <f>VLOOKUP(Tabla253[[#This Row],[CODIGO AREA CONTA]],[1]ANEXO!$H$4:$I$41,2,FALSE)</f>
        <v>ACOGIDA</v>
      </c>
      <c r="J118" s="8" t="s">
        <v>329</v>
      </c>
      <c r="K118" s="9">
        <v>241121029</v>
      </c>
      <c r="L118" s="14" t="str">
        <f>VLOOKUP(Tabla253[[#This Row],[PROYECTO]],'[1]CODIGOS ANALITICOS'!A$1:B$4949,2,FALSE)</f>
        <v>AC PI ACOGIDA 24 (24) AT PERSONAL</v>
      </c>
      <c r="M118" s="15">
        <v>0.85</v>
      </c>
    </row>
    <row r="119" spans="1:13" ht="15" customHeight="1" x14ac:dyDescent="0.25">
      <c r="A119" s="4" t="s">
        <v>330</v>
      </c>
      <c r="B119" s="13" t="s">
        <v>25</v>
      </c>
      <c r="C119" s="6" t="s">
        <v>15</v>
      </c>
      <c r="D119" s="7" t="s">
        <v>16</v>
      </c>
      <c r="E119" s="6" t="s">
        <v>331</v>
      </c>
      <c r="F119" s="6" t="s">
        <v>332</v>
      </c>
      <c r="G119" s="6">
        <v>730</v>
      </c>
      <c r="H119" s="6">
        <v>730</v>
      </c>
      <c r="I119" s="6" t="str">
        <f>VLOOKUP(Tabla253[[#This Row],[CODIGO AREA CONTA]],[1]ANEXO!$H$4:$I$41,2,FALSE)</f>
        <v>GESTION DE COMPRAS, SERVICIOS GENERALES E INMUEBLES</v>
      </c>
      <c r="J119" s="8" t="s">
        <v>333</v>
      </c>
      <c r="K119" s="9">
        <v>241121029</v>
      </c>
      <c r="L119" s="14" t="str">
        <f>VLOOKUP(Tabla253[[#This Row],[PROYECTO]],'[1]CODIGOS ANALITICOS'!A$1:B$4949,2,FALSE)</f>
        <v>AC PI ACOGIDA 24 (24) AT PERSONAL</v>
      </c>
      <c r="M119" s="15">
        <v>1</v>
      </c>
    </row>
    <row r="120" spans="1:13" ht="15" customHeight="1" x14ac:dyDescent="0.25">
      <c r="A120" s="4" t="s">
        <v>334</v>
      </c>
      <c r="B120" s="13" t="s">
        <v>25</v>
      </c>
      <c r="C120" s="6" t="s">
        <v>15</v>
      </c>
      <c r="D120" s="7" t="s">
        <v>16</v>
      </c>
      <c r="E120" s="6" t="s">
        <v>335</v>
      </c>
      <c r="F120" s="6" t="s">
        <v>336</v>
      </c>
      <c r="G120" s="6">
        <v>720</v>
      </c>
      <c r="H120" s="6">
        <v>720</v>
      </c>
      <c r="I120" s="6" t="str">
        <f>VLOOKUP(Tabla253[[#This Row],[CODIGO AREA CONTA]],[1]ANEXO!$H$4:$I$41,2,FALSE)</f>
        <v>CONTROL Y JUSTIFICACION ECONOMICA</v>
      </c>
      <c r="J120" s="8" t="s">
        <v>337</v>
      </c>
      <c r="K120" s="9">
        <v>241121029</v>
      </c>
      <c r="L120" s="14" t="str">
        <f>VLOOKUP(Tabla253[[#This Row],[PROYECTO]],'[1]CODIGOS ANALITICOS'!A$1:B$4949,2,FALSE)</f>
        <v>AC PI ACOGIDA 24 (24) AT PERSONAL</v>
      </c>
      <c r="M120" s="15">
        <v>1</v>
      </c>
    </row>
    <row r="121" spans="1:13" ht="15" customHeight="1" x14ac:dyDescent="0.25">
      <c r="A121" s="4" t="s">
        <v>338</v>
      </c>
      <c r="B121" s="13" t="s">
        <v>44</v>
      </c>
      <c r="C121" s="6" t="s">
        <v>15</v>
      </c>
      <c r="D121" s="7" t="s">
        <v>16</v>
      </c>
      <c r="E121" s="6" t="s">
        <v>339</v>
      </c>
      <c r="F121" s="6" t="s">
        <v>340</v>
      </c>
      <c r="G121" s="6">
        <v>322</v>
      </c>
      <c r="H121" s="6">
        <v>720</v>
      </c>
      <c r="I121" s="6" t="str">
        <f>VLOOKUP(Tabla253[[#This Row],[CODIGO AREA CONTA]],[1]ANEXO!$H$4:$I$41,2,FALSE)</f>
        <v>CONTROL Y JUSTIFICACION ECONOMICA</v>
      </c>
      <c r="J121" s="8" t="s">
        <v>83</v>
      </c>
      <c r="K121" s="9">
        <v>241121029</v>
      </c>
      <c r="L121" s="14" t="str">
        <f>VLOOKUP(Tabla253[[#This Row],[PROYECTO]],'[1]CODIGOS ANALITICOS'!A$1:B$4949,2,FALSE)</f>
        <v>AC PI ACOGIDA 24 (24) AT PERSONAL</v>
      </c>
      <c r="M121" s="15">
        <v>1</v>
      </c>
    </row>
    <row r="122" spans="1:13" ht="15" customHeight="1" x14ac:dyDescent="0.25">
      <c r="A122" s="4" t="s">
        <v>341</v>
      </c>
      <c r="B122" s="13" t="s">
        <v>25</v>
      </c>
      <c r="C122" s="6" t="s">
        <v>15</v>
      </c>
      <c r="D122" s="7" t="s">
        <v>16</v>
      </c>
      <c r="E122" s="6" t="s">
        <v>342</v>
      </c>
      <c r="F122" s="6" t="s">
        <v>343</v>
      </c>
      <c r="G122" s="6">
        <v>320</v>
      </c>
      <c r="H122" s="6">
        <v>320</v>
      </c>
      <c r="I122" s="6" t="str">
        <f>VLOOKUP(Tabla253[[#This Row],[CODIGO AREA CONTA]],[1]ANEXO!$H$4:$I$41,2,FALSE)</f>
        <v>ACOGIDA</v>
      </c>
      <c r="J122" s="8" t="s">
        <v>344</v>
      </c>
      <c r="K122" s="9">
        <v>241121029</v>
      </c>
      <c r="L122" s="14" t="str">
        <f>VLOOKUP(Tabla253[[#This Row],[PROYECTO]],'[1]CODIGOS ANALITICOS'!A$1:B$4949,2,FALSE)</f>
        <v>AC PI ACOGIDA 24 (24) AT PERSONAL</v>
      </c>
      <c r="M122" s="15">
        <v>1</v>
      </c>
    </row>
    <row r="123" spans="1:13" ht="15" customHeight="1" x14ac:dyDescent="0.25">
      <c r="A123" s="4" t="s">
        <v>345</v>
      </c>
      <c r="B123" s="13" t="s">
        <v>44</v>
      </c>
      <c r="C123" s="6" t="s">
        <v>15</v>
      </c>
      <c r="D123" s="7" t="s">
        <v>16</v>
      </c>
      <c r="E123" s="6" t="s">
        <v>346</v>
      </c>
      <c r="F123" s="6" t="s">
        <v>347</v>
      </c>
      <c r="G123" s="6">
        <v>341</v>
      </c>
      <c r="H123" s="6">
        <v>341</v>
      </c>
      <c r="I123" s="6" t="str">
        <f>VLOOKUP(Tabla253[[#This Row],[CODIGO AREA CONTA]],[1]ANEXO!$H$4:$I$41,2,FALSE)</f>
        <v>ATENCION PSICOLOGICA</v>
      </c>
      <c r="J123" s="8" t="s">
        <v>130</v>
      </c>
      <c r="K123" s="9">
        <v>241121029</v>
      </c>
      <c r="L123" s="14" t="str">
        <f>VLOOKUP(Tabla253[[#This Row],[PROYECTO]],'[1]CODIGOS ANALITICOS'!A$1:B$4949,2,FALSE)</f>
        <v>AC PI ACOGIDA 24 (24) AT PERSONAL</v>
      </c>
      <c r="M123" s="15">
        <v>1</v>
      </c>
    </row>
    <row r="124" spans="1:13" ht="15" customHeight="1" x14ac:dyDescent="0.25">
      <c r="A124" s="4" t="s">
        <v>348</v>
      </c>
      <c r="B124" s="13" t="s">
        <v>44</v>
      </c>
      <c r="C124" s="6" t="s">
        <v>15</v>
      </c>
      <c r="D124" s="7" t="s">
        <v>16</v>
      </c>
      <c r="E124" s="6" t="s">
        <v>349</v>
      </c>
      <c r="F124" s="6" t="s">
        <v>350</v>
      </c>
      <c r="G124" s="6">
        <v>322</v>
      </c>
      <c r="H124" s="6">
        <v>320</v>
      </c>
      <c r="I124" s="6" t="str">
        <f>VLOOKUP(Tabla253[[#This Row],[CODIGO AREA CONTA]],[1]ANEXO!$H$4:$I$41,2,FALSE)</f>
        <v>ACOGIDA</v>
      </c>
      <c r="J124" s="8" t="s">
        <v>47</v>
      </c>
      <c r="K124" s="9">
        <v>241121029</v>
      </c>
      <c r="L124" s="14" t="str">
        <f>VLOOKUP(Tabla253[[#This Row],[PROYECTO]],'[1]CODIGOS ANALITICOS'!A$1:B$4949,2,FALSE)</f>
        <v>AC PI ACOGIDA 24 (24) AT PERSONAL</v>
      </c>
      <c r="M124" s="15">
        <v>1</v>
      </c>
    </row>
    <row r="125" spans="1:13" ht="15" customHeight="1" x14ac:dyDescent="0.25">
      <c r="A125" s="4" t="s">
        <v>351</v>
      </c>
      <c r="B125" s="13" t="s">
        <v>25</v>
      </c>
      <c r="C125" s="6" t="s">
        <v>15</v>
      </c>
      <c r="D125" s="7" t="s">
        <v>16</v>
      </c>
      <c r="E125" s="6" t="s">
        <v>352</v>
      </c>
      <c r="F125" s="6" t="s">
        <v>353</v>
      </c>
      <c r="G125" s="6">
        <v>340</v>
      </c>
      <c r="H125" s="6">
        <v>320</v>
      </c>
      <c r="I125" s="6" t="str">
        <f>VLOOKUP(Tabla253[[#This Row],[CODIGO AREA CONTA]],[1]ANEXO!$H$4:$I$41,2,FALSE)</f>
        <v>ACOGIDA</v>
      </c>
      <c r="J125" s="8" t="s">
        <v>118</v>
      </c>
      <c r="K125" s="9">
        <v>241141039</v>
      </c>
      <c r="L125" s="14" t="str">
        <f>VLOOKUP(Tabla253[[#This Row],[PROYECTO]],'[1]CODIGOS ANALITICOS'!A$1:B$4949,2,FALSE)</f>
        <v>AC PI AUTONOM 24 (24) INTERV PERSONAL</v>
      </c>
      <c r="M125" s="15">
        <v>1</v>
      </c>
    </row>
    <row r="126" spans="1:13" ht="15" customHeight="1" x14ac:dyDescent="0.25">
      <c r="A126" s="4" t="s">
        <v>354</v>
      </c>
      <c r="B126" s="13" t="s">
        <v>25</v>
      </c>
      <c r="C126" s="6" t="s">
        <v>15</v>
      </c>
      <c r="D126" s="7" t="s">
        <v>16</v>
      </c>
      <c r="E126" s="6" t="s">
        <v>355</v>
      </c>
      <c r="F126" s="34" t="s">
        <v>293</v>
      </c>
      <c r="G126" s="34">
        <v>340</v>
      </c>
      <c r="H126" s="34">
        <v>344</v>
      </c>
      <c r="I126" s="6" t="str">
        <f>VLOOKUP(Tabla253[[#This Row],[CODIGO AREA CONTA]],[1]ANEXO!$H$4:$I$41,2,FALSE)</f>
        <v>INTERVENCION SOCIAL</v>
      </c>
      <c r="J126" s="8" t="s">
        <v>73</v>
      </c>
      <c r="K126" s="9">
        <v>226821609</v>
      </c>
      <c r="L126" s="14" t="str">
        <f>VLOOKUP(Tabla253[[#This Row],[PROYECTO]],'[1]CODIGOS ANALITICOS'!A$1:B$4949,2,FALSE)</f>
        <v>Itinerarios Empleo Verde PERSONAL</v>
      </c>
      <c r="M126" s="15">
        <v>1</v>
      </c>
    </row>
    <row r="127" spans="1:13" ht="15" customHeight="1" x14ac:dyDescent="0.25">
      <c r="A127" s="4" t="s">
        <v>356</v>
      </c>
      <c r="B127" s="13" t="s">
        <v>25</v>
      </c>
      <c r="C127" s="6" t="s">
        <v>15</v>
      </c>
      <c r="D127" s="7" t="s">
        <v>16</v>
      </c>
      <c r="E127" s="6" t="s">
        <v>357</v>
      </c>
      <c r="F127" s="6" t="s">
        <v>358</v>
      </c>
      <c r="G127" s="6">
        <v>200</v>
      </c>
      <c r="H127" s="6">
        <v>200</v>
      </c>
      <c r="I127" s="6" t="str">
        <f>VLOOKUP(Tabla253[[#This Row],[CODIGO AREA CONTA]],[1]ANEXO!$H$4:$I$41,2,FALSE)</f>
        <v>DIRECCION GENERAL</v>
      </c>
      <c r="J127" s="8" t="s">
        <v>359</v>
      </c>
      <c r="K127" s="9">
        <v>241121029</v>
      </c>
      <c r="L127" s="14" t="str">
        <f>VLOOKUP(Tabla253[[#This Row],[PROYECTO]],'[1]CODIGOS ANALITICOS'!A$1:B$4949,2,FALSE)</f>
        <v>AC PI ACOGIDA 24 (24) AT PERSONAL</v>
      </c>
      <c r="M127" s="15">
        <v>0.5</v>
      </c>
    </row>
    <row r="128" spans="1:13" ht="15" customHeight="1" x14ac:dyDescent="0.25">
      <c r="A128" s="4" t="s">
        <v>360</v>
      </c>
      <c r="B128" s="13" t="s">
        <v>25</v>
      </c>
      <c r="C128" s="6" t="s">
        <v>15</v>
      </c>
      <c r="D128" s="7" t="s">
        <v>16</v>
      </c>
      <c r="E128" s="16" t="s">
        <v>361</v>
      </c>
      <c r="F128" s="6" t="s">
        <v>362</v>
      </c>
      <c r="G128" s="6">
        <v>342</v>
      </c>
      <c r="H128" s="6">
        <v>342</v>
      </c>
      <c r="I128" s="6" t="str">
        <f>VLOOKUP(Tabla253[[#This Row],[CODIGO AREA CONTA]],[1]ANEXO!$H$4:$I$41,2,FALSE)</f>
        <v>EMPLEO Y FORMACION</v>
      </c>
      <c r="J128" s="8" t="s">
        <v>73</v>
      </c>
      <c r="K128" s="9">
        <v>226731609</v>
      </c>
      <c r="L128" s="14" t="str">
        <f>VLOOKUP(Tabla253[[#This Row],[PROYECTO]],'[1]CODIGOS ANALITICOS'!A$1:B$4949,2,FALSE)</f>
        <v>UDC TETUAN PERSONAL</v>
      </c>
      <c r="M128" s="15">
        <v>0.5</v>
      </c>
    </row>
    <row r="129" spans="1:13" ht="15" customHeight="1" x14ac:dyDescent="0.25">
      <c r="A129" s="4" t="s">
        <v>360</v>
      </c>
      <c r="B129" s="13" t="s">
        <v>25</v>
      </c>
      <c r="C129" s="6" t="s">
        <v>15</v>
      </c>
      <c r="D129" s="7" t="s">
        <v>16</v>
      </c>
      <c r="E129" s="16" t="s">
        <v>361</v>
      </c>
      <c r="F129" s="6" t="s">
        <v>362</v>
      </c>
      <c r="G129" s="6">
        <v>342</v>
      </c>
      <c r="H129" s="6">
        <v>342</v>
      </c>
      <c r="I129" s="6" t="str">
        <f>VLOOKUP(Tabla253[[#This Row],[CODIGO AREA CONTA]],[1]ANEXO!$H$4:$I$41,2,FALSE)</f>
        <v>EMPLEO Y FORMACION</v>
      </c>
      <c r="J129" s="8" t="s">
        <v>73</v>
      </c>
      <c r="K129" s="9">
        <v>226741609</v>
      </c>
      <c r="L129" s="14" t="str">
        <f>VLOOKUP(Tabla253[[#This Row],[PROYECTO]],'[1]CODIGOS ANALITICOS'!A$1:B$4949,2,FALSE)</f>
        <v>UDC CENTRO PERSONAL</v>
      </c>
      <c r="M129" s="15">
        <v>0.5</v>
      </c>
    </row>
    <row r="130" spans="1:13" ht="15" customHeight="1" x14ac:dyDescent="0.25">
      <c r="A130" s="4" t="s">
        <v>363</v>
      </c>
      <c r="B130" s="13" t="s">
        <v>25</v>
      </c>
      <c r="C130" s="6" t="s">
        <v>15</v>
      </c>
      <c r="D130" s="7" t="s">
        <v>16</v>
      </c>
      <c r="E130" s="6" t="s">
        <v>364</v>
      </c>
      <c r="F130" s="6" t="s">
        <v>365</v>
      </c>
      <c r="G130" s="6">
        <v>322</v>
      </c>
      <c r="H130" s="6">
        <v>320</v>
      </c>
      <c r="I130" s="6" t="str">
        <f>VLOOKUP(Tabla253[[#This Row],[CODIGO AREA CONTA]],[1]ANEXO!$H$4:$I$41,2,FALSE)</f>
        <v>ACOGIDA</v>
      </c>
      <c r="J130" s="8" t="s">
        <v>186</v>
      </c>
      <c r="K130" s="9">
        <v>241121029</v>
      </c>
      <c r="L130" s="14" t="str">
        <f>VLOOKUP(Tabla253[[#This Row],[PROYECTO]],'[1]CODIGOS ANALITICOS'!A$1:B$4949,2,FALSE)</f>
        <v>AC PI ACOGIDA 24 (24) AT PERSONAL</v>
      </c>
      <c r="M130" s="15">
        <v>1</v>
      </c>
    </row>
    <row r="131" spans="1:13" ht="15" customHeight="1" x14ac:dyDescent="0.25">
      <c r="A131" s="4" t="s">
        <v>366</v>
      </c>
      <c r="B131" s="13" t="s">
        <v>25</v>
      </c>
      <c r="C131" s="6" t="s">
        <v>15</v>
      </c>
      <c r="D131" s="7" t="s">
        <v>16</v>
      </c>
      <c r="E131" s="6" t="s">
        <v>367</v>
      </c>
      <c r="F131" s="6" t="s">
        <v>368</v>
      </c>
      <c r="G131" s="6">
        <v>340</v>
      </c>
      <c r="H131" s="6">
        <v>510</v>
      </c>
      <c r="I131" s="6" t="str">
        <f>VLOOKUP(Tabla253[[#This Row],[CODIGO AREA CONTA]],[1]ANEXO!$H$4:$I$41,2,FALSE)</f>
        <v>INCIDENCIA Y COMUNICACION</v>
      </c>
      <c r="J131" s="8" t="s">
        <v>28</v>
      </c>
      <c r="K131" s="9">
        <v>226741609</v>
      </c>
      <c r="L131" s="14" t="str">
        <f>VLOOKUP(Tabla253[[#This Row],[PROYECTO]],'[1]CODIGOS ANALITICOS'!A$1:B$4949,2,FALSE)</f>
        <v>UDC CENTRO PERSONAL</v>
      </c>
      <c r="M131" s="15">
        <v>1</v>
      </c>
    </row>
    <row r="132" spans="1:13" ht="15" customHeight="1" x14ac:dyDescent="0.25">
      <c r="A132" s="4" t="s">
        <v>369</v>
      </c>
      <c r="B132" s="13" t="s">
        <v>44</v>
      </c>
      <c r="C132" s="6" t="s">
        <v>15</v>
      </c>
      <c r="D132" s="7" t="s">
        <v>16</v>
      </c>
      <c r="E132" s="6" t="s">
        <v>370</v>
      </c>
      <c r="F132" s="6" t="s">
        <v>371</v>
      </c>
      <c r="G132" s="6">
        <v>710</v>
      </c>
      <c r="H132" s="6">
        <v>720</v>
      </c>
      <c r="I132" s="6" t="str">
        <f>VLOOKUP(Tabla253[[#This Row],[CODIGO AREA CONTA]],[1]ANEXO!$H$4:$I$41,2,FALSE)</f>
        <v>CONTROL Y JUSTIFICACION ECONOMICA</v>
      </c>
      <c r="J132" s="8" t="s">
        <v>83</v>
      </c>
      <c r="K132" s="9">
        <v>241121029</v>
      </c>
      <c r="L132" s="14" t="str">
        <f>VLOOKUP(Tabla253[[#This Row],[PROYECTO]],'[1]CODIGOS ANALITICOS'!A$1:B$4949,2,FALSE)</f>
        <v>AC PI ACOGIDA 24 (24) AT PERSONAL</v>
      </c>
      <c r="M132" s="15">
        <v>1</v>
      </c>
    </row>
    <row r="133" spans="1:13" ht="15" customHeight="1" x14ac:dyDescent="0.25">
      <c r="A133" s="4" t="s">
        <v>372</v>
      </c>
      <c r="B133" s="13" t="s">
        <v>25</v>
      </c>
      <c r="C133" s="6" t="s">
        <v>15</v>
      </c>
      <c r="D133" s="7" t="s">
        <v>16</v>
      </c>
      <c r="E133" s="6" t="s">
        <v>373</v>
      </c>
      <c r="F133" s="6" t="s">
        <v>374</v>
      </c>
      <c r="G133" s="6">
        <v>350</v>
      </c>
      <c r="H133" s="6">
        <v>350</v>
      </c>
      <c r="I133" s="6" t="str">
        <f>VLOOKUP(Tabla253[[#This Row],[CODIGO AREA CONTA]],[1]ANEXO!$H$4:$I$41,2,FALSE)</f>
        <v>JURIDICO</v>
      </c>
      <c r="J133" s="8" t="s">
        <v>63</v>
      </c>
      <c r="K133" s="9">
        <v>241121029</v>
      </c>
      <c r="L133" s="14" t="str">
        <f>VLOOKUP(Tabla253[[#This Row],[PROYECTO]],'[1]CODIGOS ANALITICOS'!A$1:B$4949,2,FALSE)</f>
        <v>AC PI ACOGIDA 24 (24) AT PERSONAL</v>
      </c>
      <c r="M133" s="15">
        <v>1</v>
      </c>
    </row>
    <row r="134" spans="1:13" ht="15" customHeight="1" x14ac:dyDescent="0.25">
      <c r="A134" s="4" t="s">
        <v>375</v>
      </c>
      <c r="B134" s="13" t="s">
        <v>25</v>
      </c>
      <c r="C134" s="6" t="s">
        <v>15</v>
      </c>
      <c r="D134" s="7" t="s">
        <v>16</v>
      </c>
      <c r="E134" s="6" t="s">
        <v>376</v>
      </c>
      <c r="F134" s="6" t="s">
        <v>377</v>
      </c>
      <c r="G134" s="6">
        <v>340</v>
      </c>
      <c r="H134" s="6">
        <v>510</v>
      </c>
      <c r="I134" s="6" t="str">
        <f>VLOOKUP(Tabla253[[#This Row],[CODIGO AREA CONTA]],[1]ANEXO!$H$4:$I$41,2,FALSE)</f>
        <v>INCIDENCIA Y COMUNICACION</v>
      </c>
      <c r="J134" s="8" t="s">
        <v>28</v>
      </c>
      <c r="K134" s="9">
        <v>226711609</v>
      </c>
      <c r="L134" s="14" t="str">
        <f>VLOOKUP(Tabla253[[#This Row],[PROYECTO]],'[1]CODIGOS ANALITICOS'!A$1:B$4949,2,FALSE)</f>
        <v>UDC PUENTE DE VALLECAS PERSONAL</v>
      </c>
      <c r="M134" s="15">
        <v>1</v>
      </c>
    </row>
    <row r="135" spans="1:13" ht="15" customHeight="1" x14ac:dyDescent="0.25">
      <c r="A135" s="4" t="s">
        <v>378</v>
      </c>
      <c r="B135" s="13" t="s">
        <v>25</v>
      </c>
      <c r="C135" s="6" t="s">
        <v>15</v>
      </c>
      <c r="D135" s="7" t="s">
        <v>16</v>
      </c>
      <c r="E135" s="6" t="s">
        <v>379</v>
      </c>
      <c r="F135" s="6">
        <v>242</v>
      </c>
      <c r="G135" s="6">
        <v>342</v>
      </c>
      <c r="H135" s="6">
        <v>342</v>
      </c>
      <c r="I135" s="6" t="str">
        <f>VLOOKUP(Tabla253[[#This Row],[CODIGO AREA CONTA]],[1]ANEXO!$H$4:$I$41,2,FALSE)</f>
        <v>EMPLEO Y FORMACION</v>
      </c>
      <c r="J135" s="8" t="s">
        <v>73</v>
      </c>
      <c r="K135" s="9">
        <v>241121029</v>
      </c>
      <c r="L135" s="14" t="str">
        <f>VLOOKUP(Tabla253[[#This Row],[PROYECTO]],'[1]CODIGOS ANALITICOS'!A$1:B$4949,2,FALSE)</f>
        <v>AC PI ACOGIDA 24 (24) AT PERSONAL</v>
      </c>
      <c r="M135" s="15">
        <v>1</v>
      </c>
    </row>
    <row r="136" spans="1:13" ht="15" customHeight="1" x14ac:dyDescent="0.25">
      <c r="A136" s="4" t="s">
        <v>380</v>
      </c>
      <c r="B136" s="13" t="s">
        <v>25</v>
      </c>
      <c r="C136" s="6" t="s">
        <v>15</v>
      </c>
      <c r="D136" s="7" t="s">
        <v>16</v>
      </c>
      <c r="E136" s="6" t="s">
        <v>381</v>
      </c>
      <c r="F136" s="6" t="s">
        <v>382</v>
      </c>
      <c r="G136" s="6">
        <v>340</v>
      </c>
      <c r="H136" s="6">
        <v>344</v>
      </c>
      <c r="I136" s="6" t="str">
        <f>VLOOKUP(Tabla253[[#This Row],[CODIGO AREA CONTA]],[1]ANEXO!$H$4:$I$41,2,FALSE)</f>
        <v>INTERVENCION SOCIAL</v>
      </c>
      <c r="J136" s="8" t="s">
        <v>383</v>
      </c>
      <c r="K136" s="9">
        <v>241141039</v>
      </c>
      <c r="L136" s="14" t="str">
        <f>VLOOKUP(Tabla253[[#This Row],[PROYECTO]],'[1]CODIGOS ANALITICOS'!A$1:B$4949,2,FALSE)</f>
        <v>AC PI AUTONOM 24 (24) INTERV PERSONAL</v>
      </c>
      <c r="M136" s="15">
        <v>1</v>
      </c>
    </row>
    <row r="137" spans="1:13" ht="15" customHeight="1" x14ac:dyDescent="0.25">
      <c r="A137" s="4" t="s">
        <v>384</v>
      </c>
      <c r="B137" s="13" t="s">
        <v>14</v>
      </c>
      <c r="C137" s="6" t="s">
        <v>15</v>
      </c>
      <c r="D137" s="7" t="s">
        <v>16</v>
      </c>
      <c r="E137" s="6" t="s">
        <v>385</v>
      </c>
      <c r="F137" s="6" t="s">
        <v>386</v>
      </c>
      <c r="G137" s="6">
        <v>322</v>
      </c>
      <c r="H137" s="6">
        <v>320</v>
      </c>
      <c r="I137" s="6" t="str">
        <f>VLOOKUP(Tabla253[[#This Row],[CODIGO AREA CONTA]],[1]ANEXO!$H$4:$I$41,2,FALSE)</f>
        <v>ACOGIDA</v>
      </c>
      <c r="J137" s="8" t="s">
        <v>19</v>
      </c>
      <c r="K137" s="9">
        <v>241121029</v>
      </c>
      <c r="L137" s="14" t="str">
        <f>VLOOKUP(Tabla253[[#This Row],[PROYECTO]],'[1]CODIGOS ANALITICOS'!A$1:B$4949,2,FALSE)</f>
        <v>AC PI ACOGIDA 24 (24) AT PERSONAL</v>
      </c>
      <c r="M137" s="15">
        <v>1</v>
      </c>
    </row>
    <row r="138" spans="1:13" ht="15" customHeight="1" x14ac:dyDescent="0.25">
      <c r="A138" s="4" t="s">
        <v>387</v>
      </c>
      <c r="B138" s="13" t="s">
        <v>25</v>
      </c>
      <c r="C138" s="6" t="s">
        <v>15</v>
      </c>
      <c r="D138" s="7" t="s">
        <v>16</v>
      </c>
      <c r="E138" s="6" t="s">
        <v>388</v>
      </c>
      <c r="F138" s="6" t="s">
        <v>389</v>
      </c>
      <c r="G138" s="6">
        <v>510</v>
      </c>
      <c r="H138" s="6">
        <v>510</v>
      </c>
      <c r="I138" s="6" t="str">
        <f>VLOOKUP(Tabla253[[#This Row],[CODIGO AREA CONTA]],[1]ANEXO!$H$4:$I$41,2,FALSE)</f>
        <v>INCIDENCIA Y COMUNICACION</v>
      </c>
      <c r="J138" s="8" t="s">
        <v>390</v>
      </c>
      <c r="K138" s="9">
        <v>241121109</v>
      </c>
      <c r="L138" s="14" t="str">
        <f>VLOOKUP(Tabla253[[#This Row],[PROYECTO]],'[1]CODIGOS ANALITICOS'!A$1:B$4949,2,FALSE)</f>
        <v>AC PI ACOGIDA 24 (24) COSTES INDIRECTOS PERSONAL</v>
      </c>
      <c r="M138" s="15">
        <v>1</v>
      </c>
    </row>
    <row r="139" spans="1:13" ht="15" customHeight="1" x14ac:dyDescent="0.25">
      <c r="A139" s="4" t="s">
        <v>391</v>
      </c>
      <c r="B139" s="13" t="s">
        <v>25</v>
      </c>
      <c r="C139" s="6" t="s">
        <v>15</v>
      </c>
      <c r="D139" s="7" t="s">
        <v>16</v>
      </c>
      <c r="E139" s="6" t="s">
        <v>392</v>
      </c>
      <c r="F139" s="6" t="s">
        <v>393</v>
      </c>
      <c r="G139" s="6">
        <v>410</v>
      </c>
      <c r="H139" s="6">
        <v>410</v>
      </c>
      <c r="I139" s="6" t="str">
        <f>VLOOKUP(Tabla253[[#This Row],[CODIGO AREA CONTA]],[1]ANEXO!$H$4:$I$41,2,FALSE)</f>
        <v>MARKETING Y ALIANZAS</v>
      </c>
      <c r="J139" s="8" t="s">
        <v>394</v>
      </c>
      <c r="K139" s="9">
        <v>241121109</v>
      </c>
      <c r="L139" s="14" t="str">
        <f>VLOOKUP(Tabla253[[#This Row],[PROYECTO]],'[1]CODIGOS ANALITICOS'!A$1:B$4949,2,FALSE)</f>
        <v>AC PI ACOGIDA 24 (24) COSTES INDIRECTOS PERSONAL</v>
      </c>
      <c r="M139" s="15">
        <v>1</v>
      </c>
    </row>
    <row r="140" spans="1:13" ht="15" customHeight="1" x14ac:dyDescent="0.25">
      <c r="A140" s="4" t="s">
        <v>395</v>
      </c>
      <c r="B140" s="13" t="s">
        <v>44</v>
      </c>
      <c r="C140" s="6" t="s">
        <v>15</v>
      </c>
      <c r="D140" s="7" t="s">
        <v>16</v>
      </c>
      <c r="E140" s="6" t="s">
        <v>396</v>
      </c>
      <c r="F140" s="6" t="s">
        <v>397</v>
      </c>
      <c r="G140" s="6">
        <v>322</v>
      </c>
      <c r="H140" s="6">
        <v>320</v>
      </c>
      <c r="I140" s="6" t="str">
        <f>VLOOKUP(Tabla253[[#This Row],[CODIGO AREA CONTA]],[1]ANEXO!$H$4:$I$41,2,FALSE)</f>
        <v>ACOGIDA</v>
      </c>
      <c r="J140" s="8" t="s">
        <v>19</v>
      </c>
      <c r="K140" s="9">
        <v>241121029</v>
      </c>
      <c r="L140" s="14" t="str">
        <f>VLOOKUP(Tabla253[[#This Row],[PROYECTO]],'[1]CODIGOS ANALITICOS'!A$1:B$4949,2,FALSE)</f>
        <v>AC PI ACOGIDA 24 (24) AT PERSONAL</v>
      </c>
      <c r="M140" s="15">
        <v>1</v>
      </c>
    </row>
    <row r="141" spans="1:13" ht="15" customHeight="1" x14ac:dyDescent="0.25">
      <c r="A141" s="4" t="s">
        <v>398</v>
      </c>
      <c r="B141" s="13" t="s">
        <v>25</v>
      </c>
      <c r="C141" s="6" t="s">
        <v>15</v>
      </c>
      <c r="D141" s="7" t="s">
        <v>16</v>
      </c>
      <c r="E141" s="6" t="s">
        <v>399</v>
      </c>
      <c r="F141" s="6"/>
      <c r="G141" s="6">
        <v>350</v>
      </c>
      <c r="H141" s="6">
        <v>350</v>
      </c>
      <c r="I141" s="6" t="str">
        <f>VLOOKUP(Tabla253[[#This Row],[CODIGO AREA CONTA]],[1]ANEXO!$H$4:$I$41,2,FALSE)</f>
        <v>JURIDICO</v>
      </c>
      <c r="J141" s="8" t="s">
        <v>63</v>
      </c>
      <c r="K141" s="9">
        <v>241121029</v>
      </c>
      <c r="L141" s="14" t="str">
        <f>VLOOKUP(Tabla253[[#This Row],[PROYECTO]],'[1]CODIGOS ANALITICOS'!A$1:B$4949,2,FALSE)</f>
        <v>AC PI ACOGIDA 24 (24) AT PERSONAL</v>
      </c>
      <c r="M141" s="15">
        <v>1</v>
      </c>
    </row>
    <row r="142" spans="1:13" ht="15" customHeight="1" x14ac:dyDescent="0.25">
      <c r="A142" s="4" t="s">
        <v>400</v>
      </c>
      <c r="B142" s="13" t="s">
        <v>25</v>
      </c>
      <c r="C142" s="6" t="s">
        <v>15</v>
      </c>
      <c r="D142" s="7" t="s">
        <v>16</v>
      </c>
      <c r="E142" s="6" t="s">
        <v>401</v>
      </c>
      <c r="F142" s="6" t="s">
        <v>402</v>
      </c>
      <c r="G142" s="6">
        <v>350</v>
      </c>
      <c r="H142" s="6">
        <v>350</v>
      </c>
      <c r="I142" s="6" t="str">
        <f>VLOOKUP(Tabla253[[#This Row],[CODIGO AREA CONTA]],[1]ANEXO!$H$4:$I$41,2,FALSE)</f>
        <v>JURIDICO</v>
      </c>
      <c r="J142" s="8" t="s">
        <v>63</v>
      </c>
      <c r="K142" s="9">
        <v>241141039</v>
      </c>
      <c r="L142" s="14" t="str">
        <f>VLOOKUP(Tabla253[[#This Row],[PROYECTO]],'[1]CODIGOS ANALITICOS'!A$1:B$4949,2,FALSE)</f>
        <v>AC PI AUTONOM 24 (24) INTERV PERSONAL</v>
      </c>
      <c r="M142" s="15">
        <v>1</v>
      </c>
    </row>
    <row r="143" spans="1:13" ht="15" customHeight="1" x14ac:dyDescent="0.25">
      <c r="A143" s="4" t="s">
        <v>403</v>
      </c>
      <c r="B143" s="13" t="s">
        <v>210</v>
      </c>
      <c r="C143" s="6" t="s">
        <v>15</v>
      </c>
      <c r="D143" s="7" t="s">
        <v>16</v>
      </c>
      <c r="E143" s="6" t="s">
        <v>404</v>
      </c>
      <c r="F143" s="9" t="s">
        <v>405</v>
      </c>
      <c r="G143" s="6">
        <v>322</v>
      </c>
      <c r="H143" s="6">
        <v>320</v>
      </c>
      <c r="I143" s="6" t="str">
        <f>VLOOKUP(Tabla253[[#This Row],[CODIGO AREA CONTA]],[1]ANEXO!$H$4:$I$41,2,FALSE)</f>
        <v>ACOGIDA</v>
      </c>
      <c r="J143" s="8" t="s">
        <v>47</v>
      </c>
      <c r="K143" s="9">
        <v>241121029</v>
      </c>
      <c r="L143" s="14" t="str">
        <f>VLOOKUP(Tabla253[[#This Row],[PROYECTO]],'[1]CODIGOS ANALITICOS'!A$1:B$4949,2,FALSE)</f>
        <v>AC PI ACOGIDA 24 (24) AT PERSONAL</v>
      </c>
      <c r="M143" s="15">
        <v>1</v>
      </c>
    </row>
    <row r="144" spans="1:13" ht="15" customHeight="1" x14ac:dyDescent="0.25">
      <c r="A144" s="4" t="s">
        <v>406</v>
      </c>
      <c r="B144" s="13" t="s">
        <v>44</v>
      </c>
      <c r="C144" s="6" t="s">
        <v>15</v>
      </c>
      <c r="D144" s="7" t="s">
        <v>16</v>
      </c>
      <c r="E144" s="6" t="s">
        <v>407</v>
      </c>
      <c r="F144" s="6" t="s">
        <v>408</v>
      </c>
      <c r="G144" s="6">
        <v>322</v>
      </c>
      <c r="H144" s="6">
        <v>320</v>
      </c>
      <c r="I144" s="6" t="str">
        <f>VLOOKUP(Tabla253[[#This Row],[CODIGO AREA CONTA]],[1]ANEXO!$H$4:$I$41,2,FALSE)</f>
        <v>ACOGIDA</v>
      </c>
      <c r="J144" s="8" t="s">
        <v>126</v>
      </c>
      <c r="K144" s="9">
        <v>241121029</v>
      </c>
      <c r="L144" s="14" t="str">
        <f>VLOOKUP(Tabla253[[#This Row],[PROYECTO]],'[1]CODIGOS ANALITICOS'!A$1:B$4949,2,FALSE)</f>
        <v>AC PI ACOGIDA 24 (24) AT PERSONAL</v>
      </c>
      <c r="M144" s="15">
        <v>1</v>
      </c>
    </row>
    <row r="145" spans="1:13" ht="15" customHeight="1" x14ac:dyDescent="0.25">
      <c r="A145" s="4" t="s">
        <v>409</v>
      </c>
      <c r="B145" s="13" t="s">
        <v>25</v>
      </c>
      <c r="C145" s="6" t="s">
        <v>15</v>
      </c>
      <c r="D145" s="7" t="s">
        <v>16</v>
      </c>
      <c r="E145" s="6" t="s">
        <v>410</v>
      </c>
      <c r="F145" s="6" t="s">
        <v>411</v>
      </c>
      <c r="G145" s="6">
        <v>320</v>
      </c>
      <c r="H145" s="6">
        <v>320</v>
      </c>
      <c r="I145" s="6" t="str">
        <f>VLOOKUP(Tabla253[[#This Row],[CODIGO AREA CONTA]],[1]ANEXO!$H$4:$I$41,2,FALSE)</f>
        <v>ACOGIDA</v>
      </c>
      <c r="J145" s="8" t="s">
        <v>118</v>
      </c>
      <c r="K145" s="9">
        <v>241121029</v>
      </c>
      <c r="L145" s="14" t="str">
        <f>VLOOKUP(Tabla253[[#This Row],[PROYECTO]],'[1]CODIGOS ANALITICOS'!A$1:B$4949,2,FALSE)</f>
        <v>AC PI ACOGIDA 24 (24) AT PERSONAL</v>
      </c>
      <c r="M145" s="15">
        <v>1</v>
      </c>
    </row>
    <row r="146" spans="1:13" ht="15" customHeight="1" x14ac:dyDescent="0.25">
      <c r="A146" s="4" t="s">
        <v>412</v>
      </c>
      <c r="B146" s="13" t="s">
        <v>44</v>
      </c>
      <c r="C146" s="6" t="s">
        <v>15</v>
      </c>
      <c r="D146" s="7" t="s">
        <v>16</v>
      </c>
      <c r="E146" s="6" t="s">
        <v>413</v>
      </c>
      <c r="F146" s="6" t="s">
        <v>414</v>
      </c>
      <c r="G146" s="6">
        <v>322</v>
      </c>
      <c r="H146" s="6">
        <v>320</v>
      </c>
      <c r="I146" s="6" t="str">
        <f>VLOOKUP(Tabla253[[#This Row],[CODIGO AREA CONTA]],[1]ANEXO!$H$4:$I$41,2,FALSE)</f>
        <v>ACOGIDA</v>
      </c>
      <c r="J146" s="8" t="s">
        <v>47</v>
      </c>
      <c r="K146" s="21">
        <v>241121029</v>
      </c>
      <c r="L146" s="14" t="str">
        <f>VLOOKUP(Tabla253[[#This Row],[PROYECTO]],'[1]CODIGOS ANALITICOS'!A$1:B$4949,2,FALSE)</f>
        <v>AC PI ACOGIDA 24 (24) AT PERSONAL</v>
      </c>
      <c r="M146" s="15">
        <v>1</v>
      </c>
    </row>
    <row r="147" spans="1:13" ht="15" customHeight="1" x14ac:dyDescent="0.25">
      <c r="A147" s="4" t="s">
        <v>415</v>
      </c>
      <c r="B147" s="13" t="s">
        <v>44</v>
      </c>
      <c r="C147" s="6" t="s">
        <v>15</v>
      </c>
      <c r="D147" s="7" t="s">
        <v>16</v>
      </c>
      <c r="E147" s="6" t="s">
        <v>416</v>
      </c>
      <c r="F147" s="6" t="s">
        <v>417</v>
      </c>
      <c r="G147" s="6">
        <v>322</v>
      </c>
      <c r="H147" s="6">
        <v>320</v>
      </c>
      <c r="I147" s="6" t="str">
        <f>VLOOKUP(Tabla253[[#This Row],[CODIGO AREA CONTA]],[1]ANEXO!$H$4:$I$41,2,FALSE)</f>
        <v>ACOGIDA</v>
      </c>
      <c r="J147" s="8" t="s">
        <v>47</v>
      </c>
      <c r="K147" s="9">
        <v>241121029</v>
      </c>
      <c r="L147" s="14" t="str">
        <f>VLOOKUP(Tabla253[[#This Row],[PROYECTO]],'[1]CODIGOS ANALITICOS'!A$1:B$4949,2,FALSE)</f>
        <v>AC PI ACOGIDA 24 (24) AT PERSONAL</v>
      </c>
      <c r="M147" s="15">
        <v>1</v>
      </c>
    </row>
    <row r="148" spans="1:13" ht="15" customHeight="1" x14ac:dyDescent="0.25">
      <c r="A148" s="4" t="s">
        <v>418</v>
      </c>
      <c r="B148" s="13" t="s">
        <v>25</v>
      </c>
      <c r="C148" s="6" t="s">
        <v>15</v>
      </c>
      <c r="D148" s="7" t="s">
        <v>16</v>
      </c>
      <c r="E148" s="6" t="s">
        <v>419</v>
      </c>
      <c r="F148" s="6" t="s">
        <v>420</v>
      </c>
      <c r="G148" s="6">
        <v>340</v>
      </c>
      <c r="H148" s="6">
        <v>510</v>
      </c>
      <c r="I148" s="6" t="str">
        <f>VLOOKUP(Tabla253[[#This Row],[CODIGO AREA CONTA]],[1]ANEXO!$H$4:$I$41,2,FALSE)</f>
        <v>INCIDENCIA Y COMUNICACION</v>
      </c>
      <c r="J148" s="8" t="s">
        <v>160</v>
      </c>
      <c r="K148" s="9">
        <v>226731609</v>
      </c>
      <c r="L148" s="14" t="str">
        <f>VLOOKUP(Tabla253[[#This Row],[PROYECTO]],'[1]CODIGOS ANALITICOS'!A$1:B$4949,2,FALSE)</f>
        <v>UDC TETUAN PERSONAL</v>
      </c>
      <c r="M148" s="15">
        <v>1</v>
      </c>
    </row>
    <row r="149" spans="1:13" ht="15" customHeight="1" x14ac:dyDescent="0.25">
      <c r="A149" s="4" t="s">
        <v>421</v>
      </c>
      <c r="B149" s="13" t="s">
        <v>25</v>
      </c>
      <c r="C149" s="6" t="s">
        <v>15</v>
      </c>
      <c r="D149" s="7" t="s">
        <v>16</v>
      </c>
      <c r="E149" s="24" t="s">
        <v>422</v>
      </c>
      <c r="F149" s="6" t="s">
        <v>423</v>
      </c>
      <c r="G149" s="6">
        <v>342</v>
      </c>
      <c r="H149" s="6">
        <v>342</v>
      </c>
      <c r="I149" s="6" t="str">
        <f>VLOOKUP(Tabla253[[#This Row],[CODIGO AREA CONTA]],[1]ANEXO!$H$4:$I$41,2,FALSE)</f>
        <v>EMPLEO Y FORMACION</v>
      </c>
      <c r="J149" s="8" t="s">
        <v>73</v>
      </c>
      <c r="K149" s="9">
        <v>226711609</v>
      </c>
      <c r="L149" s="14" t="str">
        <f>VLOOKUP(Tabla253[[#This Row],[PROYECTO]],'[1]CODIGOS ANALITICOS'!A$1:B$4949,2,FALSE)</f>
        <v>UDC PUENTE DE VALLECAS PERSONAL</v>
      </c>
      <c r="M149" s="15">
        <v>0.5</v>
      </c>
    </row>
    <row r="150" spans="1:13" ht="15" customHeight="1" x14ac:dyDescent="0.25">
      <c r="A150" s="4" t="s">
        <v>421</v>
      </c>
      <c r="B150" s="13" t="s">
        <v>25</v>
      </c>
      <c r="C150" s="6" t="s">
        <v>15</v>
      </c>
      <c r="D150" s="7" t="s">
        <v>16</v>
      </c>
      <c r="E150" s="24" t="s">
        <v>422</v>
      </c>
      <c r="F150" s="6" t="s">
        <v>423</v>
      </c>
      <c r="G150" s="6">
        <v>342</v>
      </c>
      <c r="H150" s="6">
        <v>342</v>
      </c>
      <c r="I150" s="6" t="str">
        <f>VLOOKUP(Tabla253[[#This Row],[CODIGO AREA CONTA]],[1]ANEXO!$H$4:$I$41,2,FALSE)</f>
        <v>EMPLEO Y FORMACION</v>
      </c>
      <c r="J150" s="8" t="s">
        <v>73</v>
      </c>
      <c r="K150" s="9">
        <v>226721609</v>
      </c>
      <c r="L150" s="14" t="str">
        <f>VLOOKUP(Tabla253[[#This Row],[PROYECTO]],'[1]CODIGOS ANALITICOS'!A$1:B$4949,2,FALSE)</f>
        <v>UDC VILLA DE VALLECAS PERSONAL</v>
      </c>
      <c r="M150" s="15">
        <v>0.5</v>
      </c>
    </row>
    <row r="151" spans="1:13" ht="15" customHeight="1" x14ac:dyDescent="0.25">
      <c r="A151" s="4" t="s">
        <v>424</v>
      </c>
      <c r="B151" s="13" t="s">
        <v>123</v>
      </c>
      <c r="C151" s="6" t="s">
        <v>15</v>
      </c>
      <c r="D151" s="7" t="s">
        <v>16</v>
      </c>
      <c r="E151" s="6" t="s">
        <v>425</v>
      </c>
      <c r="F151" s="6" t="s">
        <v>426</v>
      </c>
      <c r="G151" s="6">
        <v>322</v>
      </c>
      <c r="H151" s="6">
        <v>320</v>
      </c>
      <c r="I151" s="6" t="str">
        <f>VLOOKUP(Tabla253[[#This Row],[CODIGO AREA CONTA]],[1]ANEXO!$H$4:$I$41,2,FALSE)</f>
        <v>ACOGIDA</v>
      </c>
      <c r="J151" s="8" t="s">
        <v>19</v>
      </c>
      <c r="K151" s="9">
        <v>241121029</v>
      </c>
      <c r="L151" s="14" t="str">
        <f>VLOOKUP(Tabla253[[#This Row],[PROYECTO]],'[1]CODIGOS ANALITICOS'!A$1:B$4949,2,FALSE)</f>
        <v>AC PI ACOGIDA 24 (24) AT PERSONAL</v>
      </c>
      <c r="M151" s="15">
        <v>1</v>
      </c>
    </row>
    <row r="152" spans="1:13" ht="15" customHeight="1" x14ac:dyDescent="0.25">
      <c r="A152" s="4" t="s">
        <v>427</v>
      </c>
      <c r="B152" s="13" t="s">
        <v>25</v>
      </c>
      <c r="C152" s="6" t="s">
        <v>15</v>
      </c>
      <c r="D152" s="7" t="s">
        <v>16</v>
      </c>
      <c r="E152" s="6" t="s">
        <v>428</v>
      </c>
      <c r="F152" s="6"/>
      <c r="G152" s="6">
        <v>330</v>
      </c>
      <c r="H152" s="6">
        <v>330</v>
      </c>
      <c r="I152" s="6" t="str">
        <f>VLOOKUP(Tabla253[[#This Row],[CODIGO AREA CONTA]],[1]ANEXO!$H$4:$I$41,2,FALSE)</f>
        <v xml:space="preserve">PRIMERA ACOGIDA </v>
      </c>
      <c r="J152" s="8" t="s">
        <v>19</v>
      </c>
      <c r="K152" s="9">
        <v>241111019</v>
      </c>
      <c r="L152" s="14" t="str">
        <f>VLOOKUP(Tabla253[[#This Row],[PROYECTO]],'[1]CODIGOS ANALITICOS'!A$1:B$4949,2,FALSE)</f>
        <v>AC PI VAL INIC (24) PA PERSONAL</v>
      </c>
      <c r="M152" s="15">
        <v>1</v>
      </c>
    </row>
    <row r="153" spans="1:13" ht="15" customHeight="1" x14ac:dyDescent="0.25">
      <c r="A153" s="4" t="s">
        <v>429</v>
      </c>
      <c r="B153" s="13" t="s">
        <v>25</v>
      </c>
      <c r="C153" s="6" t="s">
        <v>15</v>
      </c>
      <c r="D153" s="7" t="s">
        <v>16</v>
      </c>
      <c r="E153" s="6" t="s">
        <v>430</v>
      </c>
      <c r="F153" s="6" t="s">
        <v>431</v>
      </c>
      <c r="G153" s="6">
        <v>340</v>
      </c>
      <c r="H153" s="6">
        <v>510</v>
      </c>
      <c r="I153" s="6" t="str">
        <f>VLOOKUP(Tabla253[[#This Row],[CODIGO AREA CONTA]],[1]ANEXO!$H$4:$I$41,2,FALSE)</f>
        <v>INCIDENCIA Y COMUNICACION</v>
      </c>
      <c r="J153" s="8" t="s">
        <v>160</v>
      </c>
      <c r="K153" s="9">
        <v>226711609</v>
      </c>
      <c r="L153" s="14" t="str">
        <f>VLOOKUP(Tabla253[[#This Row],[PROYECTO]],'[1]CODIGOS ANALITICOS'!A$1:B$4949,2,FALSE)</f>
        <v>UDC PUENTE DE VALLECAS PERSONAL</v>
      </c>
      <c r="M153" s="15">
        <v>1</v>
      </c>
    </row>
    <row r="154" spans="1:13" ht="15" customHeight="1" x14ac:dyDescent="0.25">
      <c r="A154" s="4" t="s">
        <v>432</v>
      </c>
      <c r="B154" s="13" t="s">
        <v>25</v>
      </c>
      <c r="C154" s="6" t="s">
        <v>15</v>
      </c>
      <c r="D154" s="7" t="s">
        <v>16</v>
      </c>
      <c r="E154" s="6" t="s">
        <v>433</v>
      </c>
      <c r="F154" s="6" t="s">
        <v>434</v>
      </c>
      <c r="G154" s="6">
        <v>340</v>
      </c>
      <c r="H154" s="6">
        <v>510</v>
      </c>
      <c r="I154" s="6" t="str">
        <f>VLOOKUP(Tabla253[[#This Row],[CODIGO AREA CONTA]],[1]ANEXO!$H$4:$I$41,2,FALSE)</f>
        <v>INCIDENCIA Y COMUNICACION</v>
      </c>
      <c r="J154" s="8" t="s">
        <v>28</v>
      </c>
      <c r="K154" s="9">
        <v>226731609</v>
      </c>
      <c r="L154" s="14" t="str">
        <f>VLOOKUP(Tabla253[[#This Row],[PROYECTO]],'[1]CODIGOS ANALITICOS'!A$1:B$4949,2,FALSE)</f>
        <v>UDC TETUAN PERSONAL</v>
      </c>
      <c r="M154" s="15">
        <v>1</v>
      </c>
    </row>
    <row r="155" spans="1:13" ht="15" customHeight="1" x14ac:dyDescent="0.25">
      <c r="A155" s="4" t="s">
        <v>435</v>
      </c>
      <c r="B155" s="13" t="s">
        <v>44</v>
      </c>
      <c r="C155" s="6" t="s">
        <v>15</v>
      </c>
      <c r="D155" s="7" t="s">
        <v>16</v>
      </c>
      <c r="E155" s="6" t="s">
        <v>436</v>
      </c>
      <c r="F155" s="6" t="s">
        <v>437</v>
      </c>
      <c r="G155" s="6">
        <v>322</v>
      </c>
      <c r="H155" s="6">
        <v>320</v>
      </c>
      <c r="I155" s="6" t="str">
        <f>VLOOKUP(Tabla253[[#This Row],[CODIGO AREA CONTA]],[1]ANEXO!$H$4:$I$41,2,FALSE)</f>
        <v>ACOGIDA</v>
      </c>
      <c r="J155" s="8" t="s">
        <v>149</v>
      </c>
      <c r="K155" s="9">
        <v>241121029</v>
      </c>
      <c r="L155" s="14" t="str">
        <f>VLOOKUP(Tabla253[[#This Row],[PROYECTO]],'[1]CODIGOS ANALITICOS'!A$1:B$4949,2,FALSE)</f>
        <v>AC PI ACOGIDA 24 (24) AT PERSONAL</v>
      </c>
      <c r="M155" s="15">
        <v>1</v>
      </c>
    </row>
    <row r="156" spans="1:13" ht="15" customHeight="1" x14ac:dyDescent="0.25">
      <c r="A156" s="4" t="s">
        <v>438</v>
      </c>
      <c r="B156" s="13" t="s">
        <v>25</v>
      </c>
      <c r="C156" s="6" t="s">
        <v>15</v>
      </c>
      <c r="D156" s="7" t="s">
        <v>16</v>
      </c>
      <c r="E156" s="6" t="s">
        <v>439</v>
      </c>
      <c r="F156" s="6" t="s">
        <v>440</v>
      </c>
      <c r="G156" s="6">
        <v>610</v>
      </c>
      <c r="H156" s="6">
        <v>610</v>
      </c>
      <c r="I156" s="6" t="str">
        <f>VLOOKUP(Tabla253[[#This Row],[CODIGO AREA CONTA]],[1]ANEXO!$H$4:$I$41,2,FALSE)</f>
        <v>GESTION DEL TALENTO Y BIENESTAR LABORAL</v>
      </c>
      <c r="J156" s="8" t="s">
        <v>441</v>
      </c>
      <c r="K156" s="9">
        <v>241121109</v>
      </c>
      <c r="L156" s="14" t="str">
        <f>VLOOKUP(Tabla253[[#This Row],[PROYECTO]],'[1]CODIGOS ANALITICOS'!A$1:B$4949,2,FALSE)</f>
        <v>AC PI ACOGIDA 24 (24) COSTES INDIRECTOS PERSONAL</v>
      </c>
      <c r="M156" s="15">
        <v>1</v>
      </c>
    </row>
    <row r="157" spans="1:13" ht="15" customHeight="1" x14ac:dyDescent="0.25">
      <c r="A157" s="4" t="s">
        <v>442</v>
      </c>
      <c r="B157" s="13" t="s">
        <v>44</v>
      </c>
      <c r="C157" s="6" t="s">
        <v>15</v>
      </c>
      <c r="D157" s="7" t="s">
        <v>16</v>
      </c>
      <c r="E157" s="6" t="s">
        <v>443</v>
      </c>
      <c r="F157" s="6" t="s">
        <v>444</v>
      </c>
      <c r="G157" s="6">
        <v>343</v>
      </c>
      <c r="H157" s="6">
        <v>343</v>
      </c>
      <c r="I157" s="6" t="str">
        <f>VLOOKUP(Tabla253[[#This Row],[CODIGO AREA CONTA]],[1]ANEXO!$H$4:$I$41,2,FALSE)</f>
        <v>APRENDIZAJE DEL IDIOMA</v>
      </c>
      <c r="J157" s="8" t="s">
        <v>38</v>
      </c>
      <c r="K157" s="9">
        <v>241121029</v>
      </c>
      <c r="L157" s="14" t="str">
        <f>VLOOKUP(Tabla253[[#This Row],[PROYECTO]],'[1]CODIGOS ANALITICOS'!A$1:B$4949,2,FALSE)</f>
        <v>AC PI ACOGIDA 24 (24) AT PERSONAL</v>
      </c>
      <c r="M157" s="15">
        <v>1</v>
      </c>
    </row>
    <row r="158" spans="1:13" ht="15" customHeight="1" x14ac:dyDescent="0.25">
      <c r="A158" s="4" t="s">
        <v>445</v>
      </c>
      <c r="B158" s="13" t="s">
        <v>25</v>
      </c>
      <c r="C158" s="6" t="s">
        <v>15</v>
      </c>
      <c r="D158" s="7" t="s">
        <v>16</v>
      </c>
      <c r="E158" s="6" t="s">
        <v>446</v>
      </c>
      <c r="F158" s="6">
        <v>182</v>
      </c>
      <c r="G158" s="6">
        <v>340</v>
      </c>
      <c r="H158" s="6">
        <v>344</v>
      </c>
      <c r="I158" s="6" t="str">
        <f>VLOOKUP(Tabla253[[#This Row],[CODIGO AREA CONTA]],[1]ANEXO!$H$4:$I$41,2,FALSE)</f>
        <v>INTERVENCION SOCIAL</v>
      </c>
      <c r="J158" s="8" t="s">
        <v>32</v>
      </c>
      <c r="K158" s="9">
        <v>241141039</v>
      </c>
      <c r="L158" s="14" t="str">
        <f>VLOOKUP(Tabla253[[#This Row],[PROYECTO]],'[1]CODIGOS ANALITICOS'!A$1:B$4949,2,FALSE)</f>
        <v>AC PI AUTONOM 24 (24) INTERV PERSONAL</v>
      </c>
      <c r="M158" s="15">
        <v>1</v>
      </c>
    </row>
    <row r="159" spans="1:13" ht="15" customHeight="1" x14ac:dyDescent="0.25">
      <c r="A159" s="4" t="s">
        <v>447</v>
      </c>
      <c r="B159" s="13" t="s">
        <v>25</v>
      </c>
      <c r="C159" s="6" t="s">
        <v>15</v>
      </c>
      <c r="D159" s="7" t="s">
        <v>16</v>
      </c>
      <c r="E159" s="6" t="s">
        <v>448</v>
      </c>
      <c r="F159" s="6" t="s">
        <v>449</v>
      </c>
      <c r="G159" s="6">
        <v>322</v>
      </c>
      <c r="H159" s="6">
        <v>320</v>
      </c>
      <c r="I159" s="6" t="str">
        <f>VLOOKUP(Tabla253[[#This Row],[CODIGO AREA CONTA]],[1]ANEXO!$H$4:$I$41,2,FALSE)</f>
        <v>ACOGIDA</v>
      </c>
      <c r="J159" s="8" t="s">
        <v>149</v>
      </c>
      <c r="K159" s="9">
        <v>241121029</v>
      </c>
      <c r="L159" s="14" t="str">
        <f>VLOOKUP(Tabla253[[#This Row],[PROYECTO]],'[1]CODIGOS ANALITICOS'!A$1:B$4949,2,FALSE)</f>
        <v>AC PI ACOGIDA 24 (24) AT PERSONAL</v>
      </c>
      <c r="M159" s="15">
        <v>1</v>
      </c>
    </row>
    <row r="160" spans="1:13" ht="15" customHeight="1" x14ac:dyDescent="0.25">
      <c r="A160" s="4" t="s">
        <v>450</v>
      </c>
      <c r="B160" s="13" t="s">
        <v>25</v>
      </c>
      <c r="C160" s="6" t="s">
        <v>15</v>
      </c>
      <c r="D160" s="7" t="s">
        <v>16</v>
      </c>
      <c r="E160" s="6" t="s">
        <v>451</v>
      </c>
      <c r="F160" s="6" t="s">
        <v>121</v>
      </c>
      <c r="G160" s="6">
        <v>340</v>
      </c>
      <c r="H160" s="6">
        <v>510</v>
      </c>
      <c r="I160" s="6" t="str">
        <f>VLOOKUP(Tabla253[[#This Row],[CODIGO AREA CONTA]],[1]ANEXO!$H$4:$I$41,2,FALSE)</f>
        <v>INCIDENCIA Y COMUNICACION</v>
      </c>
      <c r="J160" s="8" t="s">
        <v>28</v>
      </c>
      <c r="K160" s="9">
        <v>226741609</v>
      </c>
      <c r="L160" s="14" t="str">
        <f>VLOOKUP(Tabla253[[#This Row],[PROYECTO]],'[1]CODIGOS ANALITICOS'!A$1:B$4949,2,FALSE)</f>
        <v>UDC CENTRO PERSONAL</v>
      </c>
      <c r="M160" s="15">
        <v>1</v>
      </c>
    </row>
    <row r="161" spans="1:13" ht="15" customHeight="1" x14ac:dyDescent="0.25">
      <c r="A161" s="4" t="s">
        <v>452</v>
      </c>
      <c r="B161" s="13" t="s">
        <v>123</v>
      </c>
      <c r="C161" s="6" t="s">
        <v>15</v>
      </c>
      <c r="D161" s="7" t="s">
        <v>16</v>
      </c>
      <c r="E161" s="6" t="s">
        <v>453</v>
      </c>
      <c r="F161" s="6" t="s">
        <v>454</v>
      </c>
      <c r="G161" s="6">
        <v>322</v>
      </c>
      <c r="H161" s="6">
        <v>320</v>
      </c>
      <c r="I161" s="6" t="str">
        <f>VLOOKUP(Tabla253[[#This Row],[CODIGO AREA CONTA]],[1]ANEXO!$H$4:$I$41,2,FALSE)</f>
        <v>ACOGIDA</v>
      </c>
      <c r="J161" s="8" t="s">
        <v>149</v>
      </c>
      <c r="K161" s="9">
        <v>241121029</v>
      </c>
      <c r="L161" s="14" t="str">
        <f>VLOOKUP(Tabla253[[#This Row],[PROYECTO]],'[1]CODIGOS ANALITICOS'!A$1:B$4949,2,FALSE)</f>
        <v>AC PI ACOGIDA 24 (24) AT PERSONAL</v>
      </c>
      <c r="M161" s="15">
        <v>1</v>
      </c>
    </row>
    <row r="162" spans="1:13" ht="15" customHeight="1" x14ac:dyDescent="0.25">
      <c r="A162" s="4" t="s">
        <v>455</v>
      </c>
      <c r="B162" s="13" t="s">
        <v>44</v>
      </c>
      <c r="C162" s="6" t="s">
        <v>15</v>
      </c>
      <c r="D162" s="7" t="s">
        <v>16</v>
      </c>
      <c r="E162" s="6" t="s">
        <v>456</v>
      </c>
      <c r="F162" s="6" t="s">
        <v>457</v>
      </c>
      <c r="G162" s="6">
        <v>322</v>
      </c>
      <c r="H162" s="6">
        <v>320</v>
      </c>
      <c r="I162" s="6" t="str">
        <f>VLOOKUP(Tabla253[[#This Row],[CODIGO AREA CONTA]],[1]ANEXO!$H$4:$I$41,2,FALSE)</f>
        <v>ACOGIDA</v>
      </c>
      <c r="J162" s="8" t="s">
        <v>126</v>
      </c>
      <c r="K162" s="9">
        <v>241121029</v>
      </c>
      <c r="L162" s="14" t="str">
        <f>VLOOKUP(Tabla253[[#This Row],[PROYECTO]],'[1]CODIGOS ANALITICOS'!A$1:B$4949,2,FALSE)</f>
        <v>AC PI ACOGIDA 24 (24) AT PERSONAL</v>
      </c>
      <c r="M162" s="15">
        <v>1</v>
      </c>
    </row>
    <row r="163" spans="1:13" ht="15" customHeight="1" x14ac:dyDescent="0.25">
      <c r="A163" s="4" t="s">
        <v>458</v>
      </c>
      <c r="B163" s="13" t="s">
        <v>44</v>
      </c>
      <c r="C163" s="6" t="s">
        <v>15</v>
      </c>
      <c r="D163" s="7" t="s">
        <v>16</v>
      </c>
      <c r="E163" s="6" t="s">
        <v>459</v>
      </c>
      <c r="F163" s="6" t="s">
        <v>460</v>
      </c>
      <c r="G163" s="6">
        <v>710</v>
      </c>
      <c r="H163" s="6">
        <v>710</v>
      </c>
      <c r="I163" s="6" t="str">
        <f>VLOOKUP(Tabla253[[#This Row],[CODIGO AREA CONTA]],[1]ANEXO!$H$4:$I$41,2,FALSE)</f>
        <v>CONTABILIDAD Y TESORERIA</v>
      </c>
      <c r="J163" s="8" t="s">
        <v>461</v>
      </c>
      <c r="K163" s="9">
        <v>241121029</v>
      </c>
      <c r="L163" s="14" t="str">
        <f>VLOOKUP(Tabla253[[#This Row],[PROYECTO]],'[1]CODIGOS ANALITICOS'!A$1:B$4949,2,FALSE)</f>
        <v>AC PI ACOGIDA 24 (24) AT PERSONAL</v>
      </c>
      <c r="M163" s="15">
        <v>1</v>
      </c>
    </row>
    <row r="164" spans="1:13" ht="15" customHeight="1" x14ac:dyDescent="0.25">
      <c r="A164" s="4" t="s">
        <v>462</v>
      </c>
      <c r="B164" s="13" t="s">
        <v>25</v>
      </c>
      <c r="C164" s="6" t="s">
        <v>15</v>
      </c>
      <c r="D164" s="7" t="s">
        <v>16</v>
      </c>
      <c r="E164" s="6" t="s">
        <v>463</v>
      </c>
      <c r="F164" s="6" t="s">
        <v>464</v>
      </c>
      <c r="G164" s="6">
        <v>340</v>
      </c>
      <c r="H164" s="6">
        <v>510</v>
      </c>
      <c r="I164" s="6" t="str">
        <f>VLOOKUP(Tabla253[[#This Row],[CODIGO AREA CONTA]],[1]ANEXO!$H$4:$I$41,2,FALSE)</f>
        <v>INCIDENCIA Y COMUNICACION</v>
      </c>
      <c r="J164" s="8" t="s">
        <v>28</v>
      </c>
      <c r="K164" s="9">
        <v>226731609</v>
      </c>
      <c r="L164" s="14" t="str">
        <f>VLOOKUP(Tabla253[[#This Row],[PROYECTO]],'[1]CODIGOS ANALITICOS'!A$1:B$4949,2,FALSE)</f>
        <v>UDC TETUAN PERSONAL</v>
      </c>
      <c r="M164" s="15">
        <v>1</v>
      </c>
    </row>
    <row r="165" spans="1:13" ht="15" customHeight="1" x14ac:dyDescent="0.25">
      <c r="A165" s="4" t="s">
        <v>465</v>
      </c>
      <c r="B165" s="13" t="s">
        <v>25</v>
      </c>
      <c r="C165" s="6" t="s">
        <v>15</v>
      </c>
      <c r="D165" s="7" t="s">
        <v>16</v>
      </c>
      <c r="E165" s="6" t="s">
        <v>466</v>
      </c>
      <c r="F165" s="6" t="s">
        <v>467</v>
      </c>
      <c r="G165" s="6">
        <v>340</v>
      </c>
      <c r="H165" s="6">
        <v>510</v>
      </c>
      <c r="I165" s="6" t="str">
        <f>VLOOKUP(Tabla253[[#This Row],[CODIGO AREA CONTA]],[1]ANEXO!$H$4:$I$41,2,FALSE)</f>
        <v>INCIDENCIA Y COMUNICACION</v>
      </c>
      <c r="J165" s="8" t="s">
        <v>28</v>
      </c>
      <c r="K165" s="9">
        <v>226711609</v>
      </c>
      <c r="L165" s="14" t="str">
        <f>VLOOKUP(Tabla253[[#This Row],[PROYECTO]],'[1]CODIGOS ANALITICOS'!A$1:B$4949,2,FALSE)</f>
        <v>UDC PUENTE DE VALLECAS PERSONAL</v>
      </c>
      <c r="M165" s="15">
        <v>1</v>
      </c>
    </row>
    <row r="166" spans="1:13" ht="15" customHeight="1" x14ac:dyDescent="0.25">
      <c r="A166" s="4" t="s">
        <v>468</v>
      </c>
      <c r="B166" s="13" t="s">
        <v>25</v>
      </c>
      <c r="C166" s="6" t="s">
        <v>15</v>
      </c>
      <c r="D166" s="7" t="s">
        <v>16</v>
      </c>
      <c r="E166" s="6" t="s">
        <v>469</v>
      </c>
      <c r="F166" s="6" t="s">
        <v>470</v>
      </c>
      <c r="G166" s="6">
        <v>340</v>
      </c>
      <c r="H166" s="6">
        <v>510</v>
      </c>
      <c r="I166" s="6" t="str">
        <f>VLOOKUP(Tabla253[[#This Row],[CODIGO AREA CONTA]],[1]ANEXO!$H$4:$I$41,2,FALSE)</f>
        <v>INCIDENCIA Y COMUNICACION</v>
      </c>
      <c r="J166" s="8" t="s">
        <v>28</v>
      </c>
      <c r="K166" s="9">
        <v>226711609</v>
      </c>
      <c r="L166" s="14" t="str">
        <f>VLOOKUP(Tabla253[[#This Row],[PROYECTO]],'[1]CODIGOS ANALITICOS'!A$1:B$4949,2,FALSE)</f>
        <v>UDC PUENTE DE VALLECAS PERSONAL</v>
      </c>
      <c r="M166" s="15">
        <v>1</v>
      </c>
    </row>
    <row r="167" spans="1:13" ht="15" customHeight="1" x14ac:dyDescent="0.25">
      <c r="A167" s="4" t="s">
        <v>471</v>
      </c>
      <c r="B167" s="13" t="s">
        <v>25</v>
      </c>
      <c r="C167" s="6" t="s">
        <v>15</v>
      </c>
      <c r="D167" s="7" t="s">
        <v>16</v>
      </c>
      <c r="E167" s="6" t="s">
        <v>472</v>
      </c>
      <c r="F167" s="6" t="s">
        <v>464</v>
      </c>
      <c r="G167" s="6">
        <v>340</v>
      </c>
      <c r="H167" s="6">
        <v>510</v>
      </c>
      <c r="I167" s="6" t="str">
        <f>VLOOKUP(Tabla253[[#This Row],[CODIGO AREA CONTA]],[1]ANEXO!$H$4:$I$41,2,FALSE)</f>
        <v>INCIDENCIA Y COMUNICACION</v>
      </c>
      <c r="J167" s="8" t="s">
        <v>28</v>
      </c>
      <c r="K167" s="9">
        <v>226731609</v>
      </c>
      <c r="L167" s="14" t="str">
        <f>VLOOKUP(Tabla253[[#This Row],[PROYECTO]],'[1]CODIGOS ANALITICOS'!A$1:B$4949,2,FALSE)</f>
        <v>UDC TETUAN PERSONAL</v>
      </c>
      <c r="M167" s="15">
        <v>1</v>
      </c>
    </row>
    <row r="168" spans="1:13" ht="15" customHeight="1" x14ac:dyDescent="0.25">
      <c r="A168" s="4" t="s">
        <v>473</v>
      </c>
      <c r="B168" s="13" t="s">
        <v>44</v>
      </c>
      <c r="C168" s="6" t="s">
        <v>15</v>
      </c>
      <c r="D168" s="7" t="s">
        <v>16</v>
      </c>
      <c r="E168" s="6" t="s">
        <v>474</v>
      </c>
      <c r="F168" s="6" t="s">
        <v>475</v>
      </c>
      <c r="G168" s="6">
        <v>322</v>
      </c>
      <c r="H168" s="6">
        <v>320</v>
      </c>
      <c r="I168" s="6" t="str">
        <f>VLOOKUP(Tabla253[[#This Row],[CODIGO AREA CONTA]],[1]ANEXO!$H$4:$I$41,2,FALSE)</f>
        <v>ACOGIDA</v>
      </c>
      <c r="J168" s="8" t="s">
        <v>19</v>
      </c>
      <c r="K168" s="9">
        <v>241121029</v>
      </c>
      <c r="L168" s="14" t="str">
        <f>VLOOKUP(Tabla253[[#This Row],[PROYECTO]],'[1]CODIGOS ANALITICOS'!A$1:B$4949,2,FALSE)</f>
        <v>AC PI ACOGIDA 24 (24) AT PERSONAL</v>
      </c>
      <c r="M168" s="15">
        <v>1</v>
      </c>
    </row>
    <row r="169" spans="1:13" ht="15" customHeight="1" x14ac:dyDescent="0.25">
      <c r="A169" s="4" t="s">
        <v>476</v>
      </c>
      <c r="B169" s="13" t="s">
        <v>44</v>
      </c>
      <c r="C169" s="6" t="s">
        <v>15</v>
      </c>
      <c r="D169" s="7" t="s">
        <v>16</v>
      </c>
      <c r="E169" s="6" t="s">
        <v>477</v>
      </c>
      <c r="F169" s="6" t="s">
        <v>478</v>
      </c>
      <c r="G169" s="6">
        <v>311</v>
      </c>
      <c r="H169" s="6">
        <v>310</v>
      </c>
      <c r="I169" s="6" t="str">
        <f>VLOOKUP(Tabla253[[#This Row],[CODIGO AREA CONTA]],[1]ANEXO!$H$4:$I$41,2,FALSE)</f>
        <v>ACCION HUMANITARIA</v>
      </c>
      <c r="J169" s="8" t="s">
        <v>19</v>
      </c>
      <c r="K169" s="9">
        <v>243121119</v>
      </c>
      <c r="L169" s="14" t="str">
        <f>VLOOKUP(Tabla253[[#This Row],[PROYECTO]],'[1]CODIGOS ANALITICOS'!A$1:B$4949,2,FALSE)</f>
        <v>AC AH ACOGIDA 24 (24) AI PERSONAL</v>
      </c>
      <c r="M169" s="15">
        <v>1</v>
      </c>
    </row>
    <row r="170" spans="1:13" ht="15" customHeight="1" x14ac:dyDescent="0.25">
      <c r="A170" s="4" t="s">
        <v>479</v>
      </c>
      <c r="B170" s="13" t="s">
        <v>44</v>
      </c>
      <c r="C170" s="6" t="s">
        <v>15</v>
      </c>
      <c r="D170" s="7" t="s">
        <v>16</v>
      </c>
      <c r="E170" s="6" t="s">
        <v>480</v>
      </c>
      <c r="F170" s="6" t="s">
        <v>481</v>
      </c>
      <c r="G170" s="6">
        <v>322</v>
      </c>
      <c r="H170" s="6">
        <v>320</v>
      </c>
      <c r="I170" s="6" t="str">
        <f>VLOOKUP(Tabla253[[#This Row],[CODIGO AREA CONTA]],[1]ANEXO!$H$4:$I$41,2,FALSE)</f>
        <v>ACOGIDA</v>
      </c>
      <c r="J170" s="8" t="s">
        <v>126</v>
      </c>
      <c r="K170" s="9">
        <v>241121029</v>
      </c>
      <c r="L170" s="14" t="str">
        <f>VLOOKUP(Tabla253[[#This Row],[PROYECTO]],'[1]CODIGOS ANALITICOS'!A$1:B$4949,2,FALSE)</f>
        <v>AC PI ACOGIDA 24 (24) AT PERSONAL</v>
      </c>
      <c r="M170" s="15">
        <v>1</v>
      </c>
    </row>
    <row r="171" spans="1:13" ht="15" customHeight="1" x14ac:dyDescent="0.25">
      <c r="A171" s="4" t="s">
        <v>482</v>
      </c>
      <c r="B171" s="13" t="s">
        <v>123</v>
      </c>
      <c r="C171" s="6" t="s">
        <v>15</v>
      </c>
      <c r="D171" s="7" t="s">
        <v>16</v>
      </c>
      <c r="E171" s="6" t="s">
        <v>483</v>
      </c>
      <c r="F171" s="6" t="s">
        <v>484</v>
      </c>
      <c r="G171" s="6">
        <v>322</v>
      </c>
      <c r="H171" s="6">
        <v>320</v>
      </c>
      <c r="I171" s="6" t="str">
        <f>VLOOKUP(Tabla253[[#This Row],[CODIGO AREA CONTA]],[1]ANEXO!$H$4:$I$41,2,FALSE)</f>
        <v>ACOGIDA</v>
      </c>
      <c r="J171" s="8" t="s">
        <v>126</v>
      </c>
      <c r="K171" s="9">
        <v>241121029</v>
      </c>
      <c r="L171" s="14" t="str">
        <f>VLOOKUP(Tabla253[[#This Row],[PROYECTO]],'[1]CODIGOS ANALITICOS'!A$1:B$4949,2,FALSE)</f>
        <v>AC PI ACOGIDA 24 (24) AT PERSONAL</v>
      </c>
      <c r="M171" s="15">
        <v>1</v>
      </c>
    </row>
    <row r="172" spans="1:13" ht="15" customHeight="1" x14ac:dyDescent="0.25">
      <c r="A172" s="4" t="s">
        <v>485</v>
      </c>
      <c r="B172" s="13" t="s">
        <v>25</v>
      </c>
      <c r="C172" s="6" t="s">
        <v>15</v>
      </c>
      <c r="D172" s="7" t="s">
        <v>16</v>
      </c>
      <c r="E172" s="35" t="s">
        <v>486</v>
      </c>
      <c r="F172" s="6" t="s">
        <v>487</v>
      </c>
      <c r="G172" s="6">
        <v>343</v>
      </c>
      <c r="H172" s="6">
        <v>343</v>
      </c>
      <c r="I172" s="6" t="str">
        <f>VLOOKUP(Tabla253[[#This Row],[CODIGO AREA CONTA]],[1]ANEXO!$H$4:$I$41,2,FALSE)</f>
        <v>APRENDIZAJE DEL IDIOMA</v>
      </c>
      <c r="J172" s="8" t="s">
        <v>38</v>
      </c>
      <c r="K172" s="9">
        <v>241141039</v>
      </c>
      <c r="L172" s="14" t="str">
        <f>VLOOKUP(Tabla253[[#This Row],[PROYECTO]],'[1]CODIGOS ANALITICOS'!A$1:B$4949,2,FALSE)</f>
        <v>AC PI AUTONOM 24 (24) INTERV PERSONAL</v>
      </c>
      <c r="M172" s="15">
        <v>1</v>
      </c>
    </row>
    <row r="173" spans="1:13" ht="15" customHeight="1" x14ac:dyDescent="0.25">
      <c r="A173" s="4" t="s">
        <v>488</v>
      </c>
      <c r="B173" s="13" t="s">
        <v>123</v>
      </c>
      <c r="C173" s="6" t="s">
        <v>15</v>
      </c>
      <c r="D173" s="7" t="s">
        <v>16</v>
      </c>
      <c r="E173" s="6" t="s">
        <v>489</v>
      </c>
      <c r="F173" s="6" t="s">
        <v>490</v>
      </c>
      <c r="G173" s="6">
        <v>322</v>
      </c>
      <c r="H173" s="6">
        <v>320</v>
      </c>
      <c r="I173" s="6" t="str">
        <f>VLOOKUP(Tabla253[[#This Row],[CODIGO AREA CONTA]],[1]ANEXO!$H$4:$I$41,2,FALSE)</f>
        <v>ACOGIDA</v>
      </c>
      <c r="J173" s="8" t="s">
        <v>19</v>
      </c>
      <c r="K173" s="9">
        <v>241121029</v>
      </c>
      <c r="L173" s="14" t="str">
        <f>VLOOKUP(Tabla253[[#This Row],[PROYECTO]],'[1]CODIGOS ANALITICOS'!A$1:B$4949,2,FALSE)</f>
        <v>AC PI ACOGIDA 24 (24) AT PERSONAL</v>
      </c>
      <c r="M173" s="15">
        <v>1</v>
      </c>
    </row>
    <row r="174" spans="1:13" ht="15" customHeight="1" x14ac:dyDescent="0.25">
      <c r="A174" s="4" t="s">
        <v>491</v>
      </c>
      <c r="B174" s="13" t="s">
        <v>123</v>
      </c>
      <c r="C174" s="6" t="s">
        <v>15</v>
      </c>
      <c r="D174" s="7" t="s">
        <v>16</v>
      </c>
      <c r="E174" s="35" t="s">
        <v>492</v>
      </c>
      <c r="F174" s="6" t="s">
        <v>493</v>
      </c>
      <c r="G174" s="6">
        <v>322</v>
      </c>
      <c r="H174" s="6">
        <v>320</v>
      </c>
      <c r="I174" s="6" t="str">
        <f>VLOOKUP(Tabla253[[#This Row],[CODIGO AREA CONTA]],[1]ANEXO!$H$4:$I$41,2,FALSE)</f>
        <v>ACOGIDA</v>
      </c>
      <c r="J174" s="8" t="s">
        <v>494</v>
      </c>
      <c r="K174" s="9">
        <v>241121029</v>
      </c>
      <c r="L174" s="14" t="str">
        <f>VLOOKUP(Tabla253[[#This Row],[PROYECTO]],'[1]CODIGOS ANALITICOS'!A$1:B$4949,2,FALSE)</f>
        <v>AC PI ACOGIDA 24 (24) AT PERSONAL</v>
      </c>
      <c r="M174" s="15">
        <v>1</v>
      </c>
    </row>
    <row r="175" spans="1:13" ht="15" customHeight="1" x14ac:dyDescent="0.25">
      <c r="A175" s="4" t="s">
        <v>495</v>
      </c>
      <c r="B175" s="13" t="s">
        <v>25</v>
      </c>
      <c r="C175" s="6" t="s">
        <v>15</v>
      </c>
      <c r="D175" s="7" t="s">
        <v>16</v>
      </c>
      <c r="E175" s="6" t="s">
        <v>496</v>
      </c>
      <c r="F175" s="6" t="s">
        <v>497</v>
      </c>
      <c r="G175" s="6">
        <v>322</v>
      </c>
      <c r="H175" s="6">
        <v>320</v>
      </c>
      <c r="I175" s="6" t="str">
        <f>VLOOKUP(Tabla253[[#This Row],[CODIGO AREA CONTA]],[1]ANEXO!$H$4:$I$41,2,FALSE)</f>
        <v>ACOGIDA</v>
      </c>
      <c r="J175" s="8" t="s">
        <v>149</v>
      </c>
      <c r="K175" s="9">
        <v>241121029</v>
      </c>
      <c r="L175" s="14" t="str">
        <f>VLOOKUP(Tabla253[[#This Row],[PROYECTO]],'[1]CODIGOS ANALITICOS'!A$1:B$4949,2,FALSE)</f>
        <v>AC PI ACOGIDA 24 (24) AT PERSONAL</v>
      </c>
      <c r="M175" s="15">
        <v>1</v>
      </c>
    </row>
    <row r="176" spans="1:13" ht="15" customHeight="1" x14ac:dyDescent="0.25">
      <c r="A176" s="4" t="s">
        <v>498</v>
      </c>
      <c r="B176" s="13" t="s">
        <v>25</v>
      </c>
      <c r="C176" s="6" t="s">
        <v>15</v>
      </c>
      <c r="D176" s="7" t="s">
        <v>16</v>
      </c>
      <c r="E176" s="6" t="s">
        <v>499</v>
      </c>
      <c r="F176" s="6" t="s">
        <v>500</v>
      </c>
      <c r="G176" s="6">
        <v>340</v>
      </c>
      <c r="H176" s="6">
        <v>510</v>
      </c>
      <c r="I176" s="6" t="str">
        <f>VLOOKUP(Tabla253[[#This Row],[CODIGO AREA CONTA]],[1]ANEXO!$H$4:$I$41,2,FALSE)</f>
        <v>INCIDENCIA Y COMUNICACION</v>
      </c>
      <c r="J176" s="8" t="s">
        <v>42</v>
      </c>
      <c r="K176" s="9">
        <v>226721609</v>
      </c>
      <c r="L176" s="14" t="str">
        <f>VLOOKUP(Tabla253[[#This Row],[PROYECTO]],'[1]CODIGOS ANALITICOS'!A$1:B$4949,2,FALSE)</f>
        <v>UDC VILLA DE VALLECAS PERSONAL</v>
      </c>
      <c r="M176" s="15">
        <v>1</v>
      </c>
    </row>
    <row r="177" spans="1:13" s="36" customFormat="1" ht="15" customHeight="1" x14ac:dyDescent="0.25">
      <c r="A177" s="4" t="s">
        <v>501</v>
      </c>
      <c r="B177" s="13" t="s">
        <v>25</v>
      </c>
      <c r="C177" s="6" t="s">
        <v>15</v>
      </c>
      <c r="D177" s="7" t="s">
        <v>16</v>
      </c>
      <c r="E177" s="6" t="s">
        <v>502</v>
      </c>
      <c r="F177" s="6" t="s">
        <v>503</v>
      </c>
      <c r="G177" s="6">
        <v>322</v>
      </c>
      <c r="H177" s="6">
        <v>320</v>
      </c>
      <c r="I177" s="6" t="str">
        <f>VLOOKUP(Tabla253[[#This Row],[CODIGO AREA CONTA]],[1]ANEXO!$H$4:$I$41,2,FALSE)</f>
        <v>ACOGIDA</v>
      </c>
      <c r="J177" s="8" t="s">
        <v>19</v>
      </c>
      <c r="K177" s="9">
        <v>241121029</v>
      </c>
      <c r="L177" s="14" t="str">
        <f>VLOOKUP(Tabla253[[#This Row],[PROYECTO]],'[1]CODIGOS ANALITICOS'!A$1:B$4949,2,FALSE)</f>
        <v>AC PI ACOGIDA 24 (24) AT PERSONAL</v>
      </c>
      <c r="M177" s="15">
        <v>1</v>
      </c>
    </row>
    <row r="178" spans="1:13" ht="15" customHeight="1" x14ac:dyDescent="0.25">
      <c r="A178" s="4" t="s">
        <v>504</v>
      </c>
      <c r="B178" s="13" t="s">
        <v>123</v>
      </c>
      <c r="C178" s="6" t="s">
        <v>15</v>
      </c>
      <c r="D178" s="7" t="s">
        <v>16</v>
      </c>
      <c r="E178" s="6" t="s">
        <v>505</v>
      </c>
      <c r="F178" s="6" t="s">
        <v>506</v>
      </c>
      <c r="G178" s="6">
        <v>322</v>
      </c>
      <c r="H178" s="6">
        <v>320</v>
      </c>
      <c r="I178" s="6" t="str">
        <f>VLOOKUP(Tabla253[[#This Row],[CODIGO AREA CONTA]],[1]ANEXO!$H$4:$I$41,2,FALSE)</f>
        <v>ACOGIDA</v>
      </c>
      <c r="J178" s="8" t="s">
        <v>126</v>
      </c>
      <c r="K178" s="9">
        <v>241121029</v>
      </c>
      <c r="L178" s="14" t="str">
        <f>VLOOKUP(Tabla253[[#This Row],[PROYECTO]],'[1]CODIGOS ANALITICOS'!A$1:B$4949,2,FALSE)</f>
        <v>AC PI ACOGIDA 24 (24) AT PERSONAL</v>
      </c>
      <c r="M178" s="15">
        <v>1</v>
      </c>
    </row>
    <row r="179" spans="1:13" ht="15" customHeight="1" x14ac:dyDescent="0.25">
      <c r="A179" s="4" t="s">
        <v>507</v>
      </c>
      <c r="B179" s="13" t="s">
        <v>44</v>
      </c>
      <c r="C179" s="6" t="s">
        <v>15</v>
      </c>
      <c r="D179" s="7" t="s">
        <v>16</v>
      </c>
      <c r="E179" s="6" t="s">
        <v>508</v>
      </c>
      <c r="F179" s="6" t="s">
        <v>509</v>
      </c>
      <c r="G179" s="6">
        <v>311</v>
      </c>
      <c r="H179" s="6">
        <v>310</v>
      </c>
      <c r="I179" s="6" t="str">
        <f>VLOOKUP(Tabla253[[#This Row],[CODIGO AREA CONTA]],[1]ANEXO!$H$4:$I$41,2,FALSE)</f>
        <v>ACCION HUMANITARIA</v>
      </c>
      <c r="J179" s="8" t="s">
        <v>149</v>
      </c>
      <c r="K179" s="9">
        <v>243121119</v>
      </c>
      <c r="L179" s="14" t="str">
        <f>VLOOKUP(Tabla253[[#This Row],[PROYECTO]],'[1]CODIGOS ANALITICOS'!A$1:B$4949,2,FALSE)</f>
        <v>AC AH ACOGIDA 24 (24) AI PERSONAL</v>
      </c>
      <c r="M179" s="15">
        <v>1</v>
      </c>
    </row>
    <row r="180" spans="1:13" ht="15" customHeight="1" x14ac:dyDescent="0.25">
      <c r="A180" s="4" t="s">
        <v>510</v>
      </c>
      <c r="B180" s="13" t="s">
        <v>123</v>
      </c>
      <c r="C180" s="6" t="s">
        <v>15</v>
      </c>
      <c r="D180" s="7" t="s">
        <v>16</v>
      </c>
      <c r="E180" s="6" t="s">
        <v>511</v>
      </c>
      <c r="F180" s="6" t="s">
        <v>512</v>
      </c>
      <c r="G180" s="6">
        <v>322</v>
      </c>
      <c r="H180" s="6">
        <v>320</v>
      </c>
      <c r="I180" s="6" t="str">
        <f>VLOOKUP(Tabla253[[#This Row],[CODIGO AREA CONTA]],[1]ANEXO!$H$4:$I$41,2,FALSE)</f>
        <v>ACOGIDA</v>
      </c>
      <c r="J180" s="8" t="s">
        <v>19</v>
      </c>
      <c r="K180" s="9">
        <v>241121029</v>
      </c>
      <c r="L180" s="14" t="str">
        <f>VLOOKUP(Tabla253[[#This Row],[PROYECTO]],'[1]CODIGOS ANALITICOS'!A$1:B$4949,2,FALSE)</f>
        <v>AC PI ACOGIDA 24 (24) AT PERSONAL</v>
      </c>
      <c r="M180" s="15">
        <v>1</v>
      </c>
    </row>
    <row r="181" spans="1:13" ht="15" customHeight="1" x14ac:dyDescent="0.25">
      <c r="A181" s="4" t="s">
        <v>513</v>
      </c>
      <c r="B181" s="13" t="s">
        <v>44</v>
      </c>
      <c r="C181" s="6" t="s">
        <v>15</v>
      </c>
      <c r="D181" s="7" t="s">
        <v>16</v>
      </c>
      <c r="E181" s="6" t="s">
        <v>514</v>
      </c>
      <c r="F181" s="6">
        <v>184</v>
      </c>
      <c r="G181" s="6">
        <v>322</v>
      </c>
      <c r="H181" s="6">
        <v>320</v>
      </c>
      <c r="I181" s="6" t="str">
        <f>VLOOKUP(Tabla253[[#This Row],[CODIGO AREA CONTA]],[1]ANEXO!$H$4:$I$41,2,FALSE)</f>
        <v>ACOGIDA</v>
      </c>
      <c r="J181" s="8" t="s">
        <v>126</v>
      </c>
      <c r="K181" s="9">
        <v>241121029</v>
      </c>
      <c r="L181" s="14" t="str">
        <f>VLOOKUP(Tabla253[[#This Row],[PROYECTO]],'[1]CODIGOS ANALITICOS'!A$1:B$4949,2,FALSE)</f>
        <v>AC PI ACOGIDA 24 (24) AT PERSONAL</v>
      </c>
      <c r="M181" s="15">
        <v>1</v>
      </c>
    </row>
    <row r="182" spans="1:13" ht="15" customHeight="1" x14ac:dyDescent="0.25">
      <c r="A182" s="4" t="s">
        <v>515</v>
      </c>
      <c r="B182" s="13" t="s">
        <v>25</v>
      </c>
      <c r="C182" s="6" t="s">
        <v>15</v>
      </c>
      <c r="D182" s="7" t="s">
        <v>16</v>
      </c>
      <c r="E182" s="23" t="s">
        <v>516</v>
      </c>
      <c r="F182" s="6" t="s">
        <v>517</v>
      </c>
      <c r="G182" s="6">
        <v>342</v>
      </c>
      <c r="H182" s="6">
        <v>342</v>
      </c>
      <c r="I182" s="6" t="str">
        <f>VLOOKUP(Tabla253[[#This Row],[CODIGO AREA CONTA]],[1]ANEXO!$H$4:$I$41,2,FALSE)</f>
        <v>EMPLEO Y FORMACION</v>
      </c>
      <c r="J182" s="8" t="s">
        <v>73</v>
      </c>
      <c r="K182" s="9">
        <v>226821609</v>
      </c>
      <c r="L182" s="14" t="str">
        <f>VLOOKUP(Tabla253[[#This Row],[PROYECTO]],'[1]CODIGOS ANALITICOS'!A$1:B$4949,2,FALSE)</f>
        <v>Itinerarios Empleo Verde PERSONAL</v>
      </c>
      <c r="M182" s="15">
        <v>1</v>
      </c>
    </row>
    <row r="183" spans="1:13" ht="15" customHeight="1" x14ac:dyDescent="0.25">
      <c r="A183" s="4" t="s">
        <v>518</v>
      </c>
      <c r="B183" s="13" t="s">
        <v>25</v>
      </c>
      <c r="C183" s="6" t="s">
        <v>15</v>
      </c>
      <c r="D183" s="7" t="s">
        <v>16</v>
      </c>
      <c r="E183" s="6" t="s">
        <v>519</v>
      </c>
      <c r="F183" s="6" t="s">
        <v>520</v>
      </c>
      <c r="G183" s="6">
        <v>720</v>
      </c>
      <c r="H183" s="6">
        <v>720</v>
      </c>
      <c r="I183" s="6" t="str">
        <f>VLOOKUP(Tabla253[[#This Row],[CODIGO AREA CONTA]],[1]ANEXO!$H$4:$I$41,2,FALSE)</f>
        <v>CONTROL Y JUSTIFICACION ECONOMICA</v>
      </c>
      <c r="J183" s="8" t="s">
        <v>83</v>
      </c>
      <c r="K183" s="9">
        <v>241121029</v>
      </c>
      <c r="L183" s="14" t="str">
        <f>VLOOKUP(Tabla253[[#This Row],[PROYECTO]],'[1]CODIGOS ANALITICOS'!A$1:B$4949,2,FALSE)</f>
        <v>AC PI ACOGIDA 24 (24) AT PERSONAL</v>
      </c>
      <c r="M183" s="15">
        <v>1</v>
      </c>
    </row>
    <row r="184" spans="1:13" ht="15" customHeight="1" x14ac:dyDescent="0.25">
      <c r="A184" s="4" t="s">
        <v>521</v>
      </c>
      <c r="B184" s="13" t="s">
        <v>14</v>
      </c>
      <c r="C184" s="6" t="s">
        <v>15</v>
      </c>
      <c r="D184" s="7" t="s">
        <v>165</v>
      </c>
      <c r="E184" s="6" t="s">
        <v>522</v>
      </c>
      <c r="F184" s="6" t="s">
        <v>523</v>
      </c>
      <c r="G184" s="6">
        <v>322</v>
      </c>
      <c r="H184" s="6">
        <v>320</v>
      </c>
      <c r="I184" s="6" t="str">
        <f>VLOOKUP(Tabla253[[#This Row],[CODIGO AREA CONTA]],[1]ANEXO!$H$4:$I$41,2,FALSE)</f>
        <v>ACOGIDA</v>
      </c>
      <c r="J184" s="8" t="s">
        <v>47</v>
      </c>
      <c r="K184" s="9">
        <v>241121029</v>
      </c>
      <c r="L184" s="14" t="str">
        <f>VLOOKUP(Tabla253[[#This Row],[PROYECTO]],'[1]CODIGOS ANALITICOS'!A$1:B$4949,2,FALSE)</f>
        <v>AC PI ACOGIDA 24 (24) AT PERSONAL</v>
      </c>
      <c r="M184" s="15">
        <v>1</v>
      </c>
    </row>
    <row r="185" spans="1:13" ht="15" customHeight="1" x14ac:dyDescent="0.25">
      <c r="A185" s="4" t="s">
        <v>524</v>
      </c>
      <c r="B185" s="13" t="s">
        <v>25</v>
      </c>
      <c r="C185" s="6" t="s">
        <v>15</v>
      </c>
      <c r="D185" s="7" t="s">
        <v>16</v>
      </c>
      <c r="E185" s="6" t="s">
        <v>525</v>
      </c>
      <c r="F185" s="6">
        <v>334</v>
      </c>
      <c r="G185" s="6">
        <v>342</v>
      </c>
      <c r="H185" s="6">
        <v>342</v>
      </c>
      <c r="I185" s="6" t="str">
        <f>VLOOKUP(Tabla253[[#This Row],[CODIGO AREA CONTA]],[1]ANEXO!$H$4:$I$41,2,FALSE)</f>
        <v>EMPLEO Y FORMACION</v>
      </c>
      <c r="J185" s="8" t="s">
        <v>526</v>
      </c>
      <c r="K185" s="9">
        <v>241121029</v>
      </c>
      <c r="L185" s="14" t="str">
        <f>VLOOKUP(Tabla253[[#This Row],[PROYECTO]],'[1]CODIGOS ANALITICOS'!A$1:B$4949,2,FALSE)</f>
        <v>AC PI ACOGIDA 24 (24) AT PERSONAL</v>
      </c>
      <c r="M185" s="15">
        <v>1</v>
      </c>
    </row>
    <row r="186" spans="1:13" ht="15" customHeight="1" x14ac:dyDescent="0.25">
      <c r="A186" s="4" t="s">
        <v>527</v>
      </c>
      <c r="B186" s="13" t="s">
        <v>25</v>
      </c>
      <c r="C186" s="6" t="s">
        <v>15</v>
      </c>
      <c r="D186" s="7" t="s">
        <v>16</v>
      </c>
      <c r="E186" s="6" t="s">
        <v>528</v>
      </c>
      <c r="F186" s="6">
        <v>143</v>
      </c>
      <c r="G186" s="6">
        <v>720</v>
      </c>
      <c r="H186" s="6">
        <v>720</v>
      </c>
      <c r="I186" s="6" t="str">
        <f>VLOOKUP(Tabla253[[#This Row],[CODIGO AREA CONTA]],[1]ANEXO!$H$4:$I$41,2,FALSE)</f>
        <v>CONTROL Y JUSTIFICACION ECONOMICA</v>
      </c>
      <c r="J186" s="8" t="s">
        <v>83</v>
      </c>
      <c r="K186" s="9">
        <v>241121029</v>
      </c>
      <c r="L186" s="14" t="str">
        <f>VLOOKUP(Tabla253[[#This Row],[PROYECTO]],'[1]CODIGOS ANALITICOS'!A$1:B$4949,2,FALSE)</f>
        <v>AC PI ACOGIDA 24 (24) AT PERSONAL</v>
      </c>
      <c r="M186" s="15">
        <v>1</v>
      </c>
    </row>
    <row r="187" spans="1:13" ht="15" customHeight="1" x14ac:dyDescent="0.25">
      <c r="A187" s="4" t="s">
        <v>529</v>
      </c>
      <c r="B187" s="13" t="s">
        <v>123</v>
      </c>
      <c r="C187" s="6" t="s">
        <v>15</v>
      </c>
      <c r="D187" s="7" t="s">
        <v>16</v>
      </c>
      <c r="E187" s="6" t="s">
        <v>530</v>
      </c>
      <c r="F187" s="6" t="s">
        <v>531</v>
      </c>
      <c r="G187" s="6">
        <v>322</v>
      </c>
      <c r="H187" s="6">
        <v>720</v>
      </c>
      <c r="I187" s="6" t="str">
        <f>VLOOKUP(Tabla253[[#This Row],[CODIGO AREA CONTA]],[1]ANEXO!$H$4:$I$41,2,FALSE)</f>
        <v>CONTROL Y JUSTIFICACION ECONOMICA</v>
      </c>
      <c r="J187" s="8" t="s">
        <v>83</v>
      </c>
      <c r="K187" s="9">
        <v>241121029</v>
      </c>
      <c r="L187" s="14" t="str">
        <f>VLOOKUP(Tabla253[[#This Row],[PROYECTO]],'[1]CODIGOS ANALITICOS'!A$1:B$4949,2,FALSE)</f>
        <v>AC PI ACOGIDA 24 (24) AT PERSONAL</v>
      </c>
      <c r="M187" s="15">
        <v>1</v>
      </c>
    </row>
    <row r="188" spans="1:13" ht="15" customHeight="1" x14ac:dyDescent="0.25">
      <c r="A188" s="4" t="s">
        <v>532</v>
      </c>
      <c r="B188" s="13" t="s">
        <v>44</v>
      </c>
      <c r="C188" s="6" t="s">
        <v>15</v>
      </c>
      <c r="D188" s="7" t="s">
        <v>16</v>
      </c>
      <c r="E188" s="6" t="s">
        <v>533</v>
      </c>
      <c r="F188" s="6" t="s">
        <v>534</v>
      </c>
      <c r="G188" s="6">
        <v>322</v>
      </c>
      <c r="H188" s="6">
        <v>320</v>
      </c>
      <c r="I188" s="6" t="str">
        <f>VLOOKUP(Tabla253[[#This Row],[CODIGO AREA CONTA]],[1]ANEXO!$H$4:$I$41,2,FALSE)</f>
        <v>ACOGIDA</v>
      </c>
      <c r="J188" s="8" t="s">
        <v>149</v>
      </c>
      <c r="K188" s="9">
        <v>241121029</v>
      </c>
      <c r="L188" s="14" t="str">
        <f>VLOOKUP(Tabla253[[#This Row],[PROYECTO]],'[1]CODIGOS ANALITICOS'!A$1:B$4949,2,FALSE)</f>
        <v>AC PI ACOGIDA 24 (24) AT PERSONAL</v>
      </c>
      <c r="M188" s="15">
        <v>1</v>
      </c>
    </row>
    <row r="189" spans="1:13" ht="15" customHeight="1" x14ac:dyDescent="0.25">
      <c r="A189" s="4" t="s">
        <v>535</v>
      </c>
      <c r="B189" s="13" t="s">
        <v>25</v>
      </c>
      <c r="C189" s="6" t="s">
        <v>15</v>
      </c>
      <c r="D189" s="7" t="s">
        <v>16</v>
      </c>
      <c r="E189" s="6" t="s">
        <v>536</v>
      </c>
      <c r="F189" s="6" t="s">
        <v>537</v>
      </c>
      <c r="G189" s="6">
        <v>340</v>
      </c>
      <c r="H189" s="6">
        <v>510</v>
      </c>
      <c r="I189" s="6" t="str">
        <f>VLOOKUP(Tabla253[[#This Row],[CODIGO AREA CONTA]],[1]ANEXO!$H$4:$I$41,2,FALSE)</f>
        <v>INCIDENCIA Y COMUNICACION</v>
      </c>
      <c r="J189" s="8" t="s">
        <v>42</v>
      </c>
      <c r="K189" s="9">
        <v>226741609</v>
      </c>
      <c r="L189" s="14" t="str">
        <f>VLOOKUP(Tabla253[[#This Row],[PROYECTO]],'[1]CODIGOS ANALITICOS'!A$1:B$4949,2,FALSE)</f>
        <v>UDC CENTRO PERSONAL</v>
      </c>
      <c r="M189" s="15">
        <v>1</v>
      </c>
    </row>
    <row r="190" spans="1:13" ht="15" customHeight="1" x14ac:dyDescent="0.25">
      <c r="A190" s="4" t="s">
        <v>538</v>
      </c>
      <c r="B190" s="13" t="s">
        <v>21</v>
      </c>
      <c r="C190" s="6" t="s">
        <v>15</v>
      </c>
      <c r="D190" s="7" t="s">
        <v>16</v>
      </c>
      <c r="E190" s="6" t="s">
        <v>539</v>
      </c>
      <c r="F190" s="9"/>
      <c r="G190" s="6">
        <v>322</v>
      </c>
      <c r="H190" s="6">
        <v>320</v>
      </c>
      <c r="I190" s="6" t="str">
        <f>VLOOKUP(Tabla253[[#This Row],[CODIGO AREA CONTA]],[1]ANEXO!$H$4:$I$41,2,FALSE)</f>
        <v>ACOGIDA</v>
      </c>
      <c r="J190" s="8" t="s">
        <v>47</v>
      </c>
      <c r="K190" s="9">
        <v>241121029</v>
      </c>
      <c r="L190" s="14" t="str">
        <f>VLOOKUP(Tabla253[[#This Row],[PROYECTO]],'[1]CODIGOS ANALITICOS'!A$1:B$4949,2,FALSE)</f>
        <v>AC PI ACOGIDA 24 (24) AT PERSONAL</v>
      </c>
      <c r="M190" s="15">
        <v>1</v>
      </c>
    </row>
    <row r="191" spans="1:13" ht="15" customHeight="1" x14ac:dyDescent="0.25">
      <c r="A191" s="4" t="s">
        <v>540</v>
      </c>
      <c r="B191" s="13" t="s">
        <v>25</v>
      </c>
      <c r="C191" s="6" t="s">
        <v>15</v>
      </c>
      <c r="D191" s="7" t="s">
        <v>16</v>
      </c>
      <c r="E191" s="6" t="s">
        <v>541</v>
      </c>
      <c r="F191" s="6" t="s">
        <v>542</v>
      </c>
      <c r="G191" s="6">
        <v>340</v>
      </c>
      <c r="H191" s="6">
        <v>510</v>
      </c>
      <c r="I191" s="6" t="str">
        <f>VLOOKUP(Tabla253[[#This Row],[CODIGO AREA CONTA]],[1]ANEXO!$H$4:$I$41,2,FALSE)</f>
        <v>INCIDENCIA Y COMUNICACION</v>
      </c>
      <c r="J191" s="8" t="s">
        <v>28</v>
      </c>
      <c r="K191" s="9">
        <v>226721609</v>
      </c>
      <c r="L191" s="14" t="str">
        <f>VLOOKUP(Tabla253[[#This Row],[PROYECTO]],'[1]CODIGOS ANALITICOS'!A$1:B$4949,2,FALSE)</f>
        <v>UDC VILLA DE VALLECAS PERSONAL</v>
      </c>
      <c r="M191" s="15">
        <v>1</v>
      </c>
    </row>
    <row r="192" spans="1:13" ht="15" customHeight="1" x14ac:dyDescent="0.25">
      <c r="A192" s="4" t="s">
        <v>543</v>
      </c>
      <c r="B192" s="13" t="s">
        <v>25</v>
      </c>
      <c r="C192" s="6" t="s">
        <v>15</v>
      </c>
      <c r="D192" s="7" t="s">
        <v>16</v>
      </c>
      <c r="E192" s="6" t="s">
        <v>544</v>
      </c>
      <c r="F192" s="6" t="s">
        <v>545</v>
      </c>
      <c r="G192" s="6">
        <v>322</v>
      </c>
      <c r="H192" s="6">
        <v>320</v>
      </c>
      <c r="I192" s="6" t="str">
        <f>VLOOKUP(Tabla253[[#This Row],[CODIGO AREA CONTA]],[1]ANEXO!$H$4:$I$41,2,FALSE)</f>
        <v>ACOGIDA</v>
      </c>
      <c r="J192" s="8" t="s">
        <v>118</v>
      </c>
      <c r="K192" s="9">
        <v>241121029</v>
      </c>
      <c r="L192" s="14" t="str">
        <f>VLOOKUP(Tabla253[[#This Row],[PROYECTO]],'[1]CODIGOS ANALITICOS'!A$1:B$4949,2,FALSE)</f>
        <v>AC PI ACOGIDA 24 (24) AT PERSONAL</v>
      </c>
      <c r="M192" s="15">
        <v>1</v>
      </c>
    </row>
    <row r="193" spans="1:13" ht="15" customHeight="1" x14ac:dyDescent="0.25">
      <c r="A193" s="4" t="s">
        <v>546</v>
      </c>
      <c r="B193" s="13" t="s">
        <v>25</v>
      </c>
      <c r="C193" s="6" t="s">
        <v>15</v>
      </c>
      <c r="D193" s="6" t="s">
        <v>165</v>
      </c>
      <c r="E193" s="6" t="s">
        <v>547</v>
      </c>
      <c r="F193" s="6" t="s">
        <v>272</v>
      </c>
      <c r="G193" s="6">
        <v>322</v>
      </c>
      <c r="H193" s="6">
        <v>320</v>
      </c>
      <c r="I193" s="6" t="str">
        <f>VLOOKUP(Tabla253[[#This Row],[CODIGO AREA CONTA]],[1]ANEXO!$H$4:$I$41,2,FALSE)</f>
        <v>ACOGIDA</v>
      </c>
      <c r="J193" s="8" t="s">
        <v>96</v>
      </c>
      <c r="K193" s="9">
        <v>241121029</v>
      </c>
      <c r="L193" s="14" t="str">
        <f>VLOOKUP(Tabla253[[#This Row],[PROYECTO]],'[1]CODIGOS ANALITICOS'!A$1:B$4949,2,FALSE)</f>
        <v>AC PI ACOGIDA 24 (24) AT PERSONAL</v>
      </c>
      <c r="M193" s="15">
        <v>1</v>
      </c>
    </row>
    <row r="194" spans="1:13" ht="15" customHeight="1" x14ac:dyDescent="0.25">
      <c r="A194" s="4" t="s">
        <v>548</v>
      </c>
      <c r="B194" s="13" t="s">
        <v>123</v>
      </c>
      <c r="C194" s="6" t="s">
        <v>15</v>
      </c>
      <c r="D194" s="7" t="s">
        <v>16</v>
      </c>
      <c r="E194" s="6" t="s">
        <v>549</v>
      </c>
      <c r="F194" s="6" t="s">
        <v>550</v>
      </c>
      <c r="G194" s="6">
        <v>322</v>
      </c>
      <c r="H194" s="6">
        <v>320</v>
      </c>
      <c r="I194" s="6" t="str">
        <f>VLOOKUP(Tabla253[[#This Row],[CODIGO AREA CONTA]],[1]ANEXO!$H$4:$I$41,2,FALSE)</f>
        <v>ACOGIDA</v>
      </c>
      <c r="J194" s="8" t="s">
        <v>149</v>
      </c>
      <c r="K194" s="9">
        <v>241121029</v>
      </c>
      <c r="L194" s="14" t="str">
        <f>VLOOKUP(Tabla253[[#This Row],[PROYECTO]],'[1]CODIGOS ANALITICOS'!A$1:B$4949,2,FALSE)</f>
        <v>AC PI ACOGIDA 24 (24) AT PERSONAL</v>
      </c>
      <c r="M194" s="15">
        <v>1</v>
      </c>
    </row>
    <row r="195" spans="1:13" ht="15" customHeight="1" x14ac:dyDescent="0.25">
      <c r="A195" s="4" t="s">
        <v>551</v>
      </c>
      <c r="B195" s="13" t="s">
        <v>25</v>
      </c>
      <c r="C195" s="6" t="s">
        <v>15</v>
      </c>
      <c r="D195" s="7" t="s">
        <v>16</v>
      </c>
      <c r="E195" s="6" t="s">
        <v>552</v>
      </c>
      <c r="F195" s="6" t="s">
        <v>553</v>
      </c>
      <c r="G195" s="6">
        <v>322</v>
      </c>
      <c r="H195" s="6">
        <v>320</v>
      </c>
      <c r="I195" s="6" t="str">
        <f>VLOOKUP(Tabla253[[#This Row],[CODIGO AREA CONTA]],[1]ANEXO!$H$4:$I$41,2,FALSE)</f>
        <v>ACOGIDA</v>
      </c>
      <c r="J195" s="8" t="s">
        <v>19</v>
      </c>
      <c r="K195" s="9">
        <v>241121029</v>
      </c>
      <c r="L195" s="14" t="str">
        <f>VLOOKUP(Tabla253[[#This Row],[PROYECTO]],'[1]CODIGOS ANALITICOS'!A$1:B$4949,2,FALSE)</f>
        <v>AC PI ACOGIDA 24 (24) AT PERSONAL</v>
      </c>
      <c r="M195" s="15">
        <v>1</v>
      </c>
    </row>
    <row r="196" spans="1:13" ht="15" customHeight="1" x14ac:dyDescent="0.25">
      <c r="A196" s="4" t="s">
        <v>554</v>
      </c>
      <c r="B196" s="13" t="s">
        <v>25</v>
      </c>
      <c r="C196" s="6" t="s">
        <v>15</v>
      </c>
      <c r="D196" s="7" t="s">
        <v>165</v>
      </c>
      <c r="E196" s="6" t="s">
        <v>555</v>
      </c>
      <c r="F196" s="6" t="s">
        <v>556</v>
      </c>
      <c r="G196" s="6">
        <v>730</v>
      </c>
      <c r="H196" s="6">
        <v>730</v>
      </c>
      <c r="I196" s="6" t="str">
        <f>VLOOKUP(Tabla253[[#This Row],[CODIGO AREA CONTA]],[1]ANEXO!$H$4:$I$41,2,FALSE)</f>
        <v>GESTION DE COMPRAS, SERVICIOS GENERALES E INMUEBLES</v>
      </c>
      <c r="J196" s="8" t="s">
        <v>229</v>
      </c>
      <c r="K196" s="9">
        <v>241121029</v>
      </c>
      <c r="L196" s="14" t="str">
        <f>VLOOKUP(Tabla253[[#This Row],[PROYECTO]],'[1]CODIGOS ANALITICOS'!A$1:B$4949,2,FALSE)</f>
        <v>AC PI ACOGIDA 24 (24) AT PERSONAL</v>
      </c>
      <c r="M196" s="15">
        <v>1</v>
      </c>
    </row>
    <row r="197" spans="1:13" s="18" customFormat="1" ht="15" customHeight="1" x14ac:dyDescent="0.25">
      <c r="A197" s="4" t="s">
        <v>557</v>
      </c>
      <c r="B197" s="13" t="s">
        <v>25</v>
      </c>
      <c r="C197" s="6" t="s">
        <v>15</v>
      </c>
      <c r="D197" s="7" t="s">
        <v>16</v>
      </c>
      <c r="E197" s="6" t="s">
        <v>558</v>
      </c>
      <c r="F197" s="6" t="s">
        <v>559</v>
      </c>
      <c r="G197" s="6">
        <v>340</v>
      </c>
      <c r="H197" s="6">
        <v>510</v>
      </c>
      <c r="I197" s="6" t="str">
        <f>VLOOKUP(Tabla253[[#This Row],[CODIGO AREA CONTA]],[1]ANEXO!$H$4:$I$41,2,FALSE)</f>
        <v>INCIDENCIA Y COMUNICACION</v>
      </c>
      <c r="J197" s="8" t="s">
        <v>160</v>
      </c>
      <c r="K197" s="9">
        <v>226721609</v>
      </c>
      <c r="L197" s="14" t="str">
        <f>VLOOKUP(Tabla253[[#This Row],[PROYECTO]],'[1]CODIGOS ANALITICOS'!A$1:B$4949,2,FALSE)</f>
        <v>UDC VILLA DE VALLECAS PERSONAL</v>
      </c>
      <c r="M197" s="15">
        <v>1</v>
      </c>
    </row>
    <row r="198" spans="1:13" ht="15" customHeight="1" x14ac:dyDescent="0.25">
      <c r="A198" s="4" t="s">
        <v>560</v>
      </c>
      <c r="B198" s="13" t="s">
        <v>25</v>
      </c>
      <c r="C198" s="6" t="s">
        <v>15</v>
      </c>
      <c r="D198" s="7" t="s">
        <v>16</v>
      </c>
      <c r="E198" s="16" t="s">
        <v>561</v>
      </c>
      <c r="F198" s="6" t="s">
        <v>562</v>
      </c>
      <c r="G198" s="6">
        <v>720</v>
      </c>
      <c r="H198" s="6">
        <v>720</v>
      </c>
      <c r="I198" s="6" t="str">
        <f>VLOOKUP(Tabla253[[#This Row],[CODIGO AREA CONTA]],[1]ANEXO!$H$4:$I$41,2,FALSE)</f>
        <v>CONTROL Y JUSTIFICACION ECONOMICA</v>
      </c>
      <c r="J198" s="8" t="s">
        <v>83</v>
      </c>
      <c r="K198" s="9">
        <v>241121109</v>
      </c>
      <c r="L198" s="14" t="str">
        <f>VLOOKUP(Tabla253[[#This Row],[PROYECTO]],'[1]CODIGOS ANALITICOS'!A$1:B$4949,2,FALSE)</f>
        <v>AC PI ACOGIDA 24 (24) COSTES INDIRECTOS PERSONAL</v>
      </c>
      <c r="M198" s="17">
        <v>0.35</v>
      </c>
    </row>
    <row r="199" spans="1:13" ht="15" customHeight="1" x14ac:dyDescent="0.25">
      <c r="A199" s="4" t="s">
        <v>560</v>
      </c>
      <c r="B199" s="13" t="s">
        <v>25</v>
      </c>
      <c r="C199" s="6" t="s">
        <v>15</v>
      </c>
      <c r="D199" s="7" t="s">
        <v>16</v>
      </c>
      <c r="E199" s="16" t="s">
        <v>561</v>
      </c>
      <c r="F199" s="6" t="s">
        <v>562</v>
      </c>
      <c r="G199" s="6">
        <v>720</v>
      </c>
      <c r="H199" s="6">
        <v>720</v>
      </c>
      <c r="I199" s="6" t="str">
        <f>VLOOKUP(Tabla253[[#This Row],[CODIGO AREA CONTA]],[1]ANEXO!$H$4:$I$41,2,FALSE)</f>
        <v>CONTROL Y JUSTIFICACION ECONOMICA</v>
      </c>
      <c r="J199" s="8" t="s">
        <v>83</v>
      </c>
      <c r="K199" s="21">
        <v>226711109</v>
      </c>
      <c r="L199" s="14" t="str">
        <f>VLOOKUP(Tabla253[[#This Row],[PROYECTO]],'[1]CODIGOS ANALITICOS'!A$1:B$4949,2,FALSE)</f>
        <v>UDC PUENTE DE VALLECAS COSTES INDIRECTOS PERSONAL</v>
      </c>
      <c r="M199" s="17">
        <v>7.46E-2</v>
      </c>
    </row>
    <row r="200" spans="1:13" ht="15" customHeight="1" x14ac:dyDescent="0.25">
      <c r="A200" s="4" t="s">
        <v>560</v>
      </c>
      <c r="B200" s="13" t="s">
        <v>25</v>
      </c>
      <c r="C200" s="6" t="s">
        <v>15</v>
      </c>
      <c r="D200" s="7" t="s">
        <v>16</v>
      </c>
      <c r="E200" s="16" t="s">
        <v>561</v>
      </c>
      <c r="F200" s="6" t="s">
        <v>562</v>
      </c>
      <c r="G200" s="6">
        <v>720</v>
      </c>
      <c r="H200" s="6">
        <v>720</v>
      </c>
      <c r="I200" s="6" t="str">
        <f>VLOOKUP(Tabla253[[#This Row],[CODIGO AREA CONTA]],[1]ANEXO!$H$4:$I$41,2,FALSE)</f>
        <v>CONTROL Y JUSTIFICACION ECONOMICA</v>
      </c>
      <c r="J200" s="8" t="s">
        <v>83</v>
      </c>
      <c r="K200" s="9">
        <v>226721109</v>
      </c>
      <c r="L200" s="14" t="str">
        <f>VLOOKUP(Tabla253[[#This Row],[PROYECTO]],'[1]CODIGOS ANALITICOS'!A$1:B$4949,2,FALSE)</f>
        <v>UDC VILLA DE VALLECAS COSTES INDIRECTOS PERSONAL</v>
      </c>
      <c r="M200" s="17">
        <v>7.46E-2</v>
      </c>
    </row>
    <row r="201" spans="1:13" ht="15" customHeight="1" x14ac:dyDescent="0.25">
      <c r="A201" s="4" t="s">
        <v>560</v>
      </c>
      <c r="B201" s="13" t="s">
        <v>25</v>
      </c>
      <c r="C201" s="6" t="s">
        <v>15</v>
      </c>
      <c r="D201" s="7" t="s">
        <v>16</v>
      </c>
      <c r="E201" s="16" t="s">
        <v>561</v>
      </c>
      <c r="F201" s="6" t="s">
        <v>562</v>
      </c>
      <c r="G201" s="6">
        <v>720</v>
      </c>
      <c r="H201" s="6">
        <v>720</v>
      </c>
      <c r="I201" s="6" t="str">
        <f>VLOOKUP(Tabla253[[#This Row],[CODIGO AREA CONTA]],[1]ANEXO!$H$4:$I$41,2,FALSE)</f>
        <v>CONTROL Y JUSTIFICACION ECONOMICA</v>
      </c>
      <c r="J201" s="8" t="s">
        <v>83</v>
      </c>
      <c r="K201" s="9">
        <v>226731109</v>
      </c>
      <c r="L201" s="14" t="str">
        <f>VLOOKUP(Tabla253[[#This Row],[PROYECTO]],'[1]CODIGOS ANALITICOS'!A$1:B$4949,2,FALSE)</f>
        <v>UDC TETUAN COSTES INDIRECTOS PERSONAL</v>
      </c>
      <c r="M201" s="17">
        <v>7.46E-2</v>
      </c>
    </row>
    <row r="202" spans="1:13" ht="15" customHeight="1" x14ac:dyDescent="0.25">
      <c r="A202" s="4" t="s">
        <v>560</v>
      </c>
      <c r="B202" s="13" t="s">
        <v>25</v>
      </c>
      <c r="C202" s="6" t="s">
        <v>15</v>
      </c>
      <c r="D202" s="7" t="s">
        <v>16</v>
      </c>
      <c r="E202" s="16" t="s">
        <v>561</v>
      </c>
      <c r="F202" s="6" t="s">
        <v>562</v>
      </c>
      <c r="G202" s="6">
        <v>720</v>
      </c>
      <c r="H202" s="6">
        <v>720</v>
      </c>
      <c r="I202" s="6" t="str">
        <f>VLOOKUP(Tabla253[[#This Row],[CODIGO AREA CONTA]],[1]ANEXO!$H$4:$I$41,2,FALSE)</f>
        <v>CONTROL Y JUSTIFICACION ECONOMICA</v>
      </c>
      <c r="J202" s="8" t="s">
        <v>83</v>
      </c>
      <c r="K202" s="9">
        <v>226741109</v>
      </c>
      <c r="L202" s="14" t="str">
        <f>VLOOKUP(Tabla253[[#This Row],[PROYECTO]],'[1]CODIGOS ANALITICOS'!A$1:B$4949,2,FALSE)</f>
        <v>UDC CENTRO COSTES INDIRECTOS PERSONAL</v>
      </c>
      <c r="M202" s="17">
        <v>7.46E-2</v>
      </c>
    </row>
    <row r="203" spans="1:13" ht="15" customHeight="1" x14ac:dyDescent="0.25">
      <c r="A203" s="4" t="s">
        <v>560</v>
      </c>
      <c r="B203" s="13" t="s">
        <v>25</v>
      </c>
      <c r="C203" s="6" t="s">
        <v>15</v>
      </c>
      <c r="D203" s="7" t="s">
        <v>16</v>
      </c>
      <c r="E203" s="16" t="s">
        <v>561</v>
      </c>
      <c r="F203" s="6" t="s">
        <v>562</v>
      </c>
      <c r="G203" s="6">
        <v>720</v>
      </c>
      <c r="H203" s="6">
        <v>720</v>
      </c>
      <c r="I203" s="6" t="str">
        <f>VLOOKUP(Tabla253[[#This Row],[CODIGO AREA CONTA]],[1]ANEXO!$H$4:$I$41,2,FALSE)</f>
        <v>CONTROL Y JUSTIFICACION ECONOMICA</v>
      </c>
      <c r="J203" s="8" t="s">
        <v>83</v>
      </c>
      <c r="K203" s="9">
        <v>226821609</v>
      </c>
      <c r="L203" s="14" t="str">
        <f>VLOOKUP(Tabla253[[#This Row],[PROYECTO]],'[1]CODIGOS ANALITICOS'!A$1:B$4949,2,FALSE)</f>
        <v>Itinerarios Empleo Verde PERSONAL</v>
      </c>
      <c r="M203" s="17">
        <v>0.12939999999999999</v>
      </c>
    </row>
    <row r="204" spans="1:13" ht="15" customHeight="1" x14ac:dyDescent="0.25">
      <c r="A204" s="4" t="s">
        <v>560</v>
      </c>
      <c r="B204" s="13" t="s">
        <v>25</v>
      </c>
      <c r="C204" s="6" t="s">
        <v>15</v>
      </c>
      <c r="D204" s="7" t="s">
        <v>16</v>
      </c>
      <c r="E204" s="16" t="s">
        <v>561</v>
      </c>
      <c r="F204" s="6" t="s">
        <v>562</v>
      </c>
      <c r="G204" s="6">
        <v>720</v>
      </c>
      <c r="H204" s="6">
        <v>720</v>
      </c>
      <c r="I204" s="6" t="str">
        <f>VLOOKUP(Tabla253[[#This Row],[CODIGO AREA CONTA]],[1]ANEXO!$H$4:$I$41,2,FALSE)</f>
        <v>CONTROL Y JUSTIFICACION ECONOMICA</v>
      </c>
      <c r="J204" s="8" t="s">
        <v>83</v>
      </c>
      <c r="K204" s="9">
        <v>236291609</v>
      </c>
      <c r="L204" s="14" t="str">
        <f>VLOOKUP(Tabla253[[#This Row],[PROYECTO]],'[1]CODIGOS ANALITICOS'!A$1:B$4949,2,FALSE)</f>
        <v>INCORPORA - LACAIXA 2023 PERSONAL</v>
      </c>
      <c r="M204" s="17">
        <v>0.15</v>
      </c>
    </row>
    <row r="205" spans="1:13" ht="15" customHeight="1" x14ac:dyDescent="0.25">
      <c r="A205" s="4" t="s">
        <v>563</v>
      </c>
      <c r="B205" s="13" t="s">
        <v>25</v>
      </c>
      <c r="C205" s="6" t="s">
        <v>15</v>
      </c>
      <c r="D205" s="7" t="s">
        <v>16</v>
      </c>
      <c r="E205" s="6" t="s">
        <v>564</v>
      </c>
      <c r="F205" s="6"/>
      <c r="G205" s="6">
        <v>330</v>
      </c>
      <c r="H205" s="6">
        <v>330</v>
      </c>
      <c r="I205" s="6" t="str">
        <f>VLOOKUP(Tabla253[[#This Row],[CODIGO AREA CONTA]],[1]ANEXO!$H$4:$I$41,2,FALSE)</f>
        <v xml:space="preserve">PRIMERA ACOGIDA </v>
      </c>
      <c r="J205" s="6" t="s">
        <v>19</v>
      </c>
      <c r="K205" s="9">
        <v>241111019</v>
      </c>
      <c r="L205" s="14" t="str">
        <f>VLOOKUP(Tabla253[[#This Row],[PROYECTO]],'[1]CODIGOS ANALITICOS'!A$1:B$4949,2,FALSE)</f>
        <v>AC PI VAL INIC (24) PA PERSONAL</v>
      </c>
      <c r="M205" s="20">
        <v>1</v>
      </c>
    </row>
    <row r="206" spans="1:13" ht="15" customHeight="1" x14ac:dyDescent="0.25">
      <c r="A206" s="4" t="s">
        <v>565</v>
      </c>
      <c r="B206" s="13" t="s">
        <v>25</v>
      </c>
      <c r="C206" s="6" t="s">
        <v>15</v>
      </c>
      <c r="D206" s="7" t="s">
        <v>16</v>
      </c>
      <c r="E206" s="6" t="s">
        <v>566</v>
      </c>
      <c r="F206" s="6">
        <v>735</v>
      </c>
      <c r="G206" s="6">
        <v>340</v>
      </c>
      <c r="H206" s="6">
        <v>344</v>
      </c>
      <c r="I206" s="6" t="str">
        <f>VLOOKUP(Tabla253[[#This Row],[CODIGO AREA CONTA]],[1]ANEXO!$H$4:$I$41,2,FALSE)</f>
        <v>INTERVENCION SOCIAL</v>
      </c>
      <c r="J206" s="8" t="s">
        <v>32</v>
      </c>
      <c r="K206" s="9">
        <v>241141039</v>
      </c>
      <c r="L206" s="14" t="str">
        <f>VLOOKUP(Tabla253[[#This Row],[PROYECTO]],'[1]CODIGOS ANALITICOS'!A$1:B$4949,2,FALSE)</f>
        <v>AC PI AUTONOM 24 (24) INTERV PERSONAL</v>
      </c>
      <c r="M206" s="15">
        <v>1</v>
      </c>
    </row>
    <row r="207" spans="1:13" ht="15" customHeight="1" x14ac:dyDescent="0.25">
      <c r="A207" s="4" t="s">
        <v>567</v>
      </c>
      <c r="B207" s="13" t="s">
        <v>14</v>
      </c>
      <c r="C207" s="6" t="s">
        <v>15</v>
      </c>
      <c r="D207" s="7" t="s">
        <v>16</v>
      </c>
      <c r="E207" s="6" t="s">
        <v>568</v>
      </c>
      <c r="F207" s="6" t="s">
        <v>569</v>
      </c>
      <c r="G207" s="6">
        <v>322</v>
      </c>
      <c r="H207" s="6">
        <v>320</v>
      </c>
      <c r="I207" s="6" t="str">
        <f>VLOOKUP(Tabla253[[#This Row],[CODIGO AREA CONTA]],[1]ANEXO!$H$4:$I$41,2,FALSE)</f>
        <v>ACOGIDA</v>
      </c>
      <c r="J207" s="8" t="s">
        <v>19</v>
      </c>
      <c r="K207" s="9">
        <v>241121029</v>
      </c>
      <c r="L207" s="14" t="str">
        <f>VLOOKUP(Tabla253[[#This Row],[PROYECTO]],'[1]CODIGOS ANALITICOS'!A$1:B$4949,2,FALSE)</f>
        <v>AC PI ACOGIDA 24 (24) AT PERSONAL</v>
      </c>
      <c r="M207" s="15">
        <v>1</v>
      </c>
    </row>
    <row r="208" spans="1:13" ht="15" customHeight="1" x14ac:dyDescent="0.25">
      <c r="A208" s="4" t="s">
        <v>570</v>
      </c>
      <c r="B208" s="13" t="s">
        <v>44</v>
      </c>
      <c r="C208" s="6" t="s">
        <v>15</v>
      </c>
      <c r="D208" s="7" t="s">
        <v>16</v>
      </c>
      <c r="E208" s="6" t="s">
        <v>571</v>
      </c>
      <c r="F208" s="6" t="s">
        <v>572</v>
      </c>
      <c r="G208" s="6">
        <v>322</v>
      </c>
      <c r="H208" s="6">
        <v>320</v>
      </c>
      <c r="I208" s="6" t="str">
        <f>VLOOKUP(Tabla253[[#This Row],[CODIGO AREA CONTA]],[1]ANEXO!$H$4:$I$41,2,FALSE)</f>
        <v>ACOGIDA</v>
      </c>
      <c r="J208" s="8" t="s">
        <v>205</v>
      </c>
      <c r="K208" s="9">
        <v>241121029</v>
      </c>
      <c r="L208" s="14" t="str">
        <f>VLOOKUP(Tabla253[[#This Row],[PROYECTO]],'[1]CODIGOS ANALITICOS'!A$1:B$4949,2,FALSE)</f>
        <v>AC PI ACOGIDA 24 (24) AT PERSONAL</v>
      </c>
      <c r="M208" s="15">
        <v>1</v>
      </c>
    </row>
    <row r="209" spans="1:13" ht="15" customHeight="1" x14ac:dyDescent="0.25">
      <c r="A209" s="4" t="s">
        <v>573</v>
      </c>
      <c r="B209" s="13" t="s">
        <v>25</v>
      </c>
      <c r="C209" s="6" t="s">
        <v>15</v>
      </c>
      <c r="D209" s="7" t="s">
        <v>16</v>
      </c>
      <c r="E209" s="6" t="s">
        <v>574</v>
      </c>
      <c r="F209" s="6" t="s">
        <v>575</v>
      </c>
      <c r="G209" s="6">
        <v>340</v>
      </c>
      <c r="H209" s="6">
        <v>510</v>
      </c>
      <c r="I209" s="6" t="str">
        <f>VLOOKUP(Tabla253[[#This Row],[CODIGO AREA CONTA]],[1]ANEXO!$H$4:$I$41,2,FALSE)</f>
        <v>INCIDENCIA Y COMUNICACION</v>
      </c>
      <c r="J209" s="8" t="s">
        <v>28</v>
      </c>
      <c r="K209" s="9">
        <v>226741609</v>
      </c>
      <c r="L209" s="14" t="str">
        <f>VLOOKUP(Tabla253[[#This Row],[PROYECTO]],'[1]CODIGOS ANALITICOS'!A$1:B$4949,2,FALSE)</f>
        <v>UDC CENTRO PERSONAL</v>
      </c>
      <c r="M209" s="15">
        <v>1</v>
      </c>
    </row>
    <row r="210" spans="1:13" ht="15" customHeight="1" x14ac:dyDescent="0.25">
      <c r="A210" s="4" t="s">
        <v>576</v>
      </c>
      <c r="B210" s="13" t="s">
        <v>210</v>
      </c>
      <c r="C210" s="6" t="s">
        <v>15</v>
      </c>
      <c r="D210" s="7" t="s">
        <v>16</v>
      </c>
      <c r="E210" s="6" t="s">
        <v>577</v>
      </c>
      <c r="F210" s="6">
        <v>190</v>
      </c>
      <c r="G210" s="6">
        <v>322</v>
      </c>
      <c r="H210" s="6">
        <v>320</v>
      </c>
      <c r="I210" s="6" t="str">
        <f>VLOOKUP(Tabla253[[#This Row],[CODIGO AREA CONTA]],[1]ANEXO!$H$4:$I$41,2,FALSE)</f>
        <v>ACOGIDA</v>
      </c>
      <c r="J210" s="8" t="s">
        <v>111</v>
      </c>
      <c r="K210" s="21">
        <v>241121029</v>
      </c>
      <c r="L210" s="14" t="str">
        <f>VLOOKUP(Tabla253[[#This Row],[PROYECTO]],'[1]CODIGOS ANALITICOS'!A$1:B$4949,2,FALSE)</f>
        <v>AC PI ACOGIDA 24 (24) AT PERSONAL</v>
      </c>
      <c r="M210" s="15">
        <v>1</v>
      </c>
    </row>
    <row r="211" spans="1:13" ht="15" customHeight="1" x14ac:dyDescent="0.25">
      <c r="A211" s="4" t="s">
        <v>578</v>
      </c>
      <c r="B211" s="13" t="s">
        <v>44</v>
      </c>
      <c r="C211" s="6" t="s">
        <v>15</v>
      </c>
      <c r="D211" s="7" t="s">
        <v>16</v>
      </c>
      <c r="E211" s="6" t="s">
        <v>579</v>
      </c>
      <c r="F211" s="6" t="s">
        <v>580</v>
      </c>
      <c r="G211" s="6">
        <v>322</v>
      </c>
      <c r="H211" s="6">
        <v>320</v>
      </c>
      <c r="I211" s="6" t="str">
        <f>VLOOKUP(Tabla253[[#This Row],[CODIGO AREA CONTA]],[1]ANEXO!$H$4:$I$41,2,FALSE)</f>
        <v>ACOGIDA</v>
      </c>
      <c r="J211" s="8" t="s">
        <v>149</v>
      </c>
      <c r="K211" s="9">
        <v>241121029</v>
      </c>
      <c r="L211" s="14" t="str">
        <f>VLOOKUP(Tabla253[[#This Row],[PROYECTO]],'[1]CODIGOS ANALITICOS'!A$1:B$4949,2,FALSE)</f>
        <v>AC PI ACOGIDA 24 (24) AT PERSONAL</v>
      </c>
      <c r="M211" s="15">
        <v>1</v>
      </c>
    </row>
    <row r="212" spans="1:13" ht="15" customHeight="1" x14ac:dyDescent="0.25">
      <c r="A212" s="4" t="s">
        <v>581</v>
      </c>
      <c r="B212" s="13" t="s">
        <v>21</v>
      </c>
      <c r="C212" s="6" t="s">
        <v>15</v>
      </c>
      <c r="D212" s="7" t="s">
        <v>16</v>
      </c>
      <c r="E212" s="6" t="s">
        <v>582</v>
      </c>
      <c r="F212" s="6" t="s">
        <v>23</v>
      </c>
      <c r="G212" s="6">
        <v>322</v>
      </c>
      <c r="H212" s="6">
        <v>320</v>
      </c>
      <c r="I212" s="6" t="str">
        <f>VLOOKUP(Tabla253[[#This Row],[CODIGO AREA CONTA]],[1]ANEXO!$H$4:$I$41,2,FALSE)</f>
        <v>ACOGIDA</v>
      </c>
      <c r="J212" s="8" t="s">
        <v>19</v>
      </c>
      <c r="K212" s="9">
        <v>241121029</v>
      </c>
      <c r="L212" s="14" t="str">
        <f>VLOOKUP(Tabla253[[#This Row],[PROYECTO]],'[1]CODIGOS ANALITICOS'!A$1:B$4949,2,FALSE)</f>
        <v>AC PI ACOGIDA 24 (24) AT PERSONAL</v>
      </c>
      <c r="M212" s="15">
        <v>1</v>
      </c>
    </row>
    <row r="213" spans="1:13" ht="15" customHeight="1" x14ac:dyDescent="0.25">
      <c r="A213" s="4" t="s">
        <v>583</v>
      </c>
      <c r="B213" s="13" t="s">
        <v>25</v>
      </c>
      <c r="C213" s="6" t="s">
        <v>15</v>
      </c>
      <c r="D213" s="7" t="s">
        <v>16</v>
      </c>
      <c r="E213" s="6" t="s">
        <v>584</v>
      </c>
      <c r="F213" s="6" t="s">
        <v>204</v>
      </c>
      <c r="G213" s="6">
        <v>322</v>
      </c>
      <c r="H213" s="6">
        <v>320</v>
      </c>
      <c r="I213" s="6" t="str">
        <f>VLOOKUP(Tabla253[[#This Row],[CODIGO AREA CONTA]],[1]ANEXO!$H$4:$I$41,2,FALSE)</f>
        <v>ACOGIDA</v>
      </c>
      <c r="J213" s="8" t="s">
        <v>205</v>
      </c>
      <c r="K213" s="9">
        <v>241121029</v>
      </c>
      <c r="L213" s="14" t="str">
        <f>VLOOKUP(Tabla253[[#This Row],[PROYECTO]],'[1]CODIGOS ANALITICOS'!A$1:B$4949,2,FALSE)</f>
        <v>AC PI ACOGIDA 24 (24) AT PERSONAL</v>
      </c>
      <c r="M213" s="15">
        <v>1</v>
      </c>
    </row>
    <row r="214" spans="1:13" ht="15" customHeight="1" x14ac:dyDescent="0.25">
      <c r="A214" s="37" t="s">
        <v>585</v>
      </c>
      <c r="B214" s="13" t="s">
        <v>25</v>
      </c>
      <c r="C214" s="6" t="s">
        <v>15</v>
      </c>
      <c r="D214" s="7" t="s">
        <v>16</v>
      </c>
      <c r="E214" s="6" t="s">
        <v>586</v>
      </c>
      <c r="F214" s="6" t="s">
        <v>587</v>
      </c>
      <c r="G214" s="6">
        <v>200</v>
      </c>
      <c r="H214" s="6">
        <v>200</v>
      </c>
      <c r="I214" s="6" t="str">
        <f>VLOOKUP(Tabla253[[#This Row],[CODIGO AREA CONTA]],[1]ANEXO!$H$4:$I$41,2,FALSE)</f>
        <v>DIRECCION GENERAL</v>
      </c>
      <c r="J214" s="38" t="s">
        <v>588</v>
      </c>
      <c r="K214" s="9">
        <v>241121109</v>
      </c>
      <c r="L214" s="14" t="str">
        <f>VLOOKUP(Tabla253[[#This Row],[PROYECTO]],'[1]CODIGOS ANALITICOS'!A$1:B$4949,2,FALSE)</f>
        <v>AC PI ACOGIDA 24 (24) COSTES INDIRECTOS PERSONAL</v>
      </c>
      <c r="M214" s="15">
        <v>1</v>
      </c>
    </row>
    <row r="215" spans="1:13" ht="15" customHeight="1" x14ac:dyDescent="0.25">
      <c r="A215" s="4" t="s">
        <v>589</v>
      </c>
      <c r="B215" s="13" t="s">
        <v>25</v>
      </c>
      <c r="C215" s="6" t="s">
        <v>15</v>
      </c>
      <c r="D215" s="7" t="s">
        <v>16</v>
      </c>
      <c r="E215" s="6" t="s">
        <v>590</v>
      </c>
      <c r="F215" s="6" t="s">
        <v>591</v>
      </c>
      <c r="G215" s="6">
        <v>340</v>
      </c>
      <c r="H215" s="6">
        <v>510</v>
      </c>
      <c r="I215" s="6" t="str">
        <f>VLOOKUP(Tabla253[[#This Row],[CODIGO AREA CONTA]],[1]ANEXO!$H$4:$I$41,2,FALSE)</f>
        <v>INCIDENCIA Y COMUNICACION</v>
      </c>
      <c r="J215" s="8" t="s">
        <v>28</v>
      </c>
      <c r="K215" s="9">
        <v>226741609</v>
      </c>
      <c r="L215" s="14" t="str">
        <f>VLOOKUP(Tabla253[[#This Row],[PROYECTO]],'[1]CODIGOS ANALITICOS'!A$1:B$4949,2,FALSE)</f>
        <v>UDC CENTRO PERSONAL</v>
      </c>
      <c r="M215" s="15">
        <v>1</v>
      </c>
    </row>
    <row r="216" spans="1:13" ht="15" customHeight="1" x14ac:dyDescent="0.25">
      <c r="A216" s="4" t="s">
        <v>592</v>
      </c>
      <c r="B216" s="13" t="s">
        <v>25</v>
      </c>
      <c r="C216" s="6" t="s">
        <v>15</v>
      </c>
      <c r="D216" s="7" t="s">
        <v>16</v>
      </c>
      <c r="E216" s="6" t="s">
        <v>593</v>
      </c>
      <c r="F216" s="6" t="s">
        <v>594</v>
      </c>
      <c r="G216" s="6">
        <v>340</v>
      </c>
      <c r="H216" s="6">
        <v>510</v>
      </c>
      <c r="I216" s="6" t="str">
        <f>VLOOKUP(Tabla253[[#This Row],[CODIGO AREA CONTA]],[1]ANEXO!$H$4:$I$41,2,FALSE)</f>
        <v>INCIDENCIA Y COMUNICACION</v>
      </c>
      <c r="J216" s="8" t="s">
        <v>28</v>
      </c>
      <c r="K216" s="9">
        <v>226731609</v>
      </c>
      <c r="L216" s="14" t="str">
        <f>VLOOKUP(Tabla253[[#This Row],[PROYECTO]],'[1]CODIGOS ANALITICOS'!A$1:B$4949,2,FALSE)</f>
        <v>UDC TETUAN PERSONAL</v>
      </c>
      <c r="M216" s="15">
        <v>1</v>
      </c>
    </row>
    <row r="217" spans="1:13" ht="15" customHeight="1" x14ac:dyDescent="0.25">
      <c r="A217" s="4" t="s">
        <v>595</v>
      </c>
      <c r="B217" s="13" t="s">
        <v>25</v>
      </c>
      <c r="C217" s="6" t="s">
        <v>15</v>
      </c>
      <c r="D217" s="7" t="s">
        <v>16</v>
      </c>
      <c r="E217" s="6" t="s">
        <v>596</v>
      </c>
      <c r="F217" s="6"/>
      <c r="G217" s="6"/>
      <c r="H217" s="6">
        <v>330</v>
      </c>
      <c r="I217" s="6" t="str">
        <f>VLOOKUP(Tabla253[[#This Row],[CODIGO AREA CONTA]],[1]ANEXO!$H$4:$I$41,2,FALSE)</f>
        <v xml:space="preserve">PRIMERA ACOGIDA </v>
      </c>
      <c r="J217" s="6" t="s">
        <v>47</v>
      </c>
      <c r="K217" s="9">
        <v>241111019</v>
      </c>
      <c r="L217" s="14" t="str">
        <f>VLOOKUP(Tabla253[[#This Row],[PROYECTO]],'[1]CODIGOS ANALITICOS'!A$1:B$4949,2,FALSE)</f>
        <v>AC PI VAL INIC (24) PA PERSONAL</v>
      </c>
      <c r="M217" s="20">
        <v>1</v>
      </c>
    </row>
    <row r="218" spans="1:13" ht="15" customHeight="1" x14ac:dyDescent="0.25">
      <c r="A218" s="4" t="s">
        <v>597</v>
      </c>
      <c r="B218" s="13" t="s">
        <v>14</v>
      </c>
      <c r="C218" s="6" t="s">
        <v>15</v>
      </c>
      <c r="D218" s="7" t="s">
        <v>165</v>
      </c>
      <c r="E218" s="6" t="s">
        <v>598</v>
      </c>
      <c r="F218" s="6" t="s">
        <v>599</v>
      </c>
      <c r="G218" s="6">
        <v>322</v>
      </c>
      <c r="H218" s="6">
        <v>320</v>
      </c>
      <c r="I218" s="6" t="str">
        <f>VLOOKUP(Tabla253[[#This Row],[CODIGO AREA CONTA]],[1]ANEXO!$H$4:$I$41,2,FALSE)</f>
        <v>ACOGIDA</v>
      </c>
      <c r="J218" s="8" t="s">
        <v>111</v>
      </c>
      <c r="K218" s="9">
        <v>241121029</v>
      </c>
      <c r="L218" s="39" t="str">
        <f>VLOOKUP(Tabla253[[#This Row],[PROYECTO]],'[1]CODIGOS ANALITICOS'!A$1:B$4949,2,FALSE)</f>
        <v>AC PI ACOGIDA 24 (24) AT PERSONAL</v>
      </c>
      <c r="M218" s="15">
        <v>1</v>
      </c>
    </row>
    <row r="219" spans="1:13" ht="15" customHeight="1" x14ac:dyDescent="0.25">
      <c r="A219" s="4" t="s">
        <v>600</v>
      </c>
      <c r="B219" s="13" t="s">
        <v>21</v>
      </c>
      <c r="C219" s="6" t="s">
        <v>15</v>
      </c>
      <c r="D219" s="7" t="s">
        <v>16</v>
      </c>
      <c r="E219" s="6" t="s">
        <v>601</v>
      </c>
      <c r="F219" s="6" t="s">
        <v>305</v>
      </c>
      <c r="G219" s="6">
        <v>322</v>
      </c>
      <c r="H219" s="6">
        <v>320</v>
      </c>
      <c r="I219" s="6" t="str">
        <f>VLOOKUP(Tabla253[[#This Row],[CODIGO AREA CONTA]],[1]ANEXO!$H$4:$I$41,2,FALSE)</f>
        <v>ACOGIDA</v>
      </c>
      <c r="J219" s="8" t="s">
        <v>111</v>
      </c>
      <c r="K219" s="9">
        <v>241131029</v>
      </c>
      <c r="L219" s="14" t="str">
        <f>VLOOKUP(Tabla253[[#This Row],[PROYECTO]],'[1]CODIGOS ANALITICOS'!A$1:B$4949,2,FALSE)</f>
        <v>AC PI VUL 24 (24) AT PERSONAL</v>
      </c>
      <c r="M219" s="15">
        <v>1</v>
      </c>
    </row>
    <row r="220" spans="1:13" ht="15" customHeight="1" x14ac:dyDescent="0.25">
      <c r="A220" s="4" t="s">
        <v>602</v>
      </c>
      <c r="B220" s="13" t="s">
        <v>21</v>
      </c>
      <c r="C220" s="6" t="s">
        <v>15</v>
      </c>
      <c r="D220" s="7" t="s">
        <v>16</v>
      </c>
      <c r="E220" s="6" t="s">
        <v>603</v>
      </c>
      <c r="F220" s="6" t="s">
        <v>604</v>
      </c>
      <c r="G220" s="6">
        <v>720</v>
      </c>
      <c r="H220" s="6">
        <v>720</v>
      </c>
      <c r="I220" s="6" t="str">
        <f>VLOOKUP(Tabla253[[#This Row],[CODIGO AREA CONTA]],[1]ANEXO!$H$4:$I$41,2,FALSE)</f>
        <v>CONTROL Y JUSTIFICACION ECONOMICA</v>
      </c>
      <c r="J220" s="8" t="s">
        <v>83</v>
      </c>
      <c r="K220" s="9">
        <v>241121029</v>
      </c>
      <c r="L220" s="14" t="str">
        <f>VLOOKUP(Tabla253[[#This Row],[PROYECTO]],'[1]CODIGOS ANALITICOS'!A$1:B$4949,2,FALSE)</f>
        <v>AC PI ACOGIDA 24 (24) AT PERSONAL</v>
      </c>
      <c r="M220" s="15">
        <v>1</v>
      </c>
    </row>
    <row r="221" spans="1:13" ht="15" customHeight="1" x14ac:dyDescent="0.25">
      <c r="A221" s="4" t="s">
        <v>605</v>
      </c>
      <c r="B221" s="13" t="s">
        <v>123</v>
      </c>
      <c r="C221" s="6" t="s">
        <v>15</v>
      </c>
      <c r="D221" s="7" t="s">
        <v>16</v>
      </c>
      <c r="E221" s="6" t="s">
        <v>606</v>
      </c>
      <c r="F221" s="6" t="s">
        <v>607</v>
      </c>
      <c r="G221" s="6">
        <v>322</v>
      </c>
      <c r="H221" s="6">
        <v>320</v>
      </c>
      <c r="I221" s="6" t="str">
        <f>VLOOKUP(Tabla253[[#This Row],[CODIGO AREA CONTA]],[1]ANEXO!$H$4:$I$41,2,FALSE)</f>
        <v>ACOGIDA</v>
      </c>
      <c r="J221" s="8" t="s">
        <v>19</v>
      </c>
      <c r="K221" s="9">
        <v>241121029</v>
      </c>
      <c r="L221" s="14" t="str">
        <f>VLOOKUP(Tabla253[[#This Row],[PROYECTO]],'[1]CODIGOS ANALITICOS'!A$1:B$4949,2,FALSE)</f>
        <v>AC PI ACOGIDA 24 (24) AT PERSONAL</v>
      </c>
      <c r="M221" s="15">
        <v>1</v>
      </c>
    </row>
    <row r="222" spans="1:13" ht="15" customHeight="1" x14ac:dyDescent="0.25">
      <c r="A222" s="4" t="s">
        <v>608</v>
      </c>
      <c r="B222" s="13" t="s">
        <v>25</v>
      </c>
      <c r="C222" s="6" t="s">
        <v>15</v>
      </c>
      <c r="D222" s="7" t="s">
        <v>16</v>
      </c>
      <c r="E222" s="6" t="s">
        <v>609</v>
      </c>
      <c r="F222" s="6" t="s">
        <v>610</v>
      </c>
      <c r="G222" s="6">
        <v>620</v>
      </c>
      <c r="H222" s="6">
        <v>620</v>
      </c>
      <c r="I222" s="6" t="str">
        <f>VLOOKUP(Tabla253[[#This Row],[CODIGO AREA CONTA]],[1]ANEXO!$H$4:$I$41,2,FALSE)</f>
        <v>PLANIFICACION Y ADMON DE PERSONAL</v>
      </c>
      <c r="J222" s="8" t="s">
        <v>611</v>
      </c>
      <c r="K222" s="9">
        <v>241121029</v>
      </c>
      <c r="L222" s="14" t="str">
        <f>VLOOKUP(Tabla253[[#This Row],[PROYECTO]],'[1]CODIGOS ANALITICOS'!A$1:B$4949,2,FALSE)</f>
        <v>AC PI ACOGIDA 24 (24) AT PERSONAL</v>
      </c>
      <c r="M222" s="15">
        <v>1</v>
      </c>
    </row>
    <row r="223" spans="1:13" ht="15" customHeight="1" x14ac:dyDescent="0.25">
      <c r="A223" s="4" t="s">
        <v>612</v>
      </c>
      <c r="B223" s="13" t="s">
        <v>25</v>
      </c>
      <c r="C223" s="6" t="s">
        <v>15</v>
      </c>
      <c r="D223" s="7" t="s">
        <v>16</v>
      </c>
      <c r="E223" s="6" t="s">
        <v>613</v>
      </c>
      <c r="F223" s="6" t="s">
        <v>614</v>
      </c>
      <c r="G223" s="6">
        <v>322</v>
      </c>
      <c r="H223" s="6">
        <v>320</v>
      </c>
      <c r="I223" s="6" t="str">
        <f>VLOOKUP(Tabla253[[#This Row],[CODIGO AREA CONTA]],[1]ANEXO!$H$4:$I$41,2,FALSE)</f>
        <v>ACOGIDA</v>
      </c>
      <c r="J223" s="8" t="s">
        <v>216</v>
      </c>
      <c r="K223" s="9">
        <v>241121029</v>
      </c>
      <c r="L223" s="14" t="str">
        <f>VLOOKUP(Tabla253[[#This Row],[PROYECTO]],'[1]CODIGOS ANALITICOS'!A$1:B$4949,2,FALSE)</f>
        <v>AC PI ACOGIDA 24 (24) AT PERSONAL</v>
      </c>
      <c r="M223" s="15">
        <v>1</v>
      </c>
    </row>
    <row r="224" spans="1:13" ht="15" customHeight="1" x14ac:dyDescent="0.25">
      <c r="A224" s="4" t="s">
        <v>615</v>
      </c>
      <c r="B224" s="13" t="s">
        <v>21</v>
      </c>
      <c r="C224" s="6" t="s">
        <v>15</v>
      </c>
      <c r="D224" s="7" t="s">
        <v>16</v>
      </c>
      <c r="E224" s="6" t="s">
        <v>616</v>
      </c>
      <c r="F224" s="6" t="s">
        <v>617</v>
      </c>
      <c r="G224" s="6">
        <v>322</v>
      </c>
      <c r="H224" s="6">
        <v>320</v>
      </c>
      <c r="I224" s="6" t="str">
        <f>VLOOKUP(Tabla253[[#This Row],[CODIGO AREA CONTA]],[1]ANEXO!$H$4:$I$41,2,FALSE)</f>
        <v>ACOGIDA</v>
      </c>
      <c r="J224" s="8" t="s">
        <v>47</v>
      </c>
      <c r="K224" s="9">
        <v>241131029</v>
      </c>
      <c r="L224" s="14" t="str">
        <f>VLOOKUP(Tabla253[[#This Row],[PROYECTO]],'[1]CODIGOS ANALITICOS'!A$1:B$4949,2,FALSE)</f>
        <v>AC PI VUL 24 (24) AT PERSONAL</v>
      </c>
      <c r="M224" s="15">
        <v>1</v>
      </c>
    </row>
    <row r="225" spans="1:13" ht="15" customHeight="1" x14ac:dyDescent="0.25">
      <c r="A225" s="4" t="s">
        <v>618</v>
      </c>
      <c r="B225" s="13" t="s">
        <v>25</v>
      </c>
      <c r="C225" s="6" t="s">
        <v>15</v>
      </c>
      <c r="D225" s="7" t="s">
        <v>16</v>
      </c>
      <c r="E225" s="6" t="s">
        <v>619</v>
      </c>
      <c r="F225" s="6" t="s">
        <v>620</v>
      </c>
      <c r="G225" s="6"/>
      <c r="H225" s="6">
        <v>350</v>
      </c>
      <c r="I225" s="6" t="str">
        <f>VLOOKUP(Tabla253[[#This Row],[CODIGO AREA CONTA]],[1]ANEXO!$H$4:$I$41,2,FALSE)</f>
        <v>JURIDICO</v>
      </c>
      <c r="J225" s="8" t="s">
        <v>63</v>
      </c>
      <c r="K225" s="9">
        <v>241121029</v>
      </c>
      <c r="L225" s="14" t="str">
        <f>VLOOKUP(Tabla253[[#This Row],[PROYECTO]],'[1]CODIGOS ANALITICOS'!A$1:B$4949,2,FALSE)</f>
        <v>AC PI ACOGIDA 24 (24) AT PERSONAL</v>
      </c>
      <c r="M225" s="15">
        <v>1</v>
      </c>
    </row>
    <row r="226" spans="1:13" ht="15" customHeight="1" x14ac:dyDescent="0.25">
      <c r="A226" s="37" t="s">
        <v>621</v>
      </c>
      <c r="B226" s="13" t="s">
        <v>25</v>
      </c>
      <c r="C226" s="6" t="s">
        <v>15</v>
      </c>
      <c r="D226" s="7" t="s">
        <v>16</v>
      </c>
      <c r="E226" s="6" t="s">
        <v>622</v>
      </c>
      <c r="F226" s="6" t="s">
        <v>623</v>
      </c>
      <c r="G226" s="6">
        <v>322</v>
      </c>
      <c r="H226" s="6">
        <v>320</v>
      </c>
      <c r="I226" s="6" t="str">
        <f>VLOOKUP(Tabla253[[#This Row],[CODIGO AREA CONTA]],[1]ANEXO!$H$4:$I$41,2,FALSE)</f>
        <v>ACOGIDA</v>
      </c>
      <c r="J226" s="8" t="s">
        <v>325</v>
      </c>
      <c r="K226" s="9">
        <v>241121029</v>
      </c>
      <c r="L226" s="14" t="str">
        <f>VLOOKUP(Tabla253[[#This Row],[PROYECTO]],'[1]CODIGOS ANALITICOS'!A$1:B$4949,2,FALSE)</f>
        <v>AC PI ACOGIDA 24 (24) AT PERSONAL</v>
      </c>
      <c r="M226" s="15">
        <v>1</v>
      </c>
    </row>
    <row r="227" spans="1:13" ht="15" customHeight="1" x14ac:dyDescent="0.25">
      <c r="A227" s="37" t="s">
        <v>624</v>
      </c>
      <c r="B227" s="13" t="s">
        <v>21</v>
      </c>
      <c r="C227" s="6" t="s">
        <v>15</v>
      </c>
      <c r="D227" s="7" t="s">
        <v>16</v>
      </c>
      <c r="E227" s="6" t="s">
        <v>625</v>
      </c>
      <c r="F227" s="6" t="s">
        <v>626</v>
      </c>
      <c r="G227" s="6">
        <v>322</v>
      </c>
      <c r="H227" s="6">
        <v>320</v>
      </c>
      <c r="I227" s="6" t="str">
        <f>VLOOKUP(Tabla253[[#This Row],[CODIGO AREA CONTA]],[1]ANEXO!$H$4:$I$41,2,FALSE)</f>
        <v>ACOGIDA</v>
      </c>
      <c r="J227" s="8" t="s">
        <v>47</v>
      </c>
      <c r="K227" s="9">
        <v>241131029</v>
      </c>
      <c r="L227" s="14" t="str">
        <f>VLOOKUP(Tabla253[[#This Row],[PROYECTO]],'[1]CODIGOS ANALITICOS'!A$1:B$4949,2,FALSE)</f>
        <v>AC PI VUL 24 (24) AT PERSONAL</v>
      </c>
      <c r="M227" s="15">
        <v>1</v>
      </c>
    </row>
    <row r="228" spans="1:13" ht="15" customHeight="1" x14ac:dyDescent="0.25">
      <c r="A228" s="37" t="s">
        <v>627</v>
      </c>
      <c r="B228" s="13" t="s">
        <v>44</v>
      </c>
      <c r="C228" s="6" t="s">
        <v>15</v>
      </c>
      <c r="D228" s="7" t="s">
        <v>16</v>
      </c>
      <c r="E228" s="6" t="s">
        <v>628</v>
      </c>
      <c r="F228" s="6">
        <v>71009</v>
      </c>
      <c r="G228" s="6">
        <v>322</v>
      </c>
      <c r="H228" s="6">
        <v>320</v>
      </c>
      <c r="I228" s="6" t="str">
        <f>VLOOKUP(Tabla253[[#This Row],[CODIGO AREA CONTA]],[1]ANEXO!$H$4:$I$41,2,FALSE)</f>
        <v>ACOGIDA</v>
      </c>
      <c r="J228" s="8" t="s">
        <v>149</v>
      </c>
      <c r="K228" s="9">
        <v>241121029</v>
      </c>
      <c r="L228" s="14" t="str">
        <f>VLOOKUP(Tabla253[[#This Row],[PROYECTO]],'[1]CODIGOS ANALITICOS'!A$1:B$4949,2,FALSE)</f>
        <v>AC PI ACOGIDA 24 (24) AT PERSONAL</v>
      </c>
      <c r="M228" s="15">
        <v>1</v>
      </c>
    </row>
    <row r="229" spans="1:13" ht="15" customHeight="1" x14ac:dyDescent="0.25">
      <c r="A229" s="37" t="s">
        <v>629</v>
      </c>
      <c r="B229" s="13" t="s">
        <v>25</v>
      </c>
      <c r="C229" s="6" t="s">
        <v>15</v>
      </c>
      <c r="D229" s="7" t="s">
        <v>16</v>
      </c>
      <c r="E229" s="6" t="s">
        <v>630</v>
      </c>
      <c r="F229" s="6" t="s">
        <v>631</v>
      </c>
      <c r="G229" s="6">
        <v>710</v>
      </c>
      <c r="H229" s="6">
        <v>710</v>
      </c>
      <c r="I229" s="6" t="str">
        <f>VLOOKUP(Tabla253[[#This Row],[CODIGO AREA CONTA]],[1]ANEXO!$H$4:$I$41,2,FALSE)</f>
        <v>CONTABILIDAD Y TESORERIA</v>
      </c>
      <c r="J229" s="8" t="s">
        <v>195</v>
      </c>
      <c r="K229" s="9">
        <v>241121029</v>
      </c>
      <c r="L229" s="14" t="str">
        <f>VLOOKUP(Tabla253[[#This Row],[PROYECTO]],'[1]CODIGOS ANALITICOS'!A$1:B$4949,2,FALSE)</f>
        <v>AC PI ACOGIDA 24 (24) AT PERSONAL</v>
      </c>
      <c r="M229" s="15">
        <v>1</v>
      </c>
    </row>
    <row r="230" spans="1:13" ht="15" customHeight="1" x14ac:dyDescent="0.25">
      <c r="A230" s="37" t="s">
        <v>632</v>
      </c>
      <c r="B230" s="13" t="s">
        <v>25</v>
      </c>
      <c r="C230" s="6" t="s">
        <v>15</v>
      </c>
      <c r="D230" s="7" t="s">
        <v>16</v>
      </c>
      <c r="E230" s="23" t="s">
        <v>633</v>
      </c>
      <c r="F230" s="6" t="s">
        <v>634</v>
      </c>
      <c r="G230" s="6">
        <v>340</v>
      </c>
      <c r="H230" s="6">
        <v>344</v>
      </c>
      <c r="I230" s="6" t="str">
        <f>VLOOKUP(Tabla253[[#This Row],[CODIGO AREA CONTA]],[1]ANEXO!$H$4:$I$41,2,FALSE)</f>
        <v>INTERVENCION SOCIAL</v>
      </c>
      <c r="J230" s="8" t="s">
        <v>118</v>
      </c>
      <c r="K230" s="9">
        <v>226821609</v>
      </c>
      <c r="L230" s="14" t="str">
        <f>VLOOKUP(Tabla253[[#This Row],[PROYECTO]],'[1]CODIGOS ANALITICOS'!A$1:B$4949,2,FALSE)</f>
        <v>Itinerarios Empleo Verde PERSONAL</v>
      </c>
      <c r="M230" s="15">
        <v>1</v>
      </c>
    </row>
    <row r="231" spans="1:13" ht="15" customHeight="1" x14ac:dyDescent="0.25">
      <c r="A231" s="4" t="s">
        <v>635</v>
      </c>
      <c r="B231" s="13" t="s">
        <v>25</v>
      </c>
      <c r="C231" s="6" t="s">
        <v>15</v>
      </c>
      <c r="D231" s="7" t="s">
        <v>16</v>
      </c>
      <c r="E231" s="6" t="s">
        <v>636</v>
      </c>
      <c r="F231" s="6">
        <v>39</v>
      </c>
      <c r="G231" s="6">
        <v>340</v>
      </c>
      <c r="H231" s="6">
        <v>344</v>
      </c>
      <c r="I231" s="6" t="str">
        <f>VLOOKUP(Tabla253[[#This Row],[CODIGO AREA CONTA]],[1]ANEXO!$H$4:$I$41,2,FALSE)</f>
        <v>INTERVENCION SOCIAL</v>
      </c>
      <c r="J231" s="8" t="s">
        <v>32</v>
      </c>
      <c r="K231" s="9">
        <v>241141039</v>
      </c>
      <c r="L231" s="14" t="str">
        <f>VLOOKUP(Tabla253[[#This Row],[PROYECTO]],'[1]CODIGOS ANALITICOS'!A$1:B$4949,2,FALSE)</f>
        <v>AC PI AUTONOM 24 (24) INTERV PERSONAL</v>
      </c>
      <c r="M231" s="15">
        <v>1</v>
      </c>
    </row>
    <row r="232" spans="1:13" ht="15" customHeight="1" x14ac:dyDescent="0.25">
      <c r="A232" s="4" t="s">
        <v>637</v>
      </c>
      <c r="B232" s="13" t="s">
        <v>25</v>
      </c>
      <c r="C232" s="6" t="s">
        <v>15</v>
      </c>
      <c r="D232" s="7" t="s">
        <v>16</v>
      </c>
      <c r="E232" s="6" t="s">
        <v>638</v>
      </c>
      <c r="F232" s="6">
        <v>499</v>
      </c>
      <c r="G232" s="6">
        <v>303</v>
      </c>
      <c r="H232" s="6">
        <v>303</v>
      </c>
      <c r="I232" s="6" t="str">
        <f>VLOOKUP(Tabla253[[#This Row],[CODIGO AREA CONTA]],[1]ANEXO!$H$4:$I$41,2,FALSE)</f>
        <v>DATOS E INFORMES</v>
      </c>
      <c r="J232" s="8" t="s">
        <v>639</v>
      </c>
      <c r="K232" s="9">
        <v>241121029</v>
      </c>
      <c r="L232" s="14" t="str">
        <f>VLOOKUP(Tabla253[[#This Row],[PROYECTO]],'[1]CODIGOS ANALITICOS'!A$1:B$4949,2,FALSE)</f>
        <v>AC PI ACOGIDA 24 (24) AT PERSONAL</v>
      </c>
      <c r="M232" s="15">
        <v>1</v>
      </c>
    </row>
    <row r="233" spans="1:13" ht="15" customHeight="1" x14ac:dyDescent="0.25">
      <c r="A233" s="4" t="s">
        <v>640</v>
      </c>
      <c r="B233" s="13" t="s">
        <v>25</v>
      </c>
      <c r="C233" s="6" t="s">
        <v>15</v>
      </c>
      <c r="D233" s="7" t="s">
        <v>16</v>
      </c>
      <c r="E233" s="6" t="s">
        <v>641</v>
      </c>
      <c r="F233" s="6" t="s">
        <v>642</v>
      </c>
      <c r="G233" s="6">
        <v>720</v>
      </c>
      <c r="H233" s="6">
        <v>720</v>
      </c>
      <c r="I233" s="6" t="str">
        <f>VLOOKUP(Tabla253[[#This Row],[CODIGO AREA CONTA]],[1]ANEXO!$H$4:$I$41,2,FALSE)</f>
        <v>CONTROL Y JUSTIFICACION ECONOMICA</v>
      </c>
      <c r="J233" s="8" t="s">
        <v>337</v>
      </c>
      <c r="K233" s="9">
        <v>241121029</v>
      </c>
      <c r="L233" s="14" t="str">
        <f>VLOOKUP(Tabla253[[#This Row],[PROYECTO]],'[1]CODIGOS ANALITICOS'!A$1:B$4949,2,FALSE)</f>
        <v>AC PI ACOGIDA 24 (24) AT PERSONAL</v>
      </c>
      <c r="M233" s="15">
        <v>1</v>
      </c>
    </row>
    <row r="234" spans="1:13" ht="15" customHeight="1" x14ac:dyDescent="0.25">
      <c r="A234" s="4" t="s">
        <v>643</v>
      </c>
      <c r="B234" s="13" t="s">
        <v>21</v>
      </c>
      <c r="C234" s="6" t="s">
        <v>15</v>
      </c>
      <c r="D234" s="7" t="s">
        <v>16</v>
      </c>
      <c r="E234" s="6" t="s">
        <v>644</v>
      </c>
      <c r="F234" s="6" t="s">
        <v>35</v>
      </c>
      <c r="G234" s="6">
        <v>322</v>
      </c>
      <c r="H234" s="6">
        <v>320</v>
      </c>
      <c r="I234" s="6" t="str">
        <f>VLOOKUP(Tabla253[[#This Row],[CODIGO AREA CONTA]],[1]ANEXO!$H$4:$I$41,2,FALSE)</f>
        <v>ACOGIDA</v>
      </c>
      <c r="J234" s="8" t="s">
        <v>19</v>
      </c>
      <c r="K234" s="9">
        <v>241131029</v>
      </c>
      <c r="L234" s="14" t="str">
        <f>VLOOKUP(Tabla253[[#This Row],[PROYECTO]],'[1]CODIGOS ANALITICOS'!A$1:B$4949,2,FALSE)</f>
        <v>AC PI VUL 24 (24) AT PERSONAL</v>
      </c>
      <c r="M234" s="15">
        <v>1</v>
      </c>
    </row>
    <row r="235" spans="1:13" ht="15" customHeight="1" x14ac:dyDescent="0.25">
      <c r="A235" s="4" t="s">
        <v>645</v>
      </c>
      <c r="B235" s="13" t="s">
        <v>44</v>
      </c>
      <c r="C235" s="6" t="s">
        <v>15</v>
      </c>
      <c r="D235" s="7" t="s">
        <v>16</v>
      </c>
      <c r="E235" s="6" t="s">
        <v>646</v>
      </c>
      <c r="F235" s="6">
        <v>744</v>
      </c>
      <c r="G235" s="6">
        <v>322</v>
      </c>
      <c r="H235" s="6">
        <v>320</v>
      </c>
      <c r="I235" s="6" t="str">
        <f>VLOOKUP(Tabla253[[#This Row],[CODIGO AREA CONTA]],[1]ANEXO!$H$4:$I$41,2,FALSE)</f>
        <v>ACOGIDA</v>
      </c>
      <c r="J235" s="8" t="s">
        <v>333</v>
      </c>
      <c r="K235" s="9">
        <v>241121029</v>
      </c>
      <c r="L235" s="14" t="str">
        <f>VLOOKUP(Tabla253[[#This Row],[PROYECTO]],'[1]CODIGOS ANALITICOS'!A$1:B$4949,2,FALSE)</f>
        <v>AC PI ACOGIDA 24 (24) AT PERSONAL</v>
      </c>
      <c r="M235" s="15">
        <v>1</v>
      </c>
    </row>
    <row r="236" spans="1:13" ht="15" customHeight="1" x14ac:dyDescent="0.25">
      <c r="A236" s="4" t="s">
        <v>647</v>
      </c>
      <c r="B236" s="13" t="s">
        <v>25</v>
      </c>
      <c r="C236" s="6" t="s">
        <v>15</v>
      </c>
      <c r="D236" s="7" t="s">
        <v>16</v>
      </c>
      <c r="E236" s="6" t="s">
        <v>648</v>
      </c>
      <c r="F236" s="6" t="s">
        <v>649</v>
      </c>
      <c r="G236" s="6">
        <v>700</v>
      </c>
      <c r="H236" s="6">
        <v>700</v>
      </c>
      <c r="I236" s="6" t="str">
        <f>VLOOKUP(Tabla253[[#This Row],[CODIGO AREA CONTA]],[1]ANEXO!$H$4:$I$41,2,FALSE)</f>
        <v>ECONOMICO FINANCIERA Y GESTION</v>
      </c>
      <c r="J236" s="8" t="s">
        <v>650</v>
      </c>
      <c r="K236" s="9">
        <v>241121029</v>
      </c>
      <c r="L236" s="14" t="str">
        <f>VLOOKUP(Tabla253[[#This Row],[PROYECTO]],'[1]CODIGOS ANALITICOS'!A$1:B$4949,2,FALSE)</f>
        <v>AC PI ACOGIDA 24 (24) AT PERSONAL</v>
      </c>
      <c r="M236" s="15">
        <v>1</v>
      </c>
    </row>
    <row r="237" spans="1:13" ht="15" customHeight="1" x14ac:dyDescent="0.25">
      <c r="A237" s="4" t="s">
        <v>651</v>
      </c>
      <c r="B237" s="13" t="s">
        <v>25</v>
      </c>
      <c r="C237" s="6" t="s">
        <v>15</v>
      </c>
      <c r="D237" s="7" t="s">
        <v>16</v>
      </c>
      <c r="E237" s="6" t="s">
        <v>652</v>
      </c>
      <c r="F237" s="6" t="s">
        <v>653</v>
      </c>
      <c r="G237" s="6">
        <v>340</v>
      </c>
      <c r="H237" s="6">
        <v>510</v>
      </c>
      <c r="I237" s="6" t="str">
        <f>VLOOKUP(Tabla253[[#This Row],[CODIGO AREA CONTA]],[1]ANEXO!$H$4:$I$41,2,FALSE)</f>
        <v>INCIDENCIA Y COMUNICACION</v>
      </c>
      <c r="J237" s="8" t="s">
        <v>28</v>
      </c>
      <c r="K237" s="9">
        <v>226721609</v>
      </c>
      <c r="L237" s="14" t="str">
        <f>VLOOKUP(Tabla253[[#This Row],[PROYECTO]],'[1]CODIGOS ANALITICOS'!A$1:B$4949,2,FALSE)</f>
        <v>UDC VILLA DE VALLECAS PERSONAL</v>
      </c>
      <c r="M237" s="15">
        <v>1</v>
      </c>
    </row>
    <row r="238" spans="1:13" ht="15" customHeight="1" x14ac:dyDescent="0.25">
      <c r="A238" s="4" t="s">
        <v>654</v>
      </c>
      <c r="B238" s="13" t="s">
        <v>25</v>
      </c>
      <c r="C238" s="6" t="s">
        <v>15</v>
      </c>
      <c r="D238" s="7" t="s">
        <v>16</v>
      </c>
      <c r="E238" s="6" t="s">
        <v>655</v>
      </c>
      <c r="F238" s="6" t="s">
        <v>653</v>
      </c>
      <c r="G238" s="6">
        <v>340</v>
      </c>
      <c r="H238" s="6">
        <v>510</v>
      </c>
      <c r="I238" s="6" t="str">
        <f>VLOOKUP(Tabla253[[#This Row],[CODIGO AREA CONTA]],[1]ANEXO!$H$4:$I$41,2,FALSE)</f>
        <v>INCIDENCIA Y COMUNICACION</v>
      </c>
      <c r="J238" s="8" t="s">
        <v>28</v>
      </c>
      <c r="K238" s="9">
        <v>226721609</v>
      </c>
      <c r="L238" s="14" t="str">
        <f>VLOOKUP(Tabla253[[#This Row],[PROYECTO]],'[1]CODIGOS ANALITICOS'!A$1:B$4949,2,FALSE)</f>
        <v>UDC VILLA DE VALLECAS PERSONAL</v>
      </c>
      <c r="M238" s="15">
        <v>1</v>
      </c>
    </row>
    <row r="239" spans="1:13" ht="15" customHeight="1" x14ac:dyDescent="0.25">
      <c r="A239" s="4" t="s">
        <v>656</v>
      </c>
      <c r="B239" s="13" t="s">
        <v>25</v>
      </c>
      <c r="C239" s="6" t="s">
        <v>15</v>
      </c>
      <c r="D239" s="7" t="s">
        <v>16</v>
      </c>
      <c r="E239" s="6" t="s">
        <v>657</v>
      </c>
      <c r="F239" s="6">
        <v>740</v>
      </c>
      <c r="G239" s="6">
        <v>340</v>
      </c>
      <c r="H239" s="40">
        <v>344</v>
      </c>
      <c r="I239" s="40" t="str">
        <f>VLOOKUP(Tabla253[[#This Row],[CODIGO AREA CONTA]],[1]ANEXO!$H$4:$I$41,2,FALSE)</f>
        <v>INTERVENCION SOCIAL</v>
      </c>
      <c r="J239" s="8" t="s">
        <v>32</v>
      </c>
      <c r="K239" s="9">
        <v>241141039</v>
      </c>
      <c r="L239" s="14" t="str">
        <f>VLOOKUP(Tabla253[[#This Row],[PROYECTO]],'[1]CODIGOS ANALITICOS'!A$1:B$4949,2,FALSE)</f>
        <v>AC PI AUTONOM 24 (24) INTERV PERSONAL</v>
      </c>
      <c r="M239" s="15">
        <v>1</v>
      </c>
    </row>
    <row r="240" spans="1:13" ht="15" customHeight="1" x14ac:dyDescent="0.25">
      <c r="A240" s="37" t="s">
        <v>658</v>
      </c>
      <c r="B240" s="13" t="s">
        <v>44</v>
      </c>
      <c r="C240" s="6" t="s">
        <v>15</v>
      </c>
      <c r="D240" s="7" t="s">
        <v>16</v>
      </c>
      <c r="E240" s="6" t="s">
        <v>659</v>
      </c>
      <c r="F240" s="6" t="s">
        <v>660</v>
      </c>
      <c r="G240" s="6">
        <v>342</v>
      </c>
      <c r="H240" s="7">
        <v>342</v>
      </c>
      <c r="I240" s="6" t="str">
        <f>VLOOKUP(Tabla253[[#This Row],[CODIGO AREA CONTA]],[1]ANEXO!$H$4:$I$41,2,FALSE)</f>
        <v>EMPLEO Y FORMACION</v>
      </c>
      <c r="J240" s="38" t="s">
        <v>73</v>
      </c>
      <c r="K240" s="9">
        <v>241121029</v>
      </c>
      <c r="L240" s="14" t="str">
        <f>VLOOKUP(Tabla253[[#This Row],[PROYECTO]],'[1]CODIGOS ANALITICOS'!A$1:B$4949,2,FALSE)</f>
        <v>AC PI ACOGIDA 24 (24) AT PERSONAL</v>
      </c>
      <c r="M240" s="15">
        <v>1</v>
      </c>
    </row>
    <row r="241" spans="1:13" ht="15" customHeight="1" x14ac:dyDescent="0.25">
      <c r="A241" s="37" t="s">
        <v>661</v>
      </c>
      <c r="B241" s="13" t="s">
        <v>44</v>
      </c>
      <c r="C241" s="6" t="s">
        <v>15</v>
      </c>
      <c r="D241" s="7" t="s">
        <v>16</v>
      </c>
      <c r="E241" s="6" t="s">
        <v>662</v>
      </c>
      <c r="F241" s="7" t="s">
        <v>663</v>
      </c>
      <c r="G241" s="7">
        <v>322</v>
      </c>
      <c r="H241" s="7">
        <v>320</v>
      </c>
      <c r="I241" s="7" t="str">
        <f>VLOOKUP(Tabla253[[#This Row],[CODIGO AREA CONTA]],[1]ANEXO!$H$4:$I$41,2,FALSE)</f>
        <v>ACOGIDA</v>
      </c>
      <c r="J241" s="8" t="s">
        <v>205</v>
      </c>
      <c r="K241" s="9">
        <v>241121029</v>
      </c>
      <c r="L241" s="14" t="str">
        <f>VLOOKUP(Tabla253[[#This Row],[PROYECTO]],'[1]CODIGOS ANALITICOS'!A$1:B$4949,2,FALSE)</f>
        <v>AC PI ACOGIDA 24 (24) AT PERSONAL</v>
      </c>
      <c r="M241" s="15">
        <v>1</v>
      </c>
    </row>
    <row r="242" spans="1:13" ht="15" customHeight="1" x14ac:dyDescent="0.25">
      <c r="A242" s="4" t="s">
        <v>664</v>
      </c>
      <c r="B242" s="13" t="s">
        <v>25</v>
      </c>
      <c r="C242" s="6" t="s">
        <v>15</v>
      </c>
      <c r="D242" s="7" t="s">
        <v>16</v>
      </c>
      <c r="E242" s="6" t="s">
        <v>665</v>
      </c>
      <c r="F242" s="6" t="s">
        <v>666</v>
      </c>
      <c r="G242" s="6">
        <v>510</v>
      </c>
      <c r="H242" s="6">
        <v>510</v>
      </c>
      <c r="I242" s="6" t="str">
        <f>VLOOKUP(Tabla253[[#This Row],[CODIGO AREA CONTA]],[1]ANEXO!$H$4:$I$41,2,FALSE)</f>
        <v>INCIDENCIA Y COMUNICACION</v>
      </c>
      <c r="J242" s="8" t="s">
        <v>276</v>
      </c>
      <c r="K242" s="9">
        <v>236091609</v>
      </c>
      <c r="L242" s="14" t="str">
        <f>VLOOKUP(Tabla253[[#This Row],[PROYECTO]],'[1]CODIGOS ANALITICOS'!A$1:B$4949,2,FALSE)</f>
        <v>IRPF CONVIVIENDO 23 PERSONAL</v>
      </c>
      <c r="M242" s="15">
        <v>1</v>
      </c>
    </row>
    <row r="243" spans="1:13" ht="15" customHeight="1" x14ac:dyDescent="0.25">
      <c r="A243" s="37" t="s">
        <v>667</v>
      </c>
      <c r="B243" s="13" t="s">
        <v>25</v>
      </c>
      <c r="C243" s="6" t="s">
        <v>15</v>
      </c>
      <c r="D243" s="7" t="s">
        <v>16</v>
      </c>
      <c r="E243" s="6" t="s">
        <v>668</v>
      </c>
      <c r="F243" s="7" t="s">
        <v>669</v>
      </c>
      <c r="G243" s="7">
        <v>303</v>
      </c>
      <c r="H243" s="7">
        <v>303</v>
      </c>
      <c r="I243" s="7" t="str">
        <f>VLOOKUP(Tabla253[[#This Row],[CODIGO AREA CONTA]],[1]ANEXO!$H$4:$I$41,2,FALSE)</f>
        <v>DATOS E INFORMES</v>
      </c>
      <c r="J243" s="38" t="s">
        <v>670</v>
      </c>
      <c r="K243" s="9">
        <v>241141039</v>
      </c>
      <c r="L243" s="14" t="str">
        <f>VLOOKUP(Tabla253[[#This Row],[PROYECTO]],'[1]CODIGOS ANALITICOS'!A$1:B$4949,2,FALSE)</f>
        <v>AC PI AUTONOM 24 (24) INTERV PERSONAL</v>
      </c>
      <c r="M243" s="15">
        <v>1</v>
      </c>
    </row>
    <row r="244" spans="1:13" ht="15" customHeight="1" x14ac:dyDescent="0.25">
      <c r="A244" s="37" t="s">
        <v>671</v>
      </c>
      <c r="B244" s="13" t="s">
        <v>25</v>
      </c>
      <c r="C244" s="6" t="s">
        <v>15</v>
      </c>
      <c r="D244" s="7" t="s">
        <v>16</v>
      </c>
      <c r="E244" s="6" t="s">
        <v>672</v>
      </c>
      <c r="F244" s="7" t="s">
        <v>553</v>
      </c>
      <c r="G244" s="7">
        <v>322</v>
      </c>
      <c r="H244" s="7">
        <v>320</v>
      </c>
      <c r="I244" s="7" t="str">
        <f>VLOOKUP(Tabla253[[#This Row],[CODIGO AREA CONTA]],[1]ANEXO!$H$4:$I$41,2,FALSE)</f>
        <v>ACOGIDA</v>
      </c>
      <c r="J244" s="38" t="s">
        <v>19</v>
      </c>
      <c r="K244" s="9">
        <v>241121029</v>
      </c>
      <c r="L244" s="14" t="str">
        <f>VLOOKUP(Tabla253[[#This Row],[PROYECTO]],'[1]CODIGOS ANALITICOS'!A$1:B$4949,2,FALSE)</f>
        <v>AC PI ACOGIDA 24 (24) AT PERSONAL</v>
      </c>
      <c r="M244" s="15">
        <v>1</v>
      </c>
    </row>
    <row r="245" spans="1:13" ht="15" customHeight="1" x14ac:dyDescent="0.25">
      <c r="A245" s="4" t="s">
        <v>673</v>
      </c>
      <c r="B245" s="13" t="s">
        <v>25</v>
      </c>
      <c r="C245" s="6" t="s">
        <v>15</v>
      </c>
      <c r="D245" s="7" t="s">
        <v>16</v>
      </c>
      <c r="E245" s="6" t="s">
        <v>674</v>
      </c>
      <c r="F245" s="6" t="s">
        <v>675</v>
      </c>
      <c r="G245" s="7">
        <v>322</v>
      </c>
      <c r="H245" s="7">
        <v>320</v>
      </c>
      <c r="I245" s="7" t="str">
        <f>VLOOKUP(Tabla253[[#This Row],[CODIGO AREA CONTA]],[1]ANEXO!$H$4:$I$41,2,FALSE)</f>
        <v>ACOGIDA</v>
      </c>
      <c r="J245" s="38" t="s">
        <v>19</v>
      </c>
      <c r="K245" s="9">
        <v>241121029</v>
      </c>
      <c r="L245" s="14" t="str">
        <f>VLOOKUP(Tabla253[[#This Row],[PROYECTO]],'[1]CODIGOS ANALITICOS'!A$1:B$4949,2,FALSE)</f>
        <v>AC PI ACOGIDA 24 (24) AT PERSONAL</v>
      </c>
      <c r="M245" s="15">
        <v>1</v>
      </c>
    </row>
    <row r="246" spans="1:13" ht="15" customHeight="1" x14ac:dyDescent="0.25">
      <c r="A246" s="4" t="s">
        <v>676</v>
      </c>
      <c r="B246" s="13" t="s">
        <v>25</v>
      </c>
      <c r="C246" s="6" t="s">
        <v>15</v>
      </c>
      <c r="D246" s="7" t="s">
        <v>16</v>
      </c>
      <c r="E246" s="6" t="s">
        <v>677</v>
      </c>
      <c r="F246" s="7" t="s">
        <v>678</v>
      </c>
      <c r="G246" s="7"/>
      <c r="H246" s="7">
        <v>720</v>
      </c>
      <c r="I246" s="7" t="str">
        <f>VLOOKUP(Tabla253[[#This Row],[CODIGO AREA CONTA]],[1]ANEXO!$H$4:$I$41,2,FALSE)</f>
        <v>CONTROL Y JUSTIFICACION ECONOMICA</v>
      </c>
      <c r="J246" s="38" t="s">
        <v>83</v>
      </c>
      <c r="K246" s="9">
        <v>241121029</v>
      </c>
      <c r="L246" s="14" t="str">
        <f>VLOOKUP(Tabla253[[#This Row],[PROYECTO]],'[1]CODIGOS ANALITICOS'!A$1:B$4949,2,FALSE)</f>
        <v>AC PI ACOGIDA 24 (24) AT PERSONAL</v>
      </c>
      <c r="M246" s="15">
        <v>1</v>
      </c>
    </row>
    <row r="247" spans="1:13" ht="15" customHeight="1" x14ac:dyDescent="0.25">
      <c r="A247" s="37" t="s">
        <v>679</v>
      </c>
      <c r="B247" s="13" t="s">
        <v>21</v>
      </c>
      <c r="C247" s="6" t="s">
        <v>15</v>
      </c>
      <c r="D247" s="7" t="s">
        <v>16</v>
      </c>
      <c r="E247" s="6" t="s">
        <v>680</v>
      </c>
      <c r="F247" s="7"/>
      <c r="G247" s="7"/>
      <c r="H247" s="7">
        <v>720</v>
      </c>
      <c r="I247" s="7" t="str">
        <f>VLOOKUP(Tabla253[[#This Row],[CODIGO AREA CONTA]],[1]ANEXO!$H$4:$I$41,2,FALSE)</f>
        <v>CONTROL Y JUSTIFICACION ECONOMICA</v>
      </c>
      <c r="J247" s="7" t="s">
        <v>118</v>
      </c>
      <c r="K247" s="9">
        <v>233021119</v>
      </c>
      <c r="L247" s="14" t="str">
        <f>VLOOKUP(Tabla253[[#This Row],[PROYECTO]],'[1]CODIGOS ANALITICOS'!A$1:B$4949,2,FALSE)</f>
        <v>AH EMERGENCIA 23 (23) AI PERSONAL</v>
      </c>
      <c r="M247" s="20">
        <v>1</v>
      </c>
    </row>
    <row r="248" spans="1:13" ht="15" customHeight="1" x14ac:dyDescent="0.25">
      <c r="A248" s="37" t="s">
        <v>681</v>
      </c>
      <c r="B248" s="13" t="s">
        <v>25</v>
      </c>
      <c r="C248" s="6" t="s">
        <v>15</v>
      </c>
      <c r="D248" s="7" t="s">
        <v>16</v>
      </c>
      <c r="E248" s="6" t="s">
        <v>682</v>
      </c>
      <c r="F248" s="7">
        <v>649</v>
      </c>
      <c r="G248" s="7">
        <v>322</v>
      </c>
      <c r="H248" s="7">
        <v>320</v>
      </c>
      <c r="I248" s="7" t="str">
        <f>VLOOKUP(Tabla253[[#This Row],[CODIGO AREA CONTA]],[1]ANEXO!$H$4:$I$41,2,FALSE)</f>
        <v>ACOGIDA</v>
      </c>
      <c r="J248" s="38" t="s">
        <v>126</v>
      </c>
      <c r="K248" s="9">
        <v>241121029</v>
      </c>
      <c r="L248" s="14" t="str">
        <f>VLOOKUP(Tabla253[[#This Row],[PROYECTO]],'[1]CODIGOS ANALITICOS'!A$1:B$4949,2,FALSE)</f>
        <v>AC PI ACOGIDA 24 (24) AT PERSONAL</v>
      </c>
      <c r="M248" s="15">
        <v>1</v>
      </c>
    </row>
    <row r="249" spans="1:13" ht="15" customHeight="1" x14ac:dyDescent="0.25">
      <c r="A249" s="37" t="s">
        <v>683</v>
      </c>
      <c r="B249" s="13" t="s">
        <v>25</v>
      </c>
      <c r="C249" s="6" t="s">
        <v>15</v>
      </c>
      <c r="D249" s="7" t="s">
        <v>16</v>
      </c>
      <c r="E249" s="6" t="s">
        <v>684</v>
      </c>
      <c r="F249" s="7" t="s">
        <v>685</v>
      </c>
      <c r="G249" s="7">
        <v>340</v>
      </c>
      <c r="H249" s="7">
        <v>510</v>
      </c>
      <c r="I249" s="7" t="str">
        <f>VLOOKUP(Tabla253[[#This Row],[CODIGO AREA CONTA]],[1]ANEXO!$H$4:$I$41,2,FALSE)</f>
        <v>INCIDENCIA Y COMUNICACION</v>
      </c>
      <c r="J249" s="38" t="s">
        <v>28</v>
      </c>
      <c r="K249" s="9">
        <v>226721609</v>
      </c>
      <c r="L249" s="14" t="str">
        <f>VLOOKUP(Tabla253[[#This Row],[PROYECTO]],'[1]CODIGOS ANALITICOS'!A$1:B$4949,2,FALSE)</f>
        <v>UDC VILLA DE VALLECAS PERSONAL</v>
      </c>
      <c r="M249" s="15">
        <v>1</v>
      </c>
    </row>
    <row r="250" spans="1:13" ht="15" customHeight="1" x14ac:dyDescent="0.25">
      <c r="A250" s="37" t="s">
        <v>686</v>
      </c>
      <c r="B250" s="13" t="s">
        <v>44</v>
      </c>
      <c r="C250" s="6" t="s">
        <v>15</v>
      </c>
      <c r="D250" s="7" t="s">
        <v>16</v>
      </c>
      <c r="E250" s="6" t="s">
        <v>687</v>
      </c>
      <c r="F250" s="6" t="s">
        <v>688</v>
      </c>
      <c r="G250" s="7">
        <v>322</v>
      </c>
      <c r="H250" s="7">
        <v>320</v>
      </c>
      <c r="I250" s="7" t="str">
        <f>VLOOKUP(Tabla253[[#This Row],[CODIGO AREA CONTA]],[1]ANEXO!$H$4:$I$41,2,FALSE)</f>
        <v>ACOGIDA</v>
      </c>
      <c r="J250" s="38" t="s">
        <v>19</v>
      </c>
      <c r="K250" s="9">
        <v>241121029</v>
      </c>
      <c r="L250" s="14" t="str">
        <f>VLOOKUP(Tabla253[[#This Row],[PROYECTO]],'[1]CODIGOS ANALITICOS'!A$1:B$4949,2,FALSE)</f>
        <v>AC PI ACOGIDA 24 (24) AT PERSONAL</v>
      </c>
      <c r="M250" s="15">
        <v>1</v>
      </c>
    </row>
    <row r="251" spans="1:13" ht="15" customHeight="1" x14ac:dyDescent="0.25">
      <c r="A251" s="37" t="s">
        <v>689</v>
      </c>
      <c r="B251" s="13" t="s">
        <v>25</v>
      </c>
      <c r="C251" s="6" t="s">
        <v>15</v>
      </c>
      <c r="D251" s="7" t="s">
        <v>16</v>
      </c>
      <c r="E251" s="6" t="s">
        <v>690</v>
      </c>
      <c r="F251" s="7" t="s">
        <v>691</v>
      </c>
      <c r="G251" s="7">
        <v>343</v>
      </c>
      <c r="H251" s="7">
        <v>343</v>
      </c>
      <c r="I251" s="7" t="str">
        <f>VLOOKUP(Tabla253[[#This Row],[CODIGO AREA CONTA]],[1]ANEXO!$H$4:$I$41,2,FALSE)</f>
        <v>APRENDIZAJE DEL IDIOMA</v>
      </c>
      <c r="J251" s="38" t="s">
        <v>38</v>
      </c>
      <c r="K251" s="9">
        <v>241141039</v>
      </c>
      <c r="L251" s="14" t="str">
        <f>VLOOKUP(Tabla253[[#This Row],[PROYECTO]],'[1]CODIGOS ANALITICOS'!A$1:B$4949,2,FALSE)</f>
        <v>AC PI AUTONOM 24 (24) INTERV PERSONAL</v>
      </c>
      <c r="M251" s="15">
        <v>1</v>
      </c>
    </row>
    <row r="252" spans="1:13" ht="15" customHeight="1" x14ac:dyDescent="0.25">
      <c r="A252" s="37" t="s">
        <v>29</v>
      </c>
      <c r="B252" s="13" t="s">
        <v>25</v>
      </c>
      <c r="C252" s="6" t="s">
        <v>15</v>
      </c>
      <c r="D252" s="7" t="s">
        <v>16</v>
      </c>
      <c r="E252" s="6" t="s">
        <v>692</v>
      </c>
      <c r="F252" s="7" t="s">
        <v>31</v>
      </c>
      <c r="G252" s="7">
        <v>340</v>
      </c>
      <c r="H252" s="7">
        <v>344</v>
      </c>
      <c r="I252" s="7" t="str">
        <f>VLOOKUP(Tabla253[[#This Row],[CODIGO AREA CONTA]],[1]ANEXO!$H$4:$I$41,2,FALSE)</f>
        <v>INTERVENCION SOCIAL</v>
      </c>
      <c r="J252" s="38" t="s">
        <v>32</v>
      </c>
      <c r="K252" s="9">
        <v>236101609</v>
      </c>
      <c r="L252" s="14" t="str">
        <f>VLOOKUP(Tabla253[[#This Row],[PROYECTO]],'[1]CODIGOS ANALITICOS'!A$1:B$4949,2,FALSE)</f>
        <v>IRPF PIO 23 PERSONAL</v>
      </c>
      <c r="M252" s="15">
        <v>1</v>
      </c>
    </row>
    <row r="253" spans="1:13" ht="15" customHeight="1" x14ac:dyDescent="0.25">
      <c r="A253" s="37" t="s">
        <v>693</v>
      </c>
      <c r="B253" s="13" t="s">
        <v>25</v>
      </c>
      <c r="C253" s="6" t="s">
        <v>15</v>
      </c>
      <c r="D253" s="7" t="s">
        <v>16</v>
      </c>
      <c r="E253" s="6" t="s">
        <v>694</v>
      </c>
      <c r="F253" s="7" t="s">
        <v>695</v>
      </c>
      <c r="G253" s="7">
        <v>322</v>
      </c>
      <c r="H253" s="7">
        <v>320</v>
      </c>
      <c r="I253" s="7" t="str">
        <f>VLOOKUP(Tabla253[[#This Row],[CODIGO AREA CONTA]],[1]ANEXO!$H$4:$I$41,2,FALSE)</f>
        <v>ACOGIDA</v>
      </c>
      <c r="J253" s="38" t="s">
        <v>47</v>
      </c>
      <c r="K253" s="9">
        <v>241121029</v>
      </c>
      <c r="L253" s="14" t="str">
        <f>VLOOKUP(Tabla253[[#This Row],[PROYECTO]],'[1]CODIGOS ANALITICOS'!A$1:B$4949,2,FALSE)</f>
        <v>AC PI ACOGIDA 24 (24) AT PERSONAL</v>
      </c>
      <c r="M253" s="15">
        <v>1</v>
      </c>
    </row>
    <row r="254" spans="1:13" ht="15" customHeight="1" x14ac:dyDescent="0.25">
      <c r="A254" s="37" t="s">
        <v>696</v>
      </c>
      <c r="B254" s="13" t="s">
        <v>25</v>
      </c>
      <c r="C254" s="6" t="s">
        <v>15</v>
      </c>
      <c r="D254" s="7" t="s">
        <v>16</v>
      </c>
      <c r="E254" s="6" t="s">
        <v>697</v>
      </c>
      <c r="F254" s="7" t="s">
        <v>698</v>
      </c>
      <c r="G254" s="7">
        <v>720</v>
      </c>
      <c r="H254" s="7">
        <v>320</v>
      </c>
      <c r="I254" s="7" t="str">
        <f>VLOOKUP(Tabla253[[#This Row],[CODIGO AREA CONTA]],[1]ANEXO!$H$4:$I$41,2,FALSE)</f>
        <v>ACOGIDA</v>
      </c>
      <c r="J254" s="38" t="s">
        <v>699</v>
      </c>
      <c r="K254" s="9">
        <v>241121029</v>
      </c>
      <c r="L254" s="14" t="str">
        <f>VLOOKUP(Tabla253[[#This Row],[PROYECTO]],'[1]CODIGOS ANALITICOS'!A$1:B$4949,2,FALSE)</f>
        <v>AC PI ACOGIDA 24 (24) AT PERSONAL</v>
      </c>
      <c r="M254" s="15">
        <v>1</v>
      </c>
    </row>
    <row r="255" spans="1:13" ht="15" customHeight="1" x14ac:dyDescent="0.25">
      <c r="A255" s="37" t="s">
        <v>700</v>
      </c>
      <c r="B255" s="13" t="s">
        <v>25</v>
      </c>
      <c r="C255" s="6" t="s">
        <v>15</v>
      </c>
      <c r="D255" s="7" t="s">
        <v>16</v>
      </c>
      <c r="E255" s="6" t="s">
        <v>701</v>
      </c>
      <c r="F255" s="7" t="s">
        <v>702</v>
      </c>
      <c r="G255" s="7"/>
      <c r="H255" s="7">
        <v>330</v>
      </c>
      <c r="I255" s="7" t="str">
        <f>VLOOKUP(Tabla253[[#This Row],[CODIGO AREA CONTA]],[1]ANEXO!$H$4:$I$41,2,FALSE)</f>
        <v xml:space="preserve">PRIMERA ACOGIDA </v>
      </c>
      <c r="J255" s="38" t="s">
        <v>19</v>
      </c>
      <c r="K255" s="9">
        <v>241111019</v>
      </c>
      <c r="L255" s="14" t="str">
        <f>VLOOKUP(Tabla253[[#This Row],[PROYECTO]],'[1]CODIGOS ANALITICOS'!A$1:B$4949,2,FALSE)</f>
        <v>AC PI VAL INIC (24) PA PERSONAL</v>
      </c>
      <c r="M255" s="15">
        <v>1</v>
      </c>
    </row>
    <row r="256" spans="1:13" ht="15" customHeight="1" x14ac:dyDescent="0.25">
      <c r="A256" s="37" t="s">
        <v>703</v>
      </c>
      <c r="B256" s="13" t="s">
        <v>25</v>
      </c>
      <c r="C256" s="6" t="s">
        <v>15</v>
      </c>
      <c r="D256" s="7" t="s">
        <v>16</v>
      </c>
      <c r="E256" s="6" t="s">
        <v>704</v>
      </c>
      <c r="F256" s="7">
        <v>67</v>
      </c>
      <c r="G256" s="7">
        <v>303</v>
      </c>
      <c r="H256" s="7">
        <v>303</v>
      </c>
      <c r="I256" s="7" t="str">
        <f>VLOOKUP(Tabla253[[#This Row],[CODIGO AREA CONTA]],[1]ANEXO!$H$4:$I$41,2,FALSE)</f>
        <v>DATOS E INFORMES</v>
      </c>
      <c r="J256" s="38" t="s">
        <v>670</v>
      </c>
      <c r="K256" s="9">
        <v>241141039</v>
      </c>
      <c r="L256" s="14" t="str">
        <f>VLOOKUP(Tabla253[[#This Row],[PROYECTO]],'[1]CODIGOS ANALITICOS'!A$1:B$4949,2,FALSE)</f>
        <v>AC PI AUTONOM 24 (24) INTERV PERSONAL</v>
      </c>
      <c r="M256" s="15">
        <v>1</v>
      </c>
    </row>
    <row r="257" spans="1:13" ht="15" customHeight="1" x14ac:dyDescent="0.25">
      <c r="A257" s="37" t="s">
        <v>705</v>
      </c>
      <c r="B257" s="13" t="s">
        <v>44</v>
      </c>
      <c r="C257" s="6" t="s">
        <v>15</v>
      </c>
      <c r="D257" s="7" t="s">
        <v>16</v>
      </c>
      <c r="E257" s="6" t="s">
        <v>706</v>
      </c>
      <c r="F257" s="7" t="s">
        <v>707</v>
      </c>
      <c r="G257" s="7">
        <v>322</v>
      </c>
      <c r="H257" s="7">
        <v>320</v>
      </c>
      <c r="I257" s="7" t="str">
        <f>VLOOKUP(Tabla253[[#This Row],[CODIGO AREA CONTA]],[1]ANEXO!$H$4:$I$41,2,FALSE)</f>
        <v>ACOGIDA</v>
      </c>
      <c r="J257" s="38" t="s">
        <v>126</v>
      </c>
      <c r="K257" s="9">
        <v>241121029</v>
      </c>
      <c r="L257" s="14" t="str">
        <f>VLOOKUP(Tabla253[[#This Row],[PROYECTO]],'[1]CODIGOS ANALITICOS'!A$1:B$4949,2,FALSE)</f>
        <v>AC PI ACOGIDA 24 (24) AT PERSONAL</v>
      </c>
      <c r="M257" s="15">
        <v>1</v>
      </c>
    </row>
    <row r="258" spans="1:13" ht="15" customHeight="1" x14ac:dyDescent="0.25">
      <c r="A258" s="37" t="s">
        <v>708</v>
      </c>
      <c r="B258" s="13" t="s">
        <v>123</v>
      </c>
      <c r="C258" s="6" t="s">
        <v>15</v>
      </c>
      <c r="D258" s="7" t="s">
        <v>16</v>
      </c>
      <c r="E258" s="6" t="s">
        <v>709</v>
      </c>
      <c r="F258" s="7" t="s">
        <v>490</v>
      </c>
      <c r="G258" s="7">
        <v>322</v>
      </c>
      <c r="H258" s="7">
        <v>320</v>
      </c>
      <c r="I258" s="7" t="str">
        <f>VLOOKUP(Tabla253[[#This Row],[CODIGO AREA CONTA]],[1]ANEXO!$H$4:$I$41,2,FALSE)</f>
        <v>ACOGIDA</v>
      </c>
      <c r="J258" s="38" t="s">
        <v>19</v>
      </c>
      <c r="K258" s="9">
        <v>241121029</v>
      </c>
      <c r="L258" s="14" t="str">
        <f>VLOOKUP(Tabla253[[#This Row],[PROYECTO]],'[1]CODIGOS ANALITICOS'!A$1:B$4949,2,FALSE)</f>
        <v>AC PI ACOGIDA 24 (24) AT PERSONAL</v>
      </c>
      <c r="M258" s="15">
        <v>1</v>
      </c>
    </row>
    <row r="259" spans="1:13" ht="15" customHeight="1" x14ac:dyDescent="0.25">
      <c r="A259" s="37" t="s">
        <v>710</v>
      </c>
      <c r="B259" s="13" t="s">
        <v>25</v>
      </c>
      <c r="C259" s="6" t="s">
        <v>15</v>
      </c>
      <c r="D259" s="7" t="s">
        <v>16</v>
      </c>
      <c r="E259" s="23" t="s">
        <v>711</v>
      </c>
      <c r="F259" s="6" t="s">
        <v>712</v>
      </c>
      <c r="G259" s="7">
        <v>322</v>
      </c>
      <c r="H259" s="7">
        <v>320</v>
      </c>
      <c r="I259" s="7" t="str">
        <f>VLOOKUP(Tabla253[[#This Row],[CODIGO AREA CONTA]],[1]ANEXO!$H$4:$I$41,2,FALSE)</f>
        <v>ACOGIDA</v>
      </c>
      <c r="J259" s="8" t="s">
        <v>713</v>
      </c>
      <c r="K259" s="9">
        <v>241121029</v>
      </c>
      <c r="L259" s="14" t="str">
        <f>VLOOKUP(Tabla253[[#This Row],[PROYECTO]],'[1]CODIGOS ANALITICOS'!A$1:B$4949,2,FALSE)</f>
        <v>AC PI ACOGIDA 24 (24) AT PERSONAL</v>
      </c>
      <c r="M259" s="15">
        <v>1</v>
      </c>
    </row>
    <row r="260" spans="1:13" ht="15" customHeight="1" x14ac:dyDescent="0.25">
      <c r="A260" s="37" t="s">
        <v>714</v>
      </c>
      <c r="B260" s="13" t="s">
        <v>44</v>
      </c>
      <c r="C260" s="6" t="s">
        <v>15</v>
      </c>
      <c r="D260" s="7" t="s">
        <v>16</v>
      </c>
      <c r="E260" s="6" t="s">
        <v>715</v>
      </c>
      <c r="F260" s="6" t="s">
        <v>279</v>
      </c>
      <c r="G260" s="7">
        <v>322</v>
      </c>
      <c r="H260" s="7">
        <v>320</v>
      </c>
      <c r="I260" s="7" t="str">
        <f>VLOOKUP(Tabla253[[#This Row],[CODIGO AREA CONTA]],[1]ANEXO!$H$4:$I$41,2,FALSE)</f>
        <v>ACOGIDA</v>
      </c>
      <c r="J260" s="8" t="s">
        <v>47</v>
      </c>
      <c r="K260" s="9">
        <v>241121029</v>
      </c>
      <c r="L260" s="14" t="str">
        <f>VLOOKUP(Tabla253[[#This Row],[PROYECTO]],'[1]CODIGOS ANALITICOS'!A$1:B$4949,2,FALSE)</f>
        <v>AC PI ACOGIDA 24 (24) AT PERSONAL</v>
      </c>
      <c r="M260" s="15">
        <v>1</v>
      </c>
    </row>
    <row r="261" spans="1:13" ht="15" customHeight="1" x14ac:dyDescent="0.25">
      <c r="A261" s="37" t="s">
        <v>716</v>
      </c>
      <c r="B261" s="13" t="s">
        <v>25</v>
      </c>
      <c r="C261" s="6" t="s">
        <v>15</v>
      </c>
      <c r="D261" s="7" t="s">
        <v>16</v>
      </c>
      <c r="E261" s="6" t="s">
        <v>717</v>
      </c>
      <c r="F261" s="6" t="s">
        <v>718</v>
      </c>
      <c r="G261" s="7">
        <v>340</v>
      </c>
      <c r="H261" s="7">
        <v>510</v>
      </c>
      <c r="I261" s="7" t="str">
        <f>VLOOKUP(Tabla253[[#This Row],[CODIGO AREA CONTA]],[1]ANEXO!$H$4:$I$41,2,FALSE)</f>
        <v>INCIDENCIA Y COMUNICACION</v>
      </c>
      <c r="J261" s="8" t="s">
        <v>28</v>
      </c>
      <c r="K261" s="9">
        <v>226721609</v>
      </c>
      <c r="L261" s="14" t="str">
        <f>VLOOKUP(Tabla253[[#This Row],[PROYECTO]],'[1]CODIGOS ANALITICOS'!A$1:B$4949,2,FALSE)</f>
        <v>UDC VILLA DE VALLECAS PERSONAL</v>
      </c>
      <c r="M261" s="15">
        <v>1</v>
      </c>
    </row>
    <row r="262" spans="1:13" ht="15" customHeight="1" x14ac:dyDescent="0.25">
      <c r="A262" s="4" t="s">
        <v>719</v>
      </c>
      <c r="B262" s="13" t="s">
        <v>25</v>
      </c>
      <c r="C262" s="6" t="s">
        <v>15</v>
      </c>
      <c r="D262" s="7" t="s">
        <v>16</v>
      </c>
      <c r="E262" s="16" t="s">
        <v>720</v>
      </c>
      <c r="F262" s="7" t="s">
        <v>721</v>
      </c>
      <c r="G262" s="7">
        <v>340</v>
      </c>
      <c r="H262" s="7">
        <v>510</v>
      </c>
      <c r="I262" s="7" t="str">
        <f>VLOOKUP(Tabla253[[#This Row],[CODIGO AREA CONTA]],[1]ANEXO!$H$4:$I$41,2,FALSE)</f>
        <v>INCIDENCIA Y COMUNICACION</v>
      </c>
      <c r="J262" s="38" t="s">
        <v>118</v>
      </c>
      <c r="K262" s="9">
        <v>226731609</v>
      </c>
      <c r="L262" s="14" t="str">
        <f>VLOOKUP(Tabla253[[#This Row],[PROYECTO]],'[1]CODIGOS ANALITICOS'!A$1:B$4949,2,FALSE)</f>
        <v>UDC TETUAN PERSONAL</v>
      </c>
      <c r="M262" s="15">
        <v>0.5</v>
      </c>
    </row>
    <row r="263" spans="1:13" ht="15" customHeight="1" x14ac:dyDescent="0.25">
      <c r="A263" s="37" t="s">
        <v>719</v>
      </c>
      <c r="B263" s="13" t="s">
        <v>25</v>
      </c>
      <c r="C263" s="6" t="s">
        <v>15</v>
      </c>
      <c r="D263" s="7" t="s">
        <v>16</v>
      </c>
      <c r="E263" s="16" t="s">
        <v>720</v>
      </c>
      <c r="F263" s="7" t="s">
        <v>721</v>
      </c>
      <c r="G263" s="7">
        <v>340</v>
      </c>
      <c r="H263" s="7">
        <v>510</v>
      </c>
      <c r="I263" s="7" t="str">
        <f>VLOOKUP(Tabla253[[#This Row],[CODIGO AREA CONTA]],[1]ANEXO!$H$4:$I$41,2,FALSE)</f>
        <v>INCIDENCIA Y COMUNICACION</v>
      </c>
      <c r="J263" s="38" t="s">
        <v>118</v>
      </c>
      <c r="K263" s="9">
        <v>226741609</v>
      </c>
      <c r="L263" s="14" t="str">
        <f>VLOOKUP(Tabla253[[#This Row],[PROYECTO]],'[1]CODIGOS ANALITICOS'!A$1:B$4949,2,FALSE)</f>
        <v>UDC CENTRO PERSONAL</v>
      </c>
      <c r="M263" s="15">
        <v>0.5</v>
      </c>
    </row>
    <row r="264" spans="1:13" ht="15" customHeight="1" x14ac:dyDescent="0.25">
      <c r="A264" s="37" t="s">
        <v>722</v>
      </c>
      <c r="B264" s="13" t="s">
        <v>44</v>
      </c>
      <c r="C264" s="6" t="s">
        <v>15</v>
      </c>
      <c r="D264" s="7" t="s">
        <v>16</v>
      </c>
      <c r="E264" s="6" t="s">
        <v>723</v>
      </c>
      <c r="F264" s="7" t="s">
        <v>724</v>
      </c>
      <c r="G264" s="7">
        <v>322</v>
      </c>
      <c r="H264" s="7">
        <v>320</v>
      </c>
      <c r="I264" s="7" t="str">
        <f>VLOOKUP(Tabla253[[#This Row],[CODIGO AREA CONTA]],[1]ANEXO!$H$4:$I$41,2,FALSE)</f>
        <v>ACOGIDA</v>
      </c>
      <c r="J264" s="38" t="s">
        <v>47</v>
      </c>
      <c r="K264" s="9">
        <v>241121029</v>
      </c>
      <c r="L264" s="14" t="str">
        <f>VLOOKUP(Tabla253[[#This Row],[PROYECTO]],'[1]CODIGOS ANALITICOS'!A$1:B$4949,2,FALSE)</f>
        <v>AC PI ACOGIDA 24 (24) AT PERSONAL</v>
      </c>
      <c r="M264" s="15">
        <v>1</v>
      </c>
    </row>
    <row r="265" spans="1:13" ht="15" customHeight="1" x14ac:dyDescent="0.25">
      <c r="A265" s="37" t="s">
        <v>725</v>
      </c>
      <c r="B265" s="13" t="s">
        <v>25</v>
      </c>
      <c r="C265" s="6" t="s">
        <v>15</v>
      </c>
      <c r="D265" s="7" t="s">
        <v>165</v>
      </c>
      <c r="E265" s="6" t="s">
        <v>726</v>
      </c>
      <c r="F265" s="40" t="s">
        <v>727</v>
      </c>
      <c r="G265" s="7">
        <v>322</v>
      </c>
      <c r="H265" s="7">
        <v>320</v>
      </c>
      <c r="I265" s="40" t="str">
        <f>VLOOKUP(Tabla253[[#This Row],[CODIGO AREA CONTA]],[1]ANEXO!$H$4:$I$41,2,FALSE)</f>
        <v>ACOGIDA</v>
      </c>
      <c r="J265" s="38" t="s">
        <v>47</v>
      </c>
      <c r="K265" s="9">
        <v>241121029</v>
      </c>
      <c r="L265" s="14" t="str">
        <f>VLOOKUP(Tabla253[[#This Row],[PROYECTO]],'[1]CODIGOS ANALITICOS'!A$1:B$4949,2,FALSE)</f>
        <v>AC PI ACOGIDA 24 (24) AT PERSONAL</v>
      </c>
      <c r="M265" s="15">
        <v>1</v>
      </c>
    </row>
    <row r="266" spans="1:13" ht="15" customHeight="1" x14ac:dyDescent="0.25">
      <c r="A266" s="37" t="s">
        <v>728</v>
      </c>
      <c r="B266" s="13" t="s">
        <v>25</v>
      </c>
      <c r="C266" s="6" t="s">
        <v>15</v>
      </c>
      <c r="D266" s="7" t="s">
        <v>16</v>
      </c>
      <c r="E266" s="6" t="s">
        <v>729</v>
      </c>
      <c r="F266" s="40" t="s">
        <v>730</v>
      </c>
      <c r="G266" s="7">
        <v>510</v>
      </c>
      <c r="H266" s="7">
        <v>510</v>
      </c>
      <c r="I266" s="40" t="str">
        <f>VLOOKUP(Tabla253[[#This Row],[CODIGO AREA CONTA]],[1]ANEXO!$H$4:$I$41,2,FALSE)</f>
        <v>INCIDENCIA Y COMUNICACION</v>
      </c>
      <c r="J266" s="38" t="s">
        <v>731</v>
      </c>
      <c r="K266" s="9">
        <v>241121109</v>
      </c>
      <c r="L266" s="14" t="str">
        <f>VLOOKUP(Tabla253[[#This Row],[PROYECTO]],'[1]CODIGOS ANALITICOS'!A$1:B$4949,2,FALSE)</f>
        <v>AC PI ACOGIDA 24 (24) COSTES INDIRECTOS PERSONAL</v>
      </c>
      <c r="M266" s="15">
        <v>1</v>
      </c>
    </row>
    <row r="267" spans="1:13" ht="15" customHeight="1" x14ac:dyDescent="0.25">
      <c r="A267" s="37" t="s">
        <v>732</v>
      </c>
      <c r="B267" s="13" t="s">
        <v>25</v>
      </c>
      <c r="C267" s="6" t="s">
        <v>15</v>
      </c>
      <c r="D267" s="7" t="s">
        <v>16</v>
      </c>
      <c r="E267" s="16" t="s">
        <v>733</v>
      </c>
      <c r="F267" s="6" t="s">
        <v>734</v>
      </c>
      <c r="G267" s="7">
        <v>340</v>
      </c>
      <c r="H267" s="7">
        <v>344</v>
      </c>
      <c r="I267" s="6" t="str">
        <f>VLOOKUP(Tabla253[[#This Row],[CODIGO AREA CONTA]],[1]ANEXO!$H$4:$I$41,2,FALSE)</f>
        <v>INTERVENCION SOCIAL</v>
      </c>
      <c r="J267" s="38" t="s">
        <v>735</v>
      </c>
      <c r="K267" s="9">
        <v>236101609</v>
      </c>
      <c r="L267" s="14" t="str">
        <f>VLOOKUP(Tabla253[[#This Row],[PROYECTO]],'[1]CODIGOS ANALITICOS'!A$1:B$4949,2,FALSE)</f>
        <v>IRPF PIO 23 PERSONAL</v>
      </c>
      <c r="M267" s="15">
        <v>0.46</v>
      </c>
    </row>
    <row r="268" spans="1:13" ht="15" customHeight="1" x14ac:dyDescent="0.25">
      <c r="A268" s="4" t="s">
        <v>732</v>
      </c>
      <c r="B268" s="13" t="s">
        <v>25</v>
      </c>
      <c r="C268" s="6" t="s">
        <v>15</v>
      </c>
      <c r="D268" s="7" t="s">
        <v>16</v>
      </c>
      <c r="E268" s="16" t="s">
        <v>733</v>
      </c>
      <c r="F268" s="6" t="s">
        <v>734</v>
      </c>
      <c r="G268" s="6">
        <v>340</v>
      </c>
      <c r="H268" s="6">
        <v>344</v>
      </c>
      <c r="I268" s="6" t="str">
        <f>VLOOKUP(Tabla253[[#This Row],[CODIGO AREA CONTA]],[1]ANEXO!$H$4:$I$41,2,FALSE)</f>
        <v>INTERVENCION SOCIAL</v>
      </c>
      <c r="J268" s="8" t="s">
        <v>735</v>
      </c>
      <c r="K268" s="9">
        <v>226821609</v>
      </c>
      <c r="L268" s="14" t="str">
        <f>VLOOKUP(Tabla253[[#This Row],[PROYECTO]],'[1]CODIGOS ANALITICOS'!A$1:B$4949,2,FALSE)</f>
        <v>Itinerarios Empleo Verde PERSONAL</v>
      </c>
      <c r="M268" s="15">
        <v>0.54</v>
      </c>
    </row>
    <row r="269" spans="1:13" ht="15" customHeight="1" x14ac:dyDescent="0.25">
      <c r="A269" s="37"/>
      <c r="B269" s="13" t="s">
        <v>25</v>
      </c>
      <c r="C269" s="6" t="s">
        <v>15</v>
      </c>
      <c r="D269" s="7" t="s">
        <v>16</v>
      </c>
      <c r="E269" s="6" t="s">
        <v>736</v>
      </c>
      <c r="F269" s="7" t="s">
        <v>145</v>
      </c>
      <c r="G269" s="7">
        <v>340</v>
      </c>
      <c r="H269" s="7">
        <v>510</v>
      </c>
      <c r="I269" s="7" t="str">
        <f>VLOOKUP(Tabla253[[#This Row],[CODIGO AREA CONTA]],[1]ANEXO!$H$4:$I$41,2,FALSE)</f>
        <v>INCIDENCIA Y COMUNICACION</v>
      </c>
      <c r="J269" s="38" t="s">
        <v>28</v>
      </c>
      <c r="K269" s="9">
        <v>226731609</v>
      </c>
      <c r="L269" s="14" t="str">
        <f>VLOOKUP(Tabla253[[#This Row],[PROYECTO]],'[1]CODIGOS ANALITICOS'!A$1:B$4949,2,FALSE)</f>
        <v>UDC TETUAN PERSONAL</v>
      </c>
      <c r="M269" s="15">
        <v>1</v>
      </c>
    </row>
    <row r="270" spans="1:13" ht="15" customHeight="1" x14ac:dyDescent="0.25">
      <c r="A270" s="37" t="s">
        <v>737</v>
      </c>
      <c r="B270" s="4" t="s">
        <v>25</v>
      </c>
      <c r="C270" s="6" t="s">
        <v>15</v>
      </c>
      <c r="D270" s="7" t="s">
        <v>16</v>
      </c>
      <c r="E270" s="6" t="s">
        <v>738</v>
      </c>
      <c r="F270" s="7" t="s">
        <v>739</v>
      </c>
      <c r="G270" s="7">
        <v>421</v>
      </c>
      <c r="H270" s="7">
        <v>420</v>
      </c>
      <c r="I270" s="6" t="str">
        <f>VLOOKUP(Tabla253[[#This Row],[CODIGO AREA CONTA]],[1]ANEXO!$H$4:$I$41,2,FALSE)</f>
        <v>PLANIFICACION Y TRANSFORMACION DIGITAL</v>
      </c>
      <c r="J270" s="38" t="s">
        <v>740</v>
      </c>
      <c r="K270" s="9">
        <v>241121029</v>
      </c>
      <c r="L270" s="14" t="str">
        <f>VLOOKUP(Tabla253[[#This Row],[PROYECTO]],'[1]CODIGOS ANALITICOS'!A$1:B$4949,2,FALSE)</f>
        <v>AC PI ACOGIDA 24 (24) AT PERSONAL</v>
      </c>
      <c r="M270" s="15">
        <v>1</v>
      </c>
    </row>
    <row r="271" spans="1:13" ht="15" customHeight="1" x14ac:dyDescent="0.25">
      <c r="A271" s="37" t="s">
        <v>741</v>
      </c>
      <c r="B271" s="4" t="s">
        <v>25</v>
      </c>
      <c r="C271" s="6" t="s">
        <v>15</v>
      </c>
      <c r="D271" s="7" t="s">
        <v>16</v>
      </c>
      <c r="E271" s="6" t="s">
        <v>742</v>
      </c>
      <c r="F271" s="7" t="s">
        <v>743</v>
      </c>
      <c r="G271" s="7">
        <v>340</v>
      </c>
      <c r="H271" s="7">
        <v>510</v>
      </c>
      <c r="I271" s="6" t="str">
        <f>VLOOKUP(Tabla253[[#This Row],[CODIGO AREA CONTA]],[1]ANEXO!$H$4:$I$41,2,FALSE)</f>
        <v>INCIDENCIA Y COMUNICACION</v>
      </c>
      <c r="J271" s="38" t="s">
        <v>28</v>
      </c>
      <c r="K271" s="9">
        <v>226731609</v>
      </c>
      <c r="L271" s="14" t="str">
        <f>VLOOKUP(Tabla253[[#This Row],[PROYECTO]],'[1]CODIGOS ANALITICOS'!A$1:B$4949,2,FALSE)</f>
        <v>UDC TETUAN PERSONAL</v>
      </c>
      <c r="M271" s="15">
        <v>1</v>
      </c>
    </row>
    <row r="272" spans="1:13" ht="15" customHeight="1" x14ac:dyDescent="0.25">
      <c r="A272" s="37" t="s">
        <v>744</v>
      </c>
      <c r="B272" s="4" t="s">
        <v>25</v>
      </c>
      <c r="C272" s="6" t="s">
        <v>15</v>
      </c>
      <c r="D272" s="7" t="s">
        <v>16</v>
      </c>
      <c r="E272" s="6" t="s">
        <v>745</v>
      </c>
      <c r="F272" s="7" t="s">
        <v>746</v>
      </c>
      <c r="G272" s="7">
        <v>322</v>
      </c>
      <c r="H272" s="6">
        <v>320</v>
      </c>
      <c r="I272" s="7" t="str">
        <f>VLOOKUP(Tabla253[[#This Row],[CODIGO AREA CONTA]],[1]ANEXO!$H$4:$I$41,2,FALSE)</f>
        <v>ACOGIDA</v>
      </c>
      <c r="J272" s="8" t="s">
        <v>299</v>
      </c>
      <c r="K272" s="9">
        <v>241121029</v>
      </c>
      <c r="L272" s="14" t="str">
        <f>VLOOKUP(Tabla253[[#This Row],[PROYECTO]],'[1]CODIGOS ANALITICOS'!A$1:B$4949,2,FALSE)</f>
        <v>AC PI ACOGIDA 24 (24) AT PERSONAL</v>
      </c>
      <c r="M272" s="15">
        <v>1</v>
      </c>
    </row>
    <row r="273" spans="1:13" ht="15" customHeight="1" x14ac:dyDescent="0.25">
      <c r="A273" s="37" t="s">
        <v>747</v>
      </c>
      <c r="B273" s="4" t="s">
        <v>44</v>
      </c>
      <c r="C273" s="6" t="s">
        <v>15</v>
      </c>
      <c r="D273" s="7" t="s">
        <v>16</v>
      </c>
      <c r="E273" s="6" t="s">
        <v>748</v>
      </c>
      <c r="F273" s="6" t="s">
        <v>245</v>
      </c>
      <c r="G273" s="7">
        <v>322</v>
      </c>
      <c r="H273" s="6">
        <v>320</v>
      </c>
      <c r="I273" s="7" t="str">
        <f>VLOOKUP(Tabla253[[#This Row],[CODIGO AREA CONTA]],[1]ANEXO!$H$4:$I$41,2,FALSE)</f>
        <v>ACOGIDA</v>
      </c>
      <c r="J273" s="8" t="s">
        <v>118</v>
      </c>
      <c r="K273" s="9">
        <v>241121029</v>
      </c>
      <c r="L273" s="14" t="str">
        <f>VLOOKUP(Tabla253[[#This Row],[PROYECTO]],'[1]CODIGOS ANALITICOS'!A$1:B$4949,2,FALSE)</f>
        <v>AC PI ACOGIDA 24 (24) AT PERSONAL</v>
      </c>
      <c r="M273" s="15">
        <v>1</v>
      </c>
    </row>
    <row r="274" spans="1:13" ht="15" customHeight="1" x14ac:dyDescent="0.25">
      <c r="A274" s="37" t="s">
        <v>749</v>
      </c>
      <c r="B274" s="4" t="s">
        <v>14</v>
      </c>
      <c r="C274" s="6" t="s">
        <v>15</v>
      </c>
      <c r="D274" s="7" t="s">
        <v>16</v>
      </c>
      <c r="E274" s="6" t="s">
        <v>750</v>
      </c>
      <c r="F274" s="7">
        <v>456</v>
      </c>
      <c r="G274" s="7">
        <v>720</v>
      </c>
      <c r="H274" s="6">
        <v>720</v>
      </c>
      <c r="I274" s="7" t="str">
        <f>VLOOKUP(Tabla253[[#This Row],[CODIGO AREA CONTA]],[1]ANEXO!$H$4:$I$41,2,FALSE)</f>
        <v>CONTROL Y JUSTIFICACION ECONOMICA</v>
      </c>
      <c r="J274" s="8" t="s">
        <v>83</v>
      </c>
      <c r="K274" s="9">
        <v>241121029</v>
      </c>
      <c r="L274" s="14" t="str">
        <f>VLOOKUP(Tabla253[[#This Row],[PROYECTO]],'[1]CODIGOS ANALITICOS'!A$1:B$4949,2,FALSE)</f>
        <v>AC PI ACOGIDA 24 (24) AT PERSONAL</v>
      </c>
      <c r="M274" s="15">
        <v>1</v>
      </c>
    </row>
    <row r="275" spans="1:13" ht="15" customHeight="1" x14ac:dyDescent="0.25">
      <c r="A275" s="37"/>
      <c r="B275" s="4" t="s">
        <v>210</v>
      </c>
      <c r="C275" s="6" t="s">
        <v>15</v>
      </c>
      <c r="D275" s="7" t="s">
        <v>16</v>
      </c>
      <c r="E275" s="6" t="s">
        <v>751</v>
      </c>
      <c r="F275" s="7" t="s">
        <v>752</v>
      </c>
      <c r="G275" s="7">
        <v>322</v>
      </c>
      <c r="H275" s="6">
        <v>320</v>
      </c>
      <c r="I275" s="7" t="str">
        <f>VLOOKUP(Tabla253[[#This Row],[CODIGO AREA CONTA]],[1]ANEXO!$H$4:$I$41,2,FALSE)</f>
        <v>ACOGIDA</v>
      </c>
      <c r="J275" s="8" t="s">
        <v>19</v>
      </c>
      <c r="K275" s="9">
        <v>241121029</v>
      </c>
      <c r="L275" s="14" t="str">
        <f>VLOOKUP(Tabla253[[#This Row],[PROYECTO]],'[1]CODIGOS ANALITICOS'!A$1:B$4949,2,FALSE)</f>
        <v>AC PI ACOGIDA 24 (24) AT PERSONAL</v>
      </c>
      <c r="M275" s="15">
        <v>1</v>
      </c>
    </row>
    <row r="276" spans="1:13" ht="15" customHeight="1" x14ac:dyDescent="0.25">
      <c r="A276" s="37" t="s">
        <v>753</v>
      </c>
      <c r="B276" s="4" t="s">
        <v>44</v>
      </c>
      <c r="C276" s="6" t="s">
        <v>15</v>
      </c>
      <c r="D276" s="7" t="s">
        <v>16</v>
      </c>
      <c r="E276" s="6" t="s">
        <v>754</v>
      </c>
      <c r="F276" s="7" t="s">
        <v>755</v>
      </c>
      <c r="G276" s="7">
        <v>322</v>
      </c>
      <c r="H276" s="6">
        <v>320</v>
      </c>
      <c r="I276" s="7" t="str">
        <f>VLOOKUP(Tabla253[[#This Row],[CODIGO AREA CONTA]],[1]ANEXO!$H$4:$I$41,2,FALSE)</f>
        <v>ACOGIDA</v>
      </c>
      <c r="J276" s="8" t="s">
        <v>19</v>
      </c>
      <c r="K276" s="9">
        <v>241121029</v>
      </c>
      <c r="L276" s="14" t="str">
        <f>VLOOKUP(Tabla253[[#This Row],[PROYECTO]],'[1]CODIGOS ANALITICOS'!A$1:B$4949,2,FALSE)</f>
        <v>AC PI ACOGIDA 24 (24) AT PERSONAL</v>
      </c>
      <c r="M276" s="15">
        <v>1</v>
      </c>
    </row>
    <row r="277" spans="1:13" ht="15" customHeight="1" x14ac:dyDescent="0.25">
      <c r="A277" s="37" t="s">
        <v>756</v>
      </c>
      <c r="B277" s="4" t="s">
        <v>25</v>
      </c>
      <c r="C277" s="6" t="s">
        <v>15</v>
      </c>
      <c r="D277" s="7" t="s">
        <v>16</v>
      </c>
      <c r="E277" s="6" t="s">
        <v>757</v>
      </c>
      <c r="F277" s="7" t="s">
        <v>758</v>
      </c>
      <c r="G277" s="7">
        <v>340</v>
      </c>
      <c r="H277" s="6">
        <v>340</v>
      </c>
      <c r="I277" s="7" t="str">
        <f>VLOOKUP(Tabla253[[#This Row],[CODIGO AREA CONTA]],[1]ANEXO!$H$4:$I$41,2,FALSE)</f>
        <v>INCLUSION</v>
      </c>
      <c r="J277" s="8" t="s">
        <v>118</v>
      </c>
      <c r="K277" s="9">
        <v>241141039</v>
      </c>
      <c r="L277" s="14" t="str">
        <f>VLOOKUP(Tabla253[[#This Row],[PROYECTO]],'[1]CODIGOS ANALITICOS'!A$1:B$4949,2,FALSE)</f>
        <v>AC PI AUTONOM 24 (24) INTERV PERSONAL</v>
      </c>
      <c r="M277" s="15">
        <v>1</v>
      </c>
    </row>
    <row r="278" spans="1:13" ht="15" customHeight="1" x14ac:dyDescent="0.25">
      <c r="A278" s="37" t="s">
        <v>759</v>
      </c>
      <c r="B278" s="4" t="s">
        <v>25</v>
      </c>
      <c r="C278" s="6" t="s">
        <v>15</v>
      </c>
      <c r="D278" s="7" t="s">
        <v>16</v>
      </c>
      <c r="E278" s="6" t="s">
        <v>760</v>
      </c>
      <c r="F278" s="7" t="s">
        <v>761</v>
      </c>
      <c r="G278" s="7">
        <v>341</v>
      </c>
      <c r="H278" s="6">
        <v>341</v>
      </c>
      <c r="I278" s="7" t="str">
        <f>VLOOKUP(Tabla253[[#This Row],[CODIGO AREA CONTA]],[1]ANEXO!$H$4:$I$41,2,FALSE)</f>
        <v>ATENCION PSICOLOGICA</v>
      </c>
      <c r="J278" s="8" t="s">
        <v>130</v>
      </c>
      <c r="K278" s="9">
        <v>241141039</v>
      </c>
      <c r="L278" s="14" t="str">
        <f>VLOOKUP(Tabla253[[#This Row],[PROYECTO]],'[1]CODIGOS ANALITICOS'!A$1:B$4949,2,FALSE)</f>
        <v>AC PI AUTONOM 24 (24) INTERV PERSONAL</v>
      </c>
      <c r="M278" s="15">
        <v>1</v>
      </c>
    </row>
    <row r="279" spans="1:13" ht="15" customHeight="1" x14ac:dyDescent="0.25">
      <c r="A279" s="4" t="s">
        <v>762</v>
      </c>
      <c r="B279" s="4" t="s">
        <v>25</v>
      </c>
      <c r="C279" s="6" t="s">
        <v>15</v>
      </c>
      <c r="D279" s="6" t="s">
        <v>16</v>
      </c>
      <c r="E279" s="6" t="s">
        <v>763</v>
      </c>
      <c r="F279" s="40" t="s">
        <v>764</v>
      </c>
      <c r="G279" s="7">
        <v>341</v>
      </c>
      <c r="H279" s="6">
        <v>341</v>
      </c>
      <c r="I279" s="7" t="str">
        <f>VLOOKUP(Tabla253[[#This Row],[CODIGO AREA CONTA]],[1]ANEXO!$H$4:$I$41,2,FALSE)</f>
        <v>ATENCION PSICOLOGICA</v>
      </c>
      <c r="J279" s="8" t="s">
        <v>130</v>
      </c>
      <c r="K279" s="9">
        <v>241121029</v>
      </c>
      <c r="L279" s="14" t="str">
        <f>VLOOKUP(Tabla253[[#This Row],[PROYECTO]],'[1]CODIGOS ANALITICOS'!A$1:B$4949,2,FALSE)</f>
        <v>AC PI ACOGIDA 24 (24) AT PERSONAL</v>
      </c>
      <c r="M279" s="15">
        <v>1</v>
      </c>
    </row>
    <row r="280" spans="1:13" ht="15" customHeight="1" x14ac:dyDescent="0.25">
      <c r="A280" s="37" t="s">
        <v>765</v>
      </c>
      <c r="B280" s="4" t="s">
        <v>210</v>
      </c>
      <c r="C280" s="6" t="s">
        <v>15</v>
      </c>
      <c r="D280" s="6" t="s">
        <v>16</v>
      </c>
      <c r="E280" s="6" t="s">
        <v>766</v>
      </c>
      <c r="F280" s="40" t="s">
        <v>767</v>
      </c>
      <c r="G280" s="7">
        <v>720</v>
      </c>
      <c r="H280" s="6">
        <v>720</v>
      </c>
      <c r="I280" s="7" t="str">
        <f>VLOOKUP(Tabla253[[#This Row],[CODIGO AREA CONTA]],[1]ANEXO!$H$4:$I$41,2,FALSE)</f>
        <v>CONTROL Y JUSTIFICACION ECONOMICA</v>
      </c>
      <c r="J280" s="8" t="s">
        <v>83</v>
      </c>
      <c r="K280" s="9">
        <v>241121029</v>
      </c>
      <c r="L280" s="14" t="str">
        <f>VLOOKUP(Tabla253[[#This Row],[PROYECTO]],'[1]CODIGOS ANALITICOS'!A$1:B$4949,2,FALSE)</f>
        <v>AC PI ACOGIDA 24 (24) AT PERSONAL</v>
      </c>
      <c r="M280" s="15">
        <v>1</v>
      </c>
    </row>
    <row r="281" spans="1:13" ht="15" customHeight="1" x14ac:dyDescent="0.25">
      <c r="A281" s="37" t="s">
        <v>768</v>
      </c>
      <c r="B281" s="4" t="s">
        <v>25</v>
      </c>
      <c r="C281" s="6" t="s">
        <v>15</v>
      </c>
      <c r="D281" s="6" t="s">
        <v>16</v>
      </c>
      <c r="E281" s="6" t="s">
        <v>769</v>
      </c>
      <c r="F281" s="40" t="s">
        <v>402</v>
      </c>
      <c r="G281" s="7">
        <v>350</v>
      </c>
      <c r="H281" s="6">
        <v>350</v>
      </c>
      <c r="I281" s="7" t="str">
        <f>VLOOKUP(Tabla253[[#This Row],[CODIGO AREA CONTA]],[1]ANEXO!$H$4:$I$41,2,FALSE)</f>
        <v>JURIDICO</v>
      </c>
      <c r="J281" s="8" t="s">
        <v>63</v>
      </c>
      <c r="K281" s="9">
        <v>241141039</v>
      </c>
      <c r="L281" s="14" t="str">
        <f>VLOOKUP(Tabla253[[#This Row],[PROYECTO]],'[1]CODIGOS ANALITICOS'!A$1:B$4949,2,FALSE)</f>
        <v>AC PI AUTONOM 24 (24) INTERV PERSONAL</v>
      </c>
      <c r="M281" s="15">
        <v>1</v>
      </c>
    </row>
    <row r="282" spans="1:13" ht="15" customHeight="1" x14ac:dyDescent="0.25">
      <c r="A282" s="37" t="s">
        <v>770</v>
      </c>
      <c r="B282" s="4" t="s">
        <v>25</v>
      </c>
      <c r="C282" s="6" t="s">
        <v>15</v>
      </c>
      <c r="D282" s="6" t="s">
        <v>16</v>
      </c>
      <c r="E282" s="6" t="s">
        <v>771</v>
      </c>
      <c r="F282" s="40" t="s">
        <v>772</v>
      </c>
      <c r="G282" s="7">
        <v>340</v>
      </c>
      <c r="H282" s="6">
        <v>510</v>
      </c>
      <c r="I282" s="7" t="str">
        <f>VLOOKUP(Tabla253[[#This Row],[CODIGO AREA CONTA]],[1]ANEXO!$H$4:$I$41,2,FALSE)</f>
        <v>INCIDENCIA Y COMUNICACION</v>
      </c>
      <c r="J282" s="8" t="s">
        <v>28</v>
      </c>
      <c r="K282" s="9">
        <v>226741609</v>
      </c>
      <c r="L282" s="14" t="str">
        <f>VLOOKUP(Tabla253[[#This Row],[PROYECTO]],'[1]CODIGOS ANALITICOS'!A$1:B$4949,2,FALSE)</f>
        <v>UDC CENTRO PERSONAL</v>
      </c>
      <c r="M282" s="15">
        <v>1</v>
      </c>
    </row>
    <row r="283" spans="1:13" ht="15" customHeight="1" x14ac:dyDescent="0.25">
      <c r="A283" s="37" t="s">
        <v>773</v>
      </c>
      <c r="B283" s="4" t="s">
        <v>25</v>
      </c>
      <c r="C283" s="6" t="s">
        <v>15</v>
      </c>
      <c r="D283" s="6" t="s">
        <v>16</v>
      </c>
      <c r="E283" s="6" t="s">
        <v>774</v>
      </c>
      <c r="F283" s="40" t="s">
        <v>262</v>
      </c>
      <c r="G283" s="7">
        <v>620</v>
      </c>
      <c r="H283" s="6">
        <v>620</v>
      </c>
      <c r="I283" s="7" t="str">
        <f>VLOOKUP(Tabla253[[#This Row],[CODIGO AREA CONTA]],[1]ANEXO!$H$4:$I$41,2,FALSE)</f>
        <v>PLANIFICACION Y ADMON DE PERSONAL</v>
      </c>
      <c r="J283" s="8" t="s">
        <v>263</v>
      </c>
      <c r="K283" s="9">
        <v>241121029</v>
      </c>
      <c r="L283" s="14" t="str">
        <f>VLOOKUP(Tabla253[[#This Row],[PROYECTO]],'[1]CODIGOS ANALITICOS'!A$1:B$4949,2,FALSE)</f>
        <v>AC PI ACOGIDA 24 (24) AT PERSONAL</v>
      </c>
      <c r="M283" s="15">
        <v>1</v>
      </c>
    </row>
    <row r="284" spans="1:13" ht="15" customHeight="1" x14ac:dyDescent="0.25">
      <c r="A284" s="37" t="s">
        <v>775</v>
      </c>
      <c r="B284" s="4" t="s">
        <v>25</v>
      </c>
      <c r="C284" s="6" t="s">
        <v>15</v>
      </c>
      <c r="D284" s="6" t="s">
        <v>16</v>
      </c>
      <c r="E284" s="6" t="s">
        <v>776</v>
      </c>
      <c r="F284" s="40" t="s">
        <v>777</v>
      </c>
      <c r="G284" s="7">
        <v>620</v>
      </c>
      <c r="H284" s="6">
        <v>620</v>
      </c>
      <c r="I284" s="7" t="str">
        <f>VLOOKUP(Tabla253[[#This Row],[CODIGO AREA CONTA]],[1]ANEXO!$H$4:$I$41,2,FALSE)</f>
        <v>PLANIFICACION Y ADMON DE PERSONAL</v>
      </c>
      <c r="J284" s="8" t="s">
        <v>778</v>
      </c>
      <c r="K284" s="9">
        <v>241121029</v>
      </c>
      <c r="L284" s="14" t="str">
        <f>VLOOKUP(Tabla253[[#This Row],[PROYECTO]],'[1]CODIGOS ANALITICOS'!A$1:B$4949,2,FALSE)</f>
        <v>AC PI ACOGIDA 24 (24) AT PERSONAL</v>
      </c>
      <c r="M284" s="15">
        <v>1</v>
      </c>
    </row>
    <row r="285" spans="1:13" ht="15" customHeight="1" x14ac:dyDescent="0.25">
      <c r="A285" s="37" t="s">
        <v>779</v>
      </c>
      <c r="B285" s="4" t="s">
        <v>44</v>
      </c>
      <c r="C285" s="6" t="s">
        <v>15</v>
      </c>
      <c r="D285" s="6" t="s">
        <v>16</v>
      </c>
      <c r="E285" s="6" t="s">
        <v>780</v>
      </c>
      <c r="F285" s="40" t="s">
        <v>781</v>
      </c>
      <c r="G285" s="7">
        <v>322</v>
      </c>
      <c r="H285" s="6">
        <v>320</v>
      </c>
      <c r="I285" s="7" t="str">
        <f>VLOOKUP(Tabla253[[#This Row],[CODIGO AREA CONTA]],[1]ANEXO!$H$4:$I$41,2,FALSE)</f>
        <v>ACOGIDA</v>
      </c>
      <c r="J285" s="8" t="s">
        <v>19</v>
      </c>
      <c r="K285" s="9">
        <v>241121029</v>
      </c>
      <c r="L285" s="14" t="str">
        <f>VLOOKUP(Tabla253[[#This Row],[PROYECTO]],'[1]CODIGOS ANALITICOS'!A$1:B$4949,2,FALSE)</f>
        <v>AC PI ACOGIDA 24 (24) AT PERSONAL</v>
      </c>
      <c r="M285" s="15">
        <v>1</v>
      </c>
    </row>
    <row r="286" spans="1:13" ht="15" customHeight="1" x14ac:dyDescent="0.25">
      <c r="A286" s="37" t="s">
        <v>782</v>
      </c>
      <c r="B286" s="4" t="s">
        <v>44</v>
      </c>
      <c r="C286" s="6" t="s">
        <v>15</v>
      </c>
      <c r="D286" s="6" t="s">
        <v>16</v>
      </c>
      <c r="E286" s="6" t="s">
        <v>783</v>
      </c>
      <c r="F286" s="41" t="s">
        <v>784</v>
      </c>
      <c r="G286" s="7">
        <v>322</v>
      </c>
      <c r="H286" s="6">
        <v>320</v>
      </c>
      <c r="I286" s="7" t="str">
        <f>VLOOKUP(Tabla253[[#This Row],[CODIGO AREA CONTA]],[1]ANEXO!$H$4:$I$41,2,FALSE)</f>
        <v>ACOGIDA</v>
      </c>
      <c r="J286" s="8" t="s">
        <v>149</v>
      </c>
      <c r="K286" s="9">
        <v>241121029</v>
      </c>
      <c r="L286" s="14" t="str">
        <f>VLOOKUP(Tabla253[[#This Row],[PROYECTO]],'[1]CODIGOS ANALITICOS'!A$1:B$4949,2,FALSE)</f>
        <v>AC PI ACOGIDA 24 (24) AT PERSONAL</v>
      </c>
      <c r="M286" s="15">
        <v>1</v>
      </c>
    </row>
    <row r="287" spans="1:13" ht="15" customHeight="1" x14ac:dyDescent="0.25">
      <c r="A287" s="37" t="s">
        <v>785</v>
      </c>
      <c r="B287" s="4" t="s">
        <v>44</v>
      </c>
      <c r="C287" s="6" t="s">
        <v>15</v>
      </c>
      <c r="D287" s="6" t="s">
        <v>16</v>
      </c>
      <c r="E287" s="6" t="s">
        <v>786</v>
      </c>
      <c r="F287" s="40">
        <v>340</v>
      </c>
      <c r="G287" s="7">
        <v>322</v>
      </c>
      <c r="H287" s="6">
        <v>320</v>
      </c>
      <c r="I287" s="7" t="str">
        <f>VLOOKUP(Tabla253[[#This Row],[CODIGO AREA CONTA]],[1]ANEXO!$H$4:$I$41,2,FALSE)</f>
        <v>ACOGIDA</v>
      </c>
      <c r="J287" s="8" t="s">
        <v>787</v>
      </c>
      <c r="K287" s="9">
        <v>241121029</v>
      </c>
      <c r="L287" s="14" t="str">
        <f>VLOOKUP(Tabla253[[#This Row],[PROYECTO]],'[1]CODIGOS ANALITICOS'!A$1:B$4949,2,FALSE)</f>
        <v>AC PI ACOGIDA 24 (24) AT PERSONAL</v>
      </c>
      <c r="M287" s="15">
        <v>1</v>
      </c>
    </row>
    <row r="288" spans="1:13" ht="15" customHeight="1" x14ac:dyDescent="0.25">
      <c r="A288" s="37" t="s">
        <v>788</v>
      </c>
      <c r="B288" s="4" t="s">
        <v>123</v>
      </c>
      <c r="C288" s="6" t="s">
        <v>15</v>
      </c>
      <c r="D288" s="6" t="s">
        <v>16</v>
      </c>
      <c r="E288" s="6" t="s">
        <v>789</v>
      </c>
      <c r="F288" s="40" t="s">
        <v>790</v>
      </c>
      <c r="G288" s="7">
        <v>320</v>
      </c>
      <c r="H288" s="6">
        <v>320</v>
      </c>
      <c r="I288" s="7" t="str">
        <f>VLOOKUP(Tabla253[[#This Row],[CODIGO AREA CONTA]],[1]ANEXO!$H$4:$I$41,2,FALSE)</f>
        <v>ACOGIDA</v>
      </c>
      <c r="J288" s="8" t="s">
        <v>325</v>
      </c>
      <c r="K288" s="9">
        <v>241121029</v>
      </c>
      <c r="L288" s="14" t="str">
        <f>VLOOKUP(Tabla253[[#This Row],[PROYECTO]],'[1]CODIGOS ANALITICOS'!A$1:B$4949,2,FALSE)</f>
        <v>AC PI ACOGIDA 24 (24) AT PERSONAL</v>
      </c>
      <c r="M288" s="15">
        <v>1</v>
      </c>
    </row>
    <row r="289" spans="1:13" ht="15" customHeight="1" x14ac:dyDescent="0.25">
      <c r="A289" s="37" t="s">
        <v>791</v>
      </c>
      <c r="B289" s="4" t="s">
        <v>25</v>
      </c>
      <c r="C289" s="6" t="s">
        <v>15</v>
      </c>
      <c r="D289" s="6" t="s">
        <v>16</v>
      </c>
      <c r="E289" s="6" t="s">
        <v>792</v>
      </c>
      <c r="F289" s="40" t="s">
        <v>793</v>
      </c>
      <c r="G289" s="7">
        <v>350</v>
      </c>
      <c r="H289" s="6">
        <v>350</v>
      </c>
      <c r="I289" s="7" t="str">
        <f>VLOOKUP(Tabla253[[#This Row],[CODIGO AREA CONTA]],[1]ANEXO!$H$4:$I$41,2,FALSE)</f>
        <v>JURIDICO</v>
      </c>
      <c r="J289" s="8" t="s">
        <v>794</v>
      </c>
      <c r="K289" s="9">
        <v>241141039</v>
      </c>
      <c r="L289" s="14" t="str">
        <f>VLOOKUP(Tabla253[[#This Row],[PROYECTO]],'[1]CODIGOS ANALITICOS'!A$1:B$4949,2,FALSE)</f>
        <v>AC PI AUTONOM 24 (24) INTERV PERSONAL</v>
      </c>
      <c r="M289" s="15">
        <v>1</v>
      </c>
    </row>
    <row r="290" spans="1:13" ht="15" customHeight="1" x14ac:dyDescent="0.25">
      <c r="A290" s="37" t="s">
        <v>795</v>
      </c>
      <c r="B290" s="4" t="s">
        <v>44</v>
      </c>
      <c r="C290" s="6" t="s">
        <v>15</v>
      </c>
      <c r="D290" s="6" t="s">
        <v>16</v>
      </c>
      <c r="E290" s="6" t="s">
        <v>796</v>
      </c>
      <c r="F290" s="40" t="s">
        <v>797</v>
      </c>
      <c r="G290" s="7">
        <v>311</v>
      </c>
      <c r="H290" s="6">
        <v>310</v>
      </c>
      <c r="I290" s="7" t="str">
        <f>VLOOKUP(Tabla253[[#This Row],[CODIGO AREA CONTA]],[1]ANEXO!$H$4:$I$41,2,FALSE)</f>
        <v>ACCION HUMANITARIA</v>
      </c>
      <c r="J290" s="8" t="s">
        <v>19</v>
      </c>
      <c r="K290" s="9">
        <v>243121119</v>
      </c>
      <c r="L290" s="14" t="str">
        <f>VLOOKUP(Tabla253[[#This Row],[PROYECTO]],'[1]CODIGOS ANALITICOS'!A$1:B$4949,2,FALSE)</f>
        <v>AC AH ACOGIDA 24 (24) AI PERSONAL</v>
      </c>
      <c r="M290" s="15">
        <v>1</v>
      </c>
    </row>
    <row r="291" spans="1:13" ht="15" customHeight="1" x14ac:dyDescent="0.25">
      <c r="A291" s="37" t="s">
        <v>798</v>
      </c>
      <c r="B291" s="4" t="s">
        <v>25</v>
      </c>
      <c r="C291" s="6" t="s">
        <v>15</v>
      </c>
      <c r="D291" s="6" t="s">
        <v>16</v>
      </c>
      <c r="E291" s="6" t="s">
        <v>799</v>
      </c>
      <c r="F291" s="40" t="s">
        <v>800</v>
      </c>
      <c r="G291" s="7">
        <v>350</v>
      </c>
      <c r="H291" s="6">
        <v>350</v>
      </c>
      <c r="I291" s="7" t="str">
        <f>VLOOKUP(Tabla253[[#This Row],[CODIGO AREA CONTA]],[1]ANEXO!$H$4:$I$41,2,FALSE)</f>
        <v>JURIDICO</v>
      </c>
      <c r="J291" s="8" t="s">
        <v>63</v>
      </c>
      <c r="K291" s="9">
        <v>241141039</v>
      </c>
      <c r="L291" s="14" t="str">
        <f>VLOOKUP(Tabla253[[#This Row],[PROYECTO]],'[1]CODIGOS ANALITICOS'!A$1:B$4949,2,FALSE)</f>
        <v>AC PI AUTONOM 24 (24) INTERV PERSONAL</v>
      </c>
      <c r="M291" s="15">
        <v>1</v>
      </c>
    </row>
    <row r="292" spans="1:13" ht="15" customHeight="1" x14ac:dyDescent="0.25">
      <c r="A292" s="37" t="s">
        <v>801</v>
      </c>
      <c r="B292" s="4" t="s">
        <v>21</v>
      </c>
      <c r="C292" s="6" t="s">
        <v>15</v>
      </c>
      <c r="D292" s="6" t="s">
        <v>16</v>
      </c>
      <c r="E292" s="6" t="s">
        <v>802</v>
      </c>
      <c r="F292" s="40" t="s">
        <v>189</v>
      </c>
      <c r="G292" s="7">
        <v>322</v>
      </c>
      <c r="H292" s="6">
        <v>320</v>
      </c>
      <c r="I292" s="7" t="str">
        <f>VLOOKUP(Tabla253[[#This Row],[CODIGO AREA CONTA]],[1]ANEXO!$H$4:$I$41,2,FALSE)</f>
        <v>ACOGIDA</v>
      </c>
      <c r="J292" s="8" t="s">
        <v>19</v>
      </c>
      <c r="K292" s="9">
        <v>241121029</v>
      </c>
      <c r="L292" s="14" t="str">
        <f>VLOOKUP(Tabla253[[#This Row],[PROYECTO]],'[1]CODIGOS ANALITICOS'!A$1:B$4949,2,FALSE)</f>
        <v>AC PI ACOGIDA 24 (24) AT PERSONAL</v>
      </c>
      <c r="M292" s="15">
        <v>1</v>
      </c>
    </row>
    <row r="293" spans="1:13" ht="15" customHeight="1" x14ac:dyDescent="0.25">
      <c r="A293" s="37" t="s">
        <v>803</v>
      </c>
      <c r="B293" s="4" t="s">
        <v>25</v>
      </c>
      <c r="C293" s="6" t="s">
        <v>15</v>
      </c>
      <c r="D293" s="6" t="s">
        <v>16</v>
      </c>
      <c r="E293" s="6" t="s">
        <v>804</v>
      </c>
      <c r="F293" s="40" t="s">
        <v>173</v>
      </c>
      <c r="G293" s="7">
        <v>342</v>
      </c>
      <c r="H293" s="6">
        <v>342</v>
      </c>
      <c r="I293" s="7" t="str">
        <f>VLOOKUP(Tabla253[[#This Row],[CODIGO AREA CONTA]],[1]ANEXO!$H$4:$I$41,2,FALSE)</f>
        <v>EMPLEO Y FORMACION</v>
      </c>
      <c r="J293" s="8" t="s">
        <v>73</v>
      </c>
      <c r="K293" s="9">
        <v>236291609</v>
      </c>
      <c r="L293" s="14" t="str">
        <f>VLOOKUP(Tabla253[[#This Row],[PROYECTO]],'[1]CODIGOS ANALITICOS'!A$1:B$4949,2,FALSE)</f>
        <v>INCORPORA - LACAIXA 2023 PERSONAL</v>
      </c>
      <c r="M293" s="15">
        <v>1</v>
      </c>
    </row>
    <row r="294" spans="1:13" ht="15" customHeight="1" x14ac:dyDescent="0.25">
      <c r="A294" s="37" t="s">
        <v>805</v>
      </c>
      <c r="B294" s="4" t="s">
        <v>123</v>
      </c>
      <c r="C294" s="6" t="s">
        <v>15</v>
      </c>
      <c r="D294" s="6" t="s">
        <v>16</v>
      </c>
      <c r="E294" s="6" t="s">
        <v>806</v>
      </c>
      <c r="F294" s="6" t="s">
        <v>807</v>
      </c>
      <c r="G294" s="7">
        <v>322</v>
      </c>
      <c r="H294" s="6">
        <v>320</v>
      </c>
      <c r="I294" s="7" t="str">
        <f>VLOOKUP(Tabla253[[#This Row],[CODIGO AREA CONTA]],[1]ANEXO!$H$4:$I$41,2,FALSE)</f>
        <v>ACOGIDA</v>
      </c>
      <c r="J294" s="8" t="s">
        <v>47</v>
      </c>
      <c r="K294" s="9">
        <v>241121029</v>
      </c>
      <c r="L294" s="14" t="str">
        <f>VLOOKUP(Tabla253[[#This Row],[PROYECTO]],'[1]CODIGOS ANALITICOS'!A$1:B$4949,2,FALSE)</f>
        <v>AC PI ACOGIDA 24 (24) AT PERSONAL</v>
      </c>
      <c r="M294" s="15">
        <v>1</v>
      </c>
    </row>
    <row r="295" spans="1:13" ht="15" customHeight="1" x14ac:dyDescent="0.25">
      <c r="A295" s="37" t="s">
        <v>808</v>
      </c>
      <c r="B295" s="4" t="s">
        <v>25</v>
      </c>
      <c r="C295" s="6" t="s">
        <v>15</v>
      </c>
      <c r="D295" s="6" t="s">
        <v>16</v>
      </c>
      <c r="E295" s="6" t="s">
        <v>809</v>
      </c>
      <c r="F295" s="7" t="s">
        <v>179</v>
      </c>
      <c r="G295" s="7">
        <v>340</v>
      </c>
      <c r="H295" s="7">
        <v>510</v>
      </c>
      <c r="I295" s="7" t="str">
        <f>VLOOKUP(Tabla253[[#This Row],[CODIGO AREA CONTA]],[1]ANEXO!$H$4:$I$41,2,FALSE)</f>
        <v>INCIDENCIA Y COMUNICACION</v>
      </c>
      <c r="J295" s="38" t="s">
        <v>28</v>
      </c>
      <c r="K295" s="21">
        <v>226711609</v>
      </c>
      <c r="L295" s="14" t="str">
        <f>VLOOKUP(Tabla253[[#This Row],[PROYECTO]],'[1]CODIGOS ANALITICOS'!A$1:B$4949,2,FALSE)</f>
        <v>UDC PUENTE DE VALLECAS PERSONAL</v>
      </c>
      <c r="M295" s="15">
        <v>1</v>
      </c>
    </row>
    <row r="296" spans="1:13" ht="15" customHeight="1" x14ac:dyDescent="0.25">
      <c r="A296" s="4" t="s">
        <v>64</v>
      </c>
      <c r="B296" s="4" t="s">
        <v>25</v>
      </c>
      <c r="C296" s="6" t="s">
        <v>15</v>
      </c>
      <c r="D296" s="6" t="s">
        <v>165</v>
      </c>
      <c r="E296" s="6"/>
      <c r="F296" s="7" t="s">
        <v>66</v>
      </c>
      <c r="G296" s="7">
        <v>340</v>
      </c>
      <c r="H296" s="7">
        <v>344</v>
      </c>
      <c r="I296" s="7" t="str">
        <f>VLOOKUP(Tabla253[[#This Row],[CODIGO AREA CONTA]],[1]ANEXO!$H$4:$I$41,2,FALSE)</f>
        <v>INTERVENCION SOCIAL</v>
      </c>
      <c r="J296" s="38" t="s">
        <v>32</v>
      </c>
      <c r="K296" s="21">
        <v>241141039</v>
      </c>
      <c r="L296" s="14" t="str">
        <f>VLOOKUP(Tabla253[[#This Row],[PROYECTO]],'[1]CODIGOS ANALITICOS'!A$1:B$4949,2,FALSE)</f>
        <v>AC PI AUTONOM 24 (24) INTERV PERSONAL</v>
      </c>
      <c r="M296" s="15">
        <v>1</v>
      </c>
    </row>
    <row r="297" spans="1:13" ht="15" customHeight="1" x14ac:dyDescent="0.25">
      <c r="K297" s="9"/>
    </row>
  </sheetData>
  <dataValidations count="2">
    <dataValidation type="list" allowBlank="1" showInputMessage="1" showErrorMessage="1" sqref="F221 I221:I223 G221:G223" xr:uid="{23183C18-2ED3-487B-B977-0B49C109F58A}"/>
    <dataValidation allowBlank="1" showInputMessage="1" showErrorMessage="1" sqref="I75 F75:G75 E296 E262 E242 E227 E245:E247 F232 E1:E12 E14:E16 E131:E167 G232:G233 I232:I239 G236:G239 E231:E240 E19:E40 E49:E129 E213:E225 E44:E47 E170:E209" xr:uid="{B01222FB-2819-4025-B365-41CC4B5EEB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50BC99-61E4-4EC8-857A-8602CEE93F1E}">
          <x14:formula1>
            <xm:f>'C:\Users\Ipolo\Downloads\[MAPA_MADRID 2024.xlsx]ANEXO'!#REF!</xm:f>
          </x14:formula1>
          <xm:sqref>J2:J271 G234:G235 G240 G81 G146 H272:H294 H2:H268 G32:G34 B2:D296</xm:sqref>
        </x14:dataValidation>
        <x14:dataValidation type="list" allowBlank="1" showInputMessage="1" showErrorMessage="1" xr:uid="{5B31DC53-1535-4124-A0D1-6AEC41C5493E}">
          <x14:formula1>
            <xm:f>'C:\Users\Ipolo\Downloads\[MAPA_MADRID 2024.xlsx]CODIGOS ANALITICOS'!#REF!</xm:f>
          </x14:formula1>
          <xm:sqref>K2:K296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67283CFCCF6CA4FB578A79E0020E1B8" ma:contentTypeVersion="15" ma:contentTypeDescription="Crear nuevo documento." ma:contentTypeScope="" ma:versionID="e650eb03b675e4d40a3655aa39d78151">
  <xsd:schema xmlns:xsd="http://www.w3.org/2001/XMLSchema" xmlns:xs="http://www.w3.org/2001/XMLSchema" xmlns:p="http://schemas.microsoft.com/office/2006/metadata/properties" xmlns:ns3="5d982929-1d8e-4240-9875-b93eb6f7a2e3" xmlns:ns4="f21bc1fc-8b64-41fe-b9f6-cffd2330d50c" targetNamespace="http://schemas.microsoft.com/office/2006/metadata/properties" ma:root="true" ma:fieldsID="50d3c018ad1370a3b04b97de1eedb60a" ns3:_="" ns4:_="">
    <xsd:import namespace="5d982929-1d8e-4240-9875-b93eb6f7a2e3"/>
    <xsd:import namespace="f21bc1fc-8b64-41fe-b9f6-cffd2330d5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82929-1d8e-4240-9875-b93eb6f7a2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1bc1fc-8b64-41fe-b9f6-cffd2330d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d982929-1d8e-4240-9875-b93eb6f7a2e3" xsi:nil="true"/>
  </documentManagement>
</p:properties>
</file>

<file path=customXml/itemProps1.xml><?xml version="1.0" encoding="utf-8"?>
<ds:datastoreItem xmlns:ds="http://schemas.openxmlformats.org/officeDocument/2006/customXml" ds:itemID="{9803506B-B464-4548-98D8-B3521FA512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982929-1d8e-4240-9875-b93eb6f7a2e3"/>
    <ds:schemaRef ds:uri="f21bc1fc-8b64-41fe-b9f6-cffd2330d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24DD78-1F69-483C-B98E-0D47A2762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ACDDDA-7716-48BD-B6E7-3118E5FC31EC}">
  <ds:schemaRefs>
    <ds:schemaRef ds:uri="http://purl.org/dc/elements/1.1/"/>
    <ds:schemaRef ds:uri="http://www.w3.org/XML/1998/namespace"/>
    <ds:schemaRef ds:uri="http://purl.org/dc/terms/"/>
    <ds:schemaRef ds:uri="f21bc1fc-8b64-41fe-b9f6-cffd2330d50c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5d982929-1d8e-4240-9875-b93eb6f7a2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todos 12 01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Polo</dc:creator>
  <cp:lastModifiedBy>Ama Eme Rubio nieto</cp:lastModifiedBy>
  <cp:lastPrinted>2024-01-19T15:35:29Z</cp:lastPrinted>
  <dcterms:created xsi:type="dcterms:W3CDTF">2015-06-05T18:19:34Z</dcterms:created>
  <dcterms:modified xsi:type="dcterms:W3CDTF">2024-01-19T19:40:06Z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0x010100767283CFCCF6CA4FB578A79E0020E1B8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2024-01-19T15:24:03Z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cdcb498b-82b7-47d1-9d1c-bd0568350b78</vt:lpwstr>
  </property>
  <property fmtid="{D5CDD505-2E9C-101B-9397-08002B2CF9AE}" pid="8" name="MSIP_Label_defa4170-0d19-0005-0004-bc88714345d2_ActionId">
    <vt:lpwstr>4190ff47-7936-46de-9c8a-ecabb6109e53</vt:lpwstr>
  </property>
  <property fmtid="{D5CDD505-2E9C-101B-9397-08002B2CF9AE}" pid="9" name="MSIP_Label_defa4170-0d19-0005-0004-bc88714345d2_ContentBits">
    <vt:lpwstr>0</vt:lpwstr>
  </property>
</Properties>
</file>