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GAA\plataforma\"/>
    </mc:Choice>
  </mc:AlternateContent>
  <xr:revisionPtr revIDLastSave="0" documentId="13_ncr:1_{5D105ACD-23DD-479B-8A03-7FCBC5AC30F6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N41" i="1"/>
  <c r="B53" i="1"/>
  <c r="Q17" i="1" l="1"/>
  <c r="K17" i="1"/>
  <c r="F17" i="1"/>
  <c r="Q16" i="1"/>
  <c r="K16" i="1"/>
  <c r="B51" i="1"/>
  <c r="Q28" i="1" l="1"/>
  <c r="J28" i="1" s="1"/>
  <c r="O26" i="1"/>
  <c r="Q26" i="1"/>
  <c r="O28" i="1"/>
  <c r="J26" i="1"/>
  <c r="H28" i="1"/>
  <c r="H26" i="1"/>
  <c r="Q27" i="1"/>
  <c r="O27" i="1" s="1"/>
  <c r="H27" i="1" l="1"/>
  <c r="J27" i="1"/>
</calcChain>
</file>

<file path=xl/sharedStrings.xml><?xml version="1.0" encoding="utf-8"?>
<sst xmlns="http://schemas.openxmlformats.org/spreadsheetml/2006/main" count="45" uniqueCount="45">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</sst>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/>
    </xf>
    <xf numFmtId="14" fontId="22" fillId="0" borderId="0" xfId="1" quotePrefix="1" applyNumberFormat="1" applyFont="1" applyAlignment="1">
      <alignment horizontal="center"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wrapText="1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9" fillId="0" borderId="9" xfId="0" applyFont="1" applyBorder="1"/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14" fontId="9" fillId="0" borderId="9" xfId="0" applyNumberFormat="1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22" fillId="0" borderId="25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22" fillId="0" borderId="0" xfId="1" applyFont="1" applyAlignment="1">
      <alignment vertical="top" wrapText="1"/>
    </xf>
    <xf numFmtId="0" fontId="12" fillId="0" borderId="0" xfId="1" applyFont="1" applyAlignment="1">
      <alignment horizontal="left" vertical="center" wrapText="1"/>
    </xf>
    <xf numFmtId="0" fontId="18" fillId="0" borderId="20" xfId="1" applyFont="1" applyBorder="1" applyAlignment="1">
      <alignment horizontal="center" vertical="center" shrinkToFit="1"/>
    </xf>
    <xf numFmtId="0" fontId="18" fillId="0" borderId="21" xfId="1" applyFont="1" applyBorder="1" applyAlignment="1">
      <alignment horizontal="center" vertical="center" shrinkToFit="1"/>
    </xf>
    <xf numFmtId="0" fontId="18" fillId="0" borderId="22" xfId="1" applyFont="1" applyBorder="1" applyAlignment="1">
      <alignment horizontal="center" vertical="center" shrinkToFit="1"/>
    </xf>
    <xf numFmtId="0" fontId="18" fillId="0" borderId="20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8" fillId="0" borderId="20" xfId="1" applyNumberFormat="1" applyFont="1" applyBorder="1" applyAlignment="1">
      <alignment horizontal="center" vertical="center"/>
    </xf>
    <xf numFmtId="165" fontId="18" fillId="0" borderId="21" xfId="1" applyNumberFormat="1" applyFont="1" applyBorder="1" applyAlignment="1">
      <alignment horizontal="center" vertical="center"/>
    </xf>
    <xf numFmtId="165" fontId="18" fillId="0" borderId="22" xfId="1" applyNumberFormat="1" applyFont="1" applyBorder="1" applyAlignment="1">
      <alignment horizontal="center" vertical="center"/>
    </xf>
    <xf numFmtId="0" fontId="12" fillId="0" borderId="0" xfId="1" applyFont="1"/>
    <xf numFmtId="0" fontId="22" fillId="0" borderId="0" xfId="1" applyFont="1" applyAlignment="1">
      <alignment vertical="top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</xdr:row>
      <xdr:rowOff>47625</xdr:rowOff>
    </xdr:from>
    <xdr:to>
      <xdr:col>17</xdr:col>
      <xdr:colOff>9525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228600"/>
          <a:ext cx="819150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AR\plataforma\RellenarRecibiACOGIDA2024%20v4.0.xlsm" TargetMode="External"/><Relationship Id="rId1" Type="http://schemas.openxmlformats.org/officeDocument/2006/relationships/externalLinkPath" Target="/CEAR/plataforma/RellenarRecibiACOGIDA2024%20v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BI_RECUP"/>
      <sheetName val="RECIBÍ"/>
      <sheetName val="Datos"/>
      <sheetName val="Aux"/>
      <sheetName val="GASTOS BENEF ACOG"/>
      <sheetName val="241121024"/>
      <sheetName val="AYUDAS"/>
      <sheetName val="Siria_Cearnet"/>
      <sheetName val="Hoja1"/>
      <sheetName val="RellenarRecibiACOGIDA2024 v4.0"/>
    </sheetNames>
    <sheetDataSet>
      <sheetData sheetId="0"/>
      <sheetData sheetId="1"/>
      <sheetData sheetId="2">
        <row r="1">
          <cell r="B1">
            <v>546</v>
          </cell>
        </row>
      </sheetData>
      <sheetData sheetId="3">
        <row r="12">
          <cell r="A12" t="str">
            <v>Solicitante de protección internacional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K51" sqref="K51"/>
    </sheetView>
  </sheetViews>
  <sheetFormatPr baseColWidth="10" defaultColWidth="11.453125" defaultRowHeight="15.5" x14ac:dyDescent="0.35"/>
  <cols>
    <col min="1" max="16" width="5.7265625" style="2" customWidth="1"/>
    <col min="17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67"/>
      <c r="Q1" s="67"/>
    </row>
    <row r="2" spans="1:29" ht="9" customHeight="1" x14ac:dyDescent="0.4">
      <c r="M2" s="3"/>
      <c r="N2" s="3"/>
      <c r="O2" s="3"/>
      <c r="P2" s="68"/>
      <c r="Q2" s="68"/>
    </row>
    <row r="3" spans="1:29" ht="58.5" customHeight="1" x14ac:dyDescent="0.4">
      <c r="M3" s="4"/>
      <c r="N3" s="4"/>
      <c r="O3" s="4"/>
      <c r="P3" s="69"/>
      <c r="Q3" s="70"/>
    </row>
    <row r="4" spans="1:29" ht="17.149999999999999" customHeight="1" x14ac:dyDescent="0.25">
      <c r="A4" s="71" t="s">
        <v>40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9" ht="17.149999999999999" customHeight="1" x14ac:dyDescent="0.25">
      <c r="A5" s="29" t="s">
        <v>41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29" ht="17.149999999999999" customHeight="1" x14ac:dyDescent="0.25">
      <c r="A6" s="74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29" ht="6" customHeigh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29" ht="18.649999999999999" customHeight="1" x14ac:dyDescent="0.25">
      <c r="A8" s="59" t="s">
        <v>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</row>
    <row r="9" spans="1:29" s="5" customFormat="1" ht="34.5" customHeight="1" x14ac:dyDescent="0.35">
      <c r="A9" s="75" t="s">
        <v>39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</row>
    <row r="10" spans="1:29" ht="3.75" customHeight="1" x14ac:dyDescent="0.3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29" ht="14.25" customHeight="1" x14ac:dyDescent="0.3">
      <c r="A11" s="15" t="s">
        <v>2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48" t="s">
        <v>3</v>
      </c>
      <c r="B12" s="49"/>
      <c r="C12" s="49"/>
      <c r="D12" s="49"/>
      <c r="E12" s="49"/>
      <c r="F12" s="46" t="s">
        <v>4</v>
      </c>
      <c r="G12" s="46"/>
      <c r="H12" s="48" t="s">
        <v>5</v>
      </c>
      <c r="I12" s="49"/>
      <c r="J12" s="49"/>
      <c r="K12" s="49"/>
      <c r="L12" s="49"/>
      <c r="M12" s="50"/>
      <c r="N12" s="48" t="s">
        <v>6</v>
      </c>
      <c r="O12" s="49"/>
      <c r="P12" s="49"/>
      <c r="Q12" s="50"/>
    </row>
    <row r="13" spans="1:29" ht="29.25" customHeight="1" x14ac:dyDescent="0.25">
      <c r="A13" s="47" t="s">
        <v>7</v>
      </c>
      <c r="B13" s="47"/>
      <c r="C13" s="47"/>
      <c r="D13" s="47"/>
      <c r="E13" s="47"/>
      <c r="F13" s="47"/>
      <c r="G13" s="47"/>
      <c r="H13" s="52" t="s">
        <v>8</v>
      </c>
      <c r="I13" s="52"/>
      <c r="J13" s="52"/>
      <c r="K13" s="52"/>
      <c r="L13" s="52"/>
      <c r="M13" s="52"/>
      <c r="N13" s="52"/>
      <c r="O13" s="52"/>
      <c r="P13" s="52"/>
      <c r="Q13" s="52"/>
    </row>
    <row r="14" spans="1:29" ht="3.75" customHeight="1" x14ac:dyDescent="0.3">
      <c r="A14" s="16"/>
      <c r="B14" s="12"/>
      <c r="C14" s="13"/>
      <c r="D14" s="13"/>
      <c r="E14" s="13"/>
      <c r="F14" s="13"/>
      <c r="G14" s="13"/>
      <c r="H14" s="51"/>
      <c r="I14" s="51"/>
      <c r="J14" s="51"/>
      <c r="K14" s="51"/>
      <c r="L14" s="51"/>
      <c r="M14" s="51"/>
      <c r="N14" s="51"/>
      <c r="O14" s="51"/>
      <c r="P14" s="51"/>
      <c r="Q14" s="10"/>
    </row>
    <row r="15" spans="1:29" ht="14.25" customHeight="1" x14ac:dyDescent="0.3">
      <c r="A15" s="17" t="s">
        <v>9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</row>
    <row r="16" spans="1:29" ht="19.5" customHeight="1" x14ac:dyDescent="0.25">
      <c r="A16" s="76" t="s">
        <v>10</v>
      </c>
      <c r="B16" s="77"/>
      <c r="C16" s="77"/>
      <c r="D16" s="77"/>
      <c r="E16" s="78"/>
      <c r="F16" s="18" t="s">
        <v>32</v>
      </c>
      <c r="G16" s="76" t="s">
        <v>11</v>
      </c>
      <c r="H16" s="77"/>
      <c r="I16" s="77"/>
      <c r="J16" s="78"/>
      <c r="K16" s="19" t="str">
        <f>IF([1]Aux!A12="Beneficiario de protección temporal","X","")</f>
        <v/>
      </c>
      <c r="L16" s="76" t="s">
        <v>12</v>
      </c>
      <c r="M16" s="77"/>
      <c r="N16" s="77"/>
      <c r="O16" s="77"/>
      <c r="P16" s="78"/>
      <c r="Q16" s="19" t="str">
        <f>IF([1]Aux!A12="Beneficiario de PI - Protección Subsidiaria","X","")</f>
        <v/>
      </c>
    </row>
    <row r="17" spans="1:17" ht="20.5" customHeight="1" x14ac:dyDescent="0.25">
      <c r="A17" s="79" t="s">
        <v>13</v>
      </c>
      <c r="B17" s="80"/>
      <c r="C17" s="80"/>
      <c r="D17" s="80"/>
      <c r="E17" s="81"/>
      <c r="F17" s="20" t="str">
        <f>IF([1]Aux!A12="Solicitante del estatuto de apátrida","X","")</f>
        <v/>
      </c>
      <c r="G17" s="79" t="s">
        <v>14</v>
      </c>
      <c r="H17" s="80"/>
      <c r="I17" s="80"/>
      <c r="J17" s="81"/>
      <c r="K17" s="21" t="str">
        <f>IF([1]Aux!A12="Apátrida","X","")</f>
        <v/>
      </c>
      <c r="L17" s="79" t="s">
        <v>15</v>
      </c>
      <c r="M17" s="80"/>
      <c r="N17" s="80"/>
      <c r="O17" s="80"/>
      <c r="P17" s="81"/>
      <c r="Q17" s="21" t="str">
        <f>IF([1]Aux!A12="Protección Temporal","X","")</f>
        <v/>
      </c>
    </row>
    <row r="18" spans="1:17" ht="10.15" hidden="1" customHeight="1" x14ac:dyDescent="0.3">
      <c r="A18" s="16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</row>
    <row r="19" spans="1:17" ht="15" hidden="1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ht="15" hidden="1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" hidden="1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ht="3.75" customHeight="1" x14ac:dyDescent="0.3">
      <c r="A22" s="16"/>
      <c r="B22" s="12"/>
      <c r="C22" s="13"/>
      <c r="D22" s="13"/>
      <c r="E22" s="13"/>
      <c r="F22" s="13"/>
      <c r="G22" s="13"/>
      <c r="H22" s="13"/>
      <c r="I22" s="10"/>
      <c r="J22" s="13"/>
      <c r="K22" s="13"/>
      <c r="L22" s="13"/>
      <c r="M22" s="13"/>
      <c r="N22" s="13"/>
      <c r="O22" s="13"/>
      <c r="P22" s="13"/>
      <c r="Q22" s="10"/>
    </row>
    <row r="23" spans="1:17" ht="14.25" customHeight="1" x14ac:dyDescent="0.3">
      <c r="A23" s="23" t="s">
        <v>16</v>
      </c>
      <c r="B23" s="12"/>
      <c r="C23" s="13"/>
      <c r="D23" s="13"/>
      <c r="E23" s="13"/>
      <c r="F23" s="13"/>
      <c r="G23" s="13"/>
      <c r="H23" s="13"/>
      <c r="I23" s="10"/>
      <c r="J23" s="13"/>
      <c r="K23" s="13"/>
      <c r="L23" s="13"/>
      <c r="M23" s="13"/>
      <c r="N23" s="13"/>
      <c r="O23" s="13"/>
      <c r="P23" s="13"/>
      <c r="Q23" s="10"/>
    </row>
    <row r="24" spans="1:17" ht="15" customHeight="1" x14ac:dyDescent="0.25">
      <c r="A24" s="53" t="s">
        <v>17</v>
      </c>
      <c r="B24" s="53"/>
      <c r="C24" s="53"/>
      <c r="D24" s="53"/>
      <c r="E24" s="53"/>
      <c r="F24" s="84" t="s">
        <v>18</v>
      </c>
      <c r="G24" s="43"/>
      <c r="H24" s="42" t="s">
        <v>19</v>
      </c>
      <c r="I24" s="43"/>
      <c r="J24" s="53" t="s">
        <v>43</v>
      </c>
      <c r="K24" s="53"/>
      <c r="L24" s="53"/>
      <c r="M24" s="42" t="s">
        <v>20</v>
      </c>
      <c r="N24" s="43"/>
      <c r="O24" s="42" t="s">
        <v>42</v>
      </c>
      <c r="P24" s="43"/>
      <c r="Q24" s="32" t="s">
        <v>21</v>
      </c>
    </row>
    <row r="25" spans="1:17" ht="15" customHeight="1" x14ac:dyDescent="0.25">
      <c r="A25" s="44"/>
      <c r="B25" s="83"/>
      <c r="C25" s="83"/>
      <c r="D25" s="83"/>
      <c r="E25" s="45"/>
      <c r="F25" s="44"/>
      <c r="G25" s="45"/>
      <c r="H25" s="82"/>
      <c r="I25" s="82"/>
      <c r="J25" s="85"/>
      <c r="K25" s="85"/>
      <c r="L25" s="85"/>
      <c r="M25" s="44"/>
      <c r="N25" s="45"/>
      <c r="O25" s="44"/>
      <c r="P25" s="45"/>
      <c r="Q25" s="8"/>
    </row>
    <row r="26" spans="1:17" ht="15" customHeight="1" x14ac:dyDescent="0.25">
      <c r="A26" s="44" t="str">
        <f>IFERROR(IF(VLOOKUP([1]Datos!$B$1,[1]!Datos[#Data],37,FALSE)=$Q$12," ",VLOOKUP(Q26,[1]!Siria_Cearnet[[NUMSIRIA]:[Parentesco]],4,FALSE)&amp;" "&amp;VLOOKUP(Q26,[1]!Siria_Cearnet[[NUMSIRIA]:[Parentesco]],3,FALSE)),"")</f>
        <v xml:space="preserve"> </v>
      </c>
      <c r="B26" s="83"/>
      <c r="C26" s="83"/>
      <c r="D26" s="83"/>
      <c r="E26" s="45"/>
      <c r="F26" s="44"/>
      <c r="G26" s="45"/>
      <c r="H26" s="82" t="str">
        <f>IFERROR(IF(VLOOKUP([1]Datos!$B$1,[1]!Datos[#Data],37,FALSE)=$Q$12," ",VLOOKUP(Q26,[1]!Siria_Cearnet[[NUMSIRIA]:[Parentesco]],9,FALSE)),"")</f>
        <v xml:space="preserve"> </v>
      </c>
      <c r="I26" s="82"/>
      <c r="J26" s="85" t="str">
        <f>IFERROR(IF(VLOOKUP([1]Datos!$B$1,[1]!Datos[#Data],37,FALSE)=$Q$12," ",VLOOKUP(Q26,[1]!Siria_Cearnet[[NUMSIRIA]:[Parentesco]],21,FALSE)),"")</f>
        <v xml:space="preserve"> </v>
      </c>
      <c r="K26" s="85"/>
      <c r="L26" s="85"/>
      <c r="M26" s="44"/>
      <c r="N26" s="45"/>
      <c r="O26" s="44" t="str">
        <f>IFERROR(IF(VLOOKUP([1]Datos!$B$1,[1]!Datos[#Data],37,FALSE)=$Q$12," ",VLOOKUP(Q26,[1]!Siria_Cearnet[[NUMSIRIA]:[Parentesco]],5,FALSE)),"")</f>
        <v xml:space="preserve"> </v>
      </c>
      <c r="P26" s="45"/>
      <c r="Q26" s="8" t="str">
        <f>IFERROR(IF(VLOOKUP([1]Datos!$B$1,[1]!Datos[#Data],37,FALSE)=$Q$12," ",VLOOKUP([1]Datos!$B$1,[1]!Datos[#Data],37,FALSE)),"")</f>
        <v xml:space="preserve"> </v>
      </c>
    </row>
    <row r="27" spans="1:17" ht="15" customHeight="1" x14ac:dyDescent="0.25">
      <c r="A27" s="44" t="str">
        <f>IFERROR(IF(VLOOKUP([1]Datos!$B$1,[1]!Datos[#Data],38,FALSE)=$Q$12," ",VLOOKUP(Q27,[1]!Siria_Cearnet[[NUMSIRIA]:[Parentesco]],4,FALSE)&amp;" "&amp;VLOOKUP(Q27,[1]!Siria_Cearnet[[NUMSIRIA]:[Parentesco]],3,FALSE)),"")</f>
        <v xml:space="preserve"> </v>
      </c>
      <c r="B27" s="83"/>
      <c r="C27" s="83"/>
      <c r="D27" s="83"/>
      <c r="E27" s="45"/>
      <c r="F27" s="44"/>
      <c r="G27" s="45"/>
      <c r="H27" s="82" t="str">
        <f>IFERROR(IF(VLOOKUP([1]Datos!$B$1,[1]!Datos[#Data],38,FALSE)=$Q$12," ",VLOOKUP(Q27,[1]!Siria_Cearnet[[NUMSIRIA]:[Parentesco]],9,FALSE)),"")</f>
        <v xml:space="preserve"> </v>
      </c>
      <c r="I27" s="82"/>
      <c r="J27" s="85" t="str">
        <f>IFERROR(IF(VLOOKUP([1]Datos!$B$1,[1]!Datos[#Data],38,FALSE)=$Q$12," ",VLOOKUP(Q27,[1]!Siria_Cearnet[[NUMSIRIA]:[Parentesco]],21,FALSE)),"")</f>
        <v xml:space="preserve"> </v>
      </c>
      <c r="K27" s="85"/>
      <c r="L27" s="85"/>
      <c r="M27" s="44"/>
      <c r="N27" s="45"/>
      <c r="O27" s="44" t="str">
        <f>IFERROR(IF(VLOOKUP([1]Datos!$B$1,[1]!Datos[#Data],38,FALSE)=$Q$12," ",VLOOKUP(Q27,[1]!Siria_Cearnet[[NUMSIRIA]:[Parentesco]],5,FALSE)),"")</f>
        <v xml:space="preserve"> </v>
      </c>
      <c r="P27" s="45"/>
      <c r="Q27" s="8" t="str">
        <f>IFERROR(IF(VLOOKUP([1]Datos!$B$1,[1]!Datos[#Data],38,FALSE)=$Q$12," ",VLOOKUP([1]Datos!$B$1,[1]!Datos[#Data],38,FALSE)),"")</f>
        <v xml:space="preserve"> </v>
      </c>
    </row>
    <row r="28" spans="1:17" ht="15" customHeight="1" x14ac:dyDescent="0.25">
      <c r="A28" s="44" t="str">
        <f>IFERROR(IF(VLOOKUP([1]Datos!$B$1,[1]!Datos[#Data],39,FALSE)=$Q$12," ",VLOOKUP(Q28,[1]!Siria_Cearnet[[NUMSIRIA]:[Parentesco]],4,FALSE)&amp;" "&amp;VLOOKUP(Q28,[1]!Siria_Cearnet[[NUMSIRIA]:[Parentesco]],3,FALSE)),"")</f>
        <v xml:space="preserve"> </v>
      </c>
      <c r="B28" s="83"/>
      <c r="C28" s="83"/>
      <c r="D28" s="83"/>
      <c r="E28" s="45"/>
      <c r="F28" s="44"/>
      <c r="G28" s="45"/>
      <c r="H28" s="82" t="str">
        <f>IFERROR(IF(VLOOKUP([1]Datos!$B$1,[1]!Datos[#Data],39,FALSE)=$Q$12," ",VLOOKUP(Q28,[1]!Siria_Cearnet[[NUMSIRIA]:[Parentesco]],9,FALSE)),"")</f>
        <v xml:space="preserve"> </v>
      </c>
      <c r="I28" s="82"/>
      <c r="J28" s="85" t="str">
        <f>IFERROR(IF(VLOOKUP([1]Datos!$B$1,[1]!Datos[#Data],39,FALSE)=$Q$12," ",VLOOKUP(Q28,[1]!Siria_Cearnet[[NUMSIRIA]:[Parentesco]],21,FALSE)),"")</f>
        <v xml:space="preserve"> </v>
      </c>
      <c r="K28" s="85"/>
      <c r="L28" s="85"/>
      <c r="M28" s="44"/>
      <c r="N28" s="45"/>
      <c r="O28" s="44" t="str">
        <f>IFERROR(IF(VLOOKUP([1]Datos!$B$1,[1]!Datos[#Data],39,FALSE)=$Q$12," ",VLOOKUP(Q28,[1]!Siria_Cearnet[[NUMSIRIA]:[Parentesco]],5,FALSE)),"")</f>
        <v xml:space="preserve"> </v>
      </c>
      <c r="P28" s="45"/>
      <c r="Q28" s="8" t="str">
        <f>IFERROR(IF(VLOOKUP([1]Datos!$B$1,[1]!Datos[#Data],39,FALSE)=$Q$12," ",VLOOKUP([1]Datos!$B$1,[1]!Datos[#Data],39,FALSE)),"")</f>
        <v xml:space="preserve"> </v>
      </c>
    </row>
    <row r="29" spans="1:17" ht="3" customHeight="1" x14ac:dyDescent="0.3">
      <c r="A29" s="16"/>
      <c r="B29" s="12"/>
      <c r="C29" s="13"/>
      <c r="D29" s="13"/>
      <c r="E29" s="13"/>
      <c r="F29" s="13"/>
      <c r="G29" s="13"/>
      <c r="H29" s="13"/>
      <c r="I29" s="10"/>
      <c r="J29" s="13"/>
      <c r="K29" s="13"/>
      <c r="L29" s="13"/>
      <c r="M29" s="13"/>
      <c r="N29" s="13"/>
      <c r="O29" s="13"/>
      <c r="P29" s="13"/>
      <c r="Q29" s="10"/>
    </row>
    <row r="30" spans="1:17" ht="27" customHeight="1" x14ac:dyDescent="0.25">
      <c r="A30" s="90" t="s">
        <v>22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</row>
    <row r="31" spans="1:17" ht="7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3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14.25" customHeight="1" x14ac:dyDescent="0.25">
      <c r="A33" s="89" t="s">
        <v>35</v>
      </c>
      <c r="B33" s="89"/>
      <c r="C33" s="89"/>
      <c r="D33" s="33"/>
      <c r="E33" s="33"/>
      <c r="F33" s="34"/>
      <c r="G33" s="33"/>
      <c r="H33" s="33"/>
      <c r="I33" s="33"/>
      <c r="J33" s="102" t="s">
        <v>38</v>
      </c>
      <c r="K33" s="102"/>
      <c r="L33" s="102"/>
      <c r="M33" s="102"/>
      <c r="N33" s="102"/>
      <c r="O33" s="35"/>
      <c r="P33" s="35"/>
      <c r="Q33" s="33"/>
    </row>
    <row r="34" spans="1:17" ht="4.5" customHeight="1" x14ac:dyDescent="0.25">
      <c r="A34" s="25"/>
      <c r="B34" s="25"/>
      <c r="C34" s="25"/>
      <c r="D34" s="25"/>
      <c r="E34" s="25"/>
      <c r="F34" s="2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customFormat="1" ht="15" customHeight="1" x14ac:dyDescent="0.35">
      <c r="A35" s="65" t="s">
        <v>23</v>
      </c>
      <c r="B35" s="65"/>
      <c r="C35" s="65"/>
      <c r="D35" s="65"/>
      <c r="E35" s="65"/>
      <c r="F35" s="65"/>
      <c r="G35" s="65"/>
      <c r="H35" s="65"/>
      <c r="I35" s="65"/>
      <c r="J35" s="65"/>
      <c r="K35" s="86" t="s">
        <v>24</v>
      </c>
      <c r="L35" s="87"/>
      <c r="M35" s="88"/>
      <c r="N35" s="62" t="s">
        <v>25</v>
      </c>
      <c r="O35" s="62"/>
      <c r="P35" s="62"/>
      <c r="Q35" s="62"/>
    </row>
    <row r="36" spans="1:17" customFormat="1" ht="15" customHeight="1" x14ac:dyDescent="0.3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91"/>
      <c r="L36" s="92"/>
      <c r="M36" s="93"/>
      <c r="N36" s="63" t="s">
        <v>44</v>
      </c>
      <c r="O36" s="63"/>
      <c r="P36" s="63"/>
      <c r="Q36" s="63"/>
    </row>
    <row r="37" spans="1:17" customFormat="1" ht="15" customHeight="1" x14ac:dyDescent="0.3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91"/>
      <c r="L37" s="92"/>
      <c r="M37" s="93"/>
      <c r="N37" s="64"/>
      <c r="O37" s="64"/>
      <c r="P37" s="64"/>
      <c r="Q37" s="64"/>
    </row>
    <row r="38" spans="1:17" customFormat="1" ht="15" customHeight="1" x14ac:dyDescent="0.3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94"/>
      <c r="L38" s="95"/>
      <c r="M38" s="96"/>
      <c r="N38" s="64"/>
      <c r="O38" s="64"/>
      <c r="P38" s="64"/>
      <c r="Q38" s="64"/>
    </row>
    <row r="39" spans="1:17" customFormat="1" ht="15" customHeight="1" x14ac:dyDescent="0.3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91"/>
      <c r="L39" s="92"/>
      <c r="M39" s="93"/>
      <c r="N39" s="64"/>
      <c r="O39" s="64"/>
      <c r="P39" s="64"/>
      <c r="Q39" s="64"/>
    </row>
    <row r="40" spans="1:17" customFormat="1" ht="15" customHeight="1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98"/>
      <c r="L40" s="99"/>
      <c r="M40" s="100"/>
      <c r="N40" s="64"/>
      <c r="O40" s="64"/>
      <c r="P40" s="64"/>
      <c r="Q40" s="64"/>
    </row>
    <row r="41" spans="1:17" customFormat="1" ht="15" customHeight="1" x14ac:dyDescent="0.35">
      <c r="A41" s="97" t="s">
        <v>26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63">
        <f>SUM(N36:P40)</f>
        <v>0</v>
      </c>
      <c r="O41" s="63"/>
      <c r="P41" s="63"/>
      <c r="Q41" s="63"/>
    </row>
    <row r="42" spans="1:17" customFormat="1" ht="15" customHeight="1" x14ac:dyDescent="0.35">
      <c r="A42" s="54" t="s">
        <v>27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2.25" customHeight="1" x14ac:dyDescent="0.35">
      <c r="A45" s="28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8"/>
    </row>
    <row r="46" spans="1:17" customFormat="1" ht="0.75" customHeight="1" x14ac:dyDescent="0.35">
      <c r="A46" s="9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8"/>
    </row>
    <row r="47" spans="1:17" customFormat="1" ht="1.9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8"/>
    </row>
    <row r="48" spans="1:17" customFormat="1" ht="38.25" customHeight="1" x14ac:dyDescent="0.35">
      <c r="A48" s="56" t="s">
        <v>36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8"/>
    </row>
    <row r="49" spans="1:17" customFormat="1" ht="16.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 t="s">
        <v>33</v>
      </c>
      <c r="L49" s="10"/>
      <c r="M49" s="37" t="s">
        <v>37</v>
      </c>
      <c r="N49" s="1"/>
      <c r="O49" s="10"/>
      <c r="P49" s="36"/>
      <c r="Q49" s="1"/>
    </row>
    <row r="50" spans="1:17" customFormat="1" ht="16.5" customHeight="1" x14ac:dyDescent="0.35">
      <c r="A50" s="101" t="s">
        <v>29</v>
      </c>
      <c r="B50" s="101"/>
      <c r="C50" s="101"/>
      <c r="D50" s="101"/>
      <c r="E50" s="101"/>
      <c r="F50" s="101"/>
      <c r="G50" s="27"/>
      <c r="H50" s="10"/>
      <c r="I50" s="10"/>
      <c r="J50" s="10"/>
      <c r="K50" s="38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10"/>
      <c r="B51" s="39" t="str">
        <f>CONCATENATE("Fdo.: ",C13," ",I14)</f>
        <v xml:space="preserve">Fdo.:  </v>
      </c>
      <c r="C51" s="27"/>
      <c r="D51" s="27"/>
      <c r="E51" s="27"/>
      <c r="F51" s="27"/>
      <c r="G51" s="27"/>
      <c r="H51" s="27"/>
      <c r="I51" s="27"/>
      <c r="J51" s="27"/>
      <c r="K51" s="40" t="s">
        <v>34</v>
      </c>
      <c r="L51" s="27"/>
      <c r="M51" s="27"/>
      <c r="N51" s="27"/>
      <c r="O51" s="27"/>
      <c r="P51" s="27"/>
      <c r="Q51" s="28"/>
    </row>
    <row r="52" spans="1:17" customFormat="1" ht="22.5" customHeight="1" x14ac:dyDescent="0.35">
      <c r="A52" s="10"/>
      <c r="B52" s="10"/>
      <c r="C52" s="27"/>
      <c r="D52" s="27"/>
      <c r="E52" s="27"/>
      <c r="F52" s="27"/>
      <c r="G52" s="27"/>
      <c r="H52" s="27"/>
      <c r="I52" s="27"/>
      <c r="J52" s="10"/>
      <c r="K52" s="38" t="s">
        <v>31</v>
      </c>
      <c r="L52" s="27"/>
      <c r="M52" s="27"/>
      <c r="N52" s="27"/>
      <c r="O52" s="27"/>
      <c r="P52" s="27"/>
      <c r="Q52" s="28"/>
    </row>
    <row r="53" spans="1:17" customFormat="1" ht="15" customHeight="1" x14ac:dyDescent="0.35">
      <c r="A53" s="1"/>
      <c r="B53" s="41" t="str">
        <f>CONCATENATE("Fdo.: ",C15," ",J15)</f>
        <v xml:space="preserve">Fdo.:  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B45:P46"/>
    <mergeCell ref="A50:F50"/>
    <mergeCell ref="M25:N25"/>
    <mergeCell ref="M26:N26"/>
    <mergeCell ref="M27:N27"/>
    <mergeCell ref="M28:N28"/>
    <mergeCell ref="J33:N33"/>
    <mergeCell ref="K38:M38"/>
    <mergeCell ref="K39:M39"/>
    <mergeCell ref="A40:J40"/>
    <mergeCell ref="A41:M41"/>
    <mergeCell ref="K40:M40"/>
    <mergeCell ref="K35:M35"/>
    <mergeCell ref="A33:C33"/>
    <mergeCell ref="A30:Q30"/>
    <mergeCell ref="K36:M36"/>
    <mergeCell ref="K37:M37"/>
    <mergeCell ref="J25:L25"/>
    <mergeCell ref="J26:L26"/>
    <mergeCell ref="J27:L27"/>
    <mergeCell ref="H28:I28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27:E27"/>
    <mergeCell ref="H26:I26"/>
    <mergeCell ref="H27:I27"/>
    <mergeCell ref="A9:Q9"/>
    <mergeCell ref="A16:E16"/>
    <mergeCell ref="G16:J16"/>
    <mergeCell ref="L16:P16"/>
    <mergeCell ref="A12:E12"/>
    <mergeCell ref="N12:Q12"/>
    <mergeCell ref="P1:Q1"/>
    <mergeCell ref="P2:Q2"/>
    <mergeCell ref="P3:Q3"/>
    <mergeCell ref="A4:Q4"/>
    <mergeCell ref="A6:Q6"/>
    <mergeCell ref="A42:Q42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H24:I24"/>
    <mergeCell ref="F12:G12"/>
    <mergeCell ref="A13:G13"/>
    <mergeCell ref="H12:M12"/>
    <mergeCell ref="H14:P14"/>
    <mergeCell ref="H13:Q13"/>
    <mergeCell ref="J24:L24"/>
    <mergeCell ref="O24:P24"/>
    <mergeCell ref="A17:E17"/>
    <mergeCell ref="G17:J17"/>
    <mergeCell ref="L17:P17"/>
    <mergeCell ref="M24:N24"/>
    <mergeCell ref="O25:P25"/>
    <mergeCell ref="O26:P26"/>
    <mergeCell ref="O27:P27"/>
    <mergeCell ref="O28:P28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 nieto</cp:lastModifiedBy>
  <cp:lastPrinted>2024-05-28T17:36:44Z</cp:lastPrinted>
  <dcterms:created xsi:type="dcterms:W3CDTF">2024-05-28T15:54:54Z</dcterms:created>
  <dcterms:modified xsi:type="dcterms:W3CDTF">2024-05-29T09:38:24Z</dcterms:modified>
</cp:coreProperties>
</file>