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FPJ00\Phase2GeochemistryData\"/>
    </mc:Choice>
  </mc:AlternateContent>
  <bookViews>
    <workbookView xWindow="0" yWindow="0" windowWidth="29010" windowHeight="12270" activeTab="3"/>
  </bookViews>
  <sheets>
    <sheet name="Calculating Cl_Br Mass Ratio" sheetId="1" r:id="rId1"/>
    <sheet name="Na_Cl Ratio" sheetId="2" r:id="rId2"/>
    <sheet name="Cromwell" sheetId="4" r:id="rId3"/>
    <sheet name="Litchfield" sheetId="5" r:id="rId4"/>
    <sheet name="Olivia" sheetId="6" r:id="rId5"/>
    <sheet name="HFC" sheetId="7" r:id="rId6"/>
    <sheet name="Quick look graphs" sheetId="3" r:id="rId7"/>
  </sheets>
  <definedNames>
    <definedName name="_xlnm._FilterDatabase" localSheetId="1" hidden="1">'Na_Cl Ratio'!$A$1:$A$29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J21" i="1" l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R63" i="1" l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P54" i="1"/>
  <c r="P55" i="1"/>
  <c r="P56" i="1"/>
  <c r="P57" i="1"/>
  <c r="P58" i="1"/>
  <c r="P59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O53" i="1"/>
  <c r="R53" i="1" s="1"/>
  <c r="O54" i="1"/>
  <c r="R54" i="1" s="1"/>
  <c r="O55" i="1"/>
  <c r="R55" i="1" s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M53" i="1"/>
  <c r="P53" i="1" s="1"/>
  <c r="M54" i="1"/>
  <c r="M55" i="1"/>
  <c r="M56" i="1"/>
  <c r="M57" i="1"/>
  <c r="M58" i="1"/>
  <c r="M59" i="1"/>
  <c r="M60" i="1"/>
  <c r="P60" i="1" s="1"/>
  <c r="M61" i="1"/>
  <c r="P61" i="1" s="1"/>
  <c r="M62" i="1"/>
  <c r="P62" i="1" s="1"/>
  <c r="R62" i="1" s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L53" i="1"/>
  <c r="L54" i="1"/>
  <c r="L55" i="1"/>
  <c r="L56" i="1"/>
  <c r="O56" i="1" s="1"/>
  <c r="R56" i="1" s="1"/>
  <c r="L57" i="1"/>
  <c r="O57" i="1" s="1"/>
  <c r="R57" i="1" s="1"/>
  <c r="L58" i="1"/>
  <c r="O58" i="1" s="1"/>
  <c r="R58" i="1" s="1"/>
  <c r="L59" i="1"/>
  <c r="O59" i="1" s="1"/>
  <c r="R59" i="1" s="1"/>
  <c r="L60" i="1"/>
  <c r="O60" i="1" s="1"/>
  <c r="L61" i="1"/>
  <c r="O61" i="1" s="1"/>
  <c r="R61" i="1" s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R60" i="1" l="1"/>
  <c r="L3" i="2"/>
  <c r="O3" i="2" s="1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Q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O18" i="2" s="1"/>
  <c r="L19" i="2"/>
  <c r="O19" i="2" s="1"/>
  <c r="L20" i="2"/>
  <c r="O20" i="2" s="1"/>
  <c r="L21" i="2"/>
  <c r="O21" i="2" s="1"/>
  <c r="Q21" i="2" s="1"/>
  <c r="L22" i="2"/>
  <c r="O22" i="2" s="1"/>
  <c r="L23" i="2"/>
  <c r="O23" i="2" s="1"/>
  <c r="L24" i="2"/>
  <c r="O24" i="2" s="1"/>
  <c r="L25" i="2"/>
  <c r="O25" i="2" s="1"/>
  <c r="L26" i="2"/>
  <c r="O26" i="2" s="1"/>
  <c r="L27" i="2"/>
  <c r="O27" i="2" s="1"/>
  <c r="L28" i="2"/>
  <c r="O28" i="2" s="1"/>
  <c r="L29" i="2"/>
  <c r="O29" i="2" s="1"/>
  <c r="L2" i="2"/>
  <c r="O2" i="2" s="1"/>
  <c r="K3" i="2"/>
  <c r="N3" i="2" s="1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K15" i="2"/>
  <c r="N15" i="2" s="1"/>
  <c r="K16" i="2"/>
  <c r="N16" i="2" s="1"/>
  <c r="K17" i="2"/>
  <c r="N17" i="2" s="1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2" i="2"/>
  <c r="N2" i="2" s="1"/>
  <c r="L2" i="1"/>
  <c r="M2" i="1"/>
  <c r="P2" i="1" s="1"/>
  <c r="O2" i="1"/>
  <c r="L3" i="1"/>
  <c r="O3" i="1" s="1"/>
  <c r="M3" i="1"/>
  <c r="P3" i="1" s="1"/>
  <c r="L4" i="1"/>
  <c r="O4" i="1" s="1"/>
  <c r="M4" i="1"/>
  <c r="P4" i="1" s="1"/>
  <c r="L5" i="1"/>
  <c r="M5" i="1"/>
  <c r="O5" i="1"/>
  <c r="P5" i="1"/>
  <c r="L6" i="1"/>
  <c r="O6" i="1" s="1"/>
  <c r="M6" i="1"/>
  <c r="P6" i="1" s="1"/>
  <c r="L7" i="1"/>
  <c r="O7" i="1" s="1"/>
  <c r="M7" i="1"/>
  <c r="P7" i="1" s="1"/>
  <c r="L8" i="1"/>
  <c r="O8" i="1" s="1"/>
  <c r="M8" i="1"/>
  <c r="P8" i="1" s="1"/>
  <c r="L9" i="1"/>
  <c r="O9" i="1" s="1"/>
  <c r="M9" i="1"/>
  <c r="P9" i="1" s="1"/>
  <c r="L10" i="1"/>
  <c r="O10" i="1" s="1"/>
  <c r="M10" i="1"/>
  <c r="P10" i="1" s="1"/>
  <c r="L11" i="1"/>
  <c r="O11" i="1" s="1"/>
  <c r="M11" i="1"/>
  <c r="P11" i="1" s="1"/>
  <c r="L12" i="1"/>
  <c r="O12" i="1" s="1"/>
  <c r="M12" i="1"/>
  <c r="P12" i="1" s="1"/>
  <c r="L14" i="1"/>
  <c r="M14" i="1"/>
  <c r="P14" i="1" s="1"/>
  <c r="L15" i="1"/>
  <c r="M15" i="1"/>
  <c r="P15" i="1" s="1"/>
  <c r="L16" i="1"/>
  <c r="M16" i="1"/>
  <c r="P16" i="1" s="1"/>
  <c r="L17" i="1"/>
  <c r="M17" i="1"/>
  <c r="P17" i="1" s="1"/>
  <c r="L18" i="1"/>
  <c r="M18" i="1"/>
  <c r="P18" i="1" s="1"/>
  <c r="L19" i="1"/>
  <c r="M19" i="1"/>
  <c r="P19" i="1" s="1"/>
  <c r="L20" i="1"/>
  <c r="M20" i="1"/>
  <c r="P20" i="1"/>
  <c r="L21" i="1"/>
  <c r="M21" i="1"/>
  <c r="P21" i="1" s="1"/>
  <c r="L22" i="1"/>
  <c r="M22" i="1"/>
  <c r="P22" i="1" s="1"/>
  <c r="L23" i="1"/>
  <c r="M23" i="1"/>
  <c r="P23" i="1" s="1"/>
  <c r="L24" i="1"/>
  <c r="M24" i="1"/>
  <c r="P24" i="1" s="1"/>
  <c r="L25" i="1"/>
  <c r="M25" i="1"/>
  <c r="P25" i="1" s="1"/>
  <c r="L26" i="1"/>
  <c r="M26" i="1"/>
  <c r="P26" i="1"/>
  <c r="L28" i="1"/>
  <c r="O28" i="1" s="1"/>
  <c r="M28" i="1"/>
  <c r="P28" i="1" s="1"/>
  <c r="L29" i="1"/>
  <c r="O29" i="1" s="1"/>
  <c r="M29" i="1"/>
  <c r="P29" i="1" s="1"/>
  <c r="L30" i="1"/>
  <c r="O30" i="1" s="1"/>
  <c r="M30" i="1"/>
  <c r="P30" i="1" s="1"/>
  <c r="L31" i="1"/>
  <c r="O31" i="1" s="1"/>
  <c r="M31" i="1"/>
  <c r="P31" i="1" s="1"/>
  <c r="L32" i="1"/>
  <c r="O32" i="1" s="1"/>
  <c r="M32" i="1"/>
  <c r="P32" i="1" s="1"/>
  <c r="L33" i="1"/>
  <c r="O33" i="1" s="1"/>
  <c r="M33" i="1"/>
  <c r="P33" i="1"/>
  <c r="L34" i="1"/>
  <c r="M34" i="1"/>
  <c r="P34" i="1" s="1"/>
  <c r="O34" i="1"/>
  <c r="R34" i="1" s="1"/>
  <c r="L35" i="1"/>
  <c r="O35" i="1" s="1"/>
  <c r="M35" i="1"/>
  <c r="P35" i="1" s="1"/>
  <c r="L37" i="1"/>
  <c r="O37" i="1" s="1"/>
  <c r="M37" i="1"/>
  <c r="P37" i="1"/>
  <c r="L38" i="1"/>
  <c r="M38" i="1"/>
  <c r="P38" i="1" s="1"/>
  <c r="O38" i="1"/>
  <c r="R38" i="1" s="1"/>
  <c r="L39" i="1"/>
  <c r="O39" i="1" s="1"/>
  <c r="M39" i="1"/>
  <c r="P39" i="1" s="1"/>
  <c r="L40" i="1"/>
  <c r="O40" i="1" s="1"/>
  <c r="M40" i="1"/>
  <c r="P40" i="1"/>
  <c r="L41" i="1"/>
  <c r="M41" i="1"/>
  <c r="O41" i="1"/>
  <c r="P41" i="1"/>
  <c r="L42" i="1"/>
  <c r="O42" i="1" s="1"/>
  <c r="M42" i="1"/>
  <c r="P42" i="1"/>
  <c r="L43" i="1"/>
  <c r="O43" i="1" s="1"/>
  <c r="M43" i="1"/>
  <c r="P43" i="1" s="1"/>
  <c r="L44" i="1"/>
  <c r="O44" i="1" s="1"/>
  <c r="M44" i="1"/>
  <c r="P44" i="1"/>
  <c r="L45" i="1"/>
  <c r="O45" i="1" s="1"/>
  <c r="M45" i="1"/>
  <c r="P45" i="1"/>
  <c r="L47" i="1"/>
  <c r="O47" i="1" s="1"/>
  <c r="M47" i="1"/>
  <c r="P47" i="1" s="1"/>
  <c r="L48" i="1"/>
  <c r="O48" i="1" s="1"/>
  <c r="M48" i="1"/>
  <c r="P48" i="1" s="1"/>
  <c r="L49" i="1"/>
  <c r="O49" i="1" s="1"/>
  <c r="M49" i="1"/>
  <c r="P49" i="1" s="1"/>
  <c r="L50" i="1"/>
  <c r="O50" i="1" s="1"/>
  <c r="M50" i="1"/>
  <c r="P50" i="1" s="1"/>
  <c r="Q24" i="2" l="1"/>
  <c r="Q12" i="2"/>
  <c r="Q23" i="2"/>
  <c r="Q11" i="2"/>
  <c r="Q22" i="2"/>
  <c r="Q10" i="2"/>
  <c r="Q5" i="2"/>
  <c r="Q17" i="2"/>
  <c r="Q29" i="2"/>
  <c r="Q28" i="2"/>
  <c r="Q16" i="2"/>
  <c r="Q4" i="2"/>
  <c r="Q27" i="2"/>
  <c r="Q15" i="2"/>
  <c r="Q3" i="2"/>
  <c r="Q26" i="2"/>
  <c r="Q14" i="2"/>
  <c r="Q25" i="2"/>
  <c r="Q13" i="2"/>
  <c r="Q20" i="2"/>
  <c r="Q18" i="2"/>
  <c r="Q19" i="2"/>
  <c r="Q8" i="2"/>
  <c r="Q7" i="2"/>
  <c r="Q6" i="2"/>
  <c r="Q2" i="2"/>
  <c r="R25" i="1"/>
  <c r="R3" i="1"/>
  <c r="R21" i="1"/>
  <c r="R16" i="1"/>
  <c r="R29" i="1"/>
  <c r="R24" i="1"/>
  <c r="R5" i="1"/>
  <c r="R37" i="1"/>
  <c r="R14" i="1"/>
  <c r="R45" i="1"/>
  <c r="R23" i="1"/>
  <c r="R33" i="1"/>
  <c r="R12" i="1"/>
  <c r="R20" i="1"/>
  <c r="R32" i="1"/>
  <c r="R26" i="1"/>
  <c r="R48" i="1"/>
  <c r="R2" i="1"/>
  <c r="R42" i="1"/>
  <c r="R44" i="1"/>
  <c r="R40" i="1"/>
  <c r="R10" i="1"/>
  <c r="R8" i="1"/>
  <c r="R7" i="1"/>
  <c r="R18" i="1"/>
  <c r="R50" i="1"/>
  <c r="R31" i="1"/>
  <c r="R49" i="1"/>
  <c r="R47" i="1"/>
  <c r="R19" i="1"/>
  <c r="R39" i="1"/>
  <c r="R6" i="1"/>
  <c r="R41" i="1"/>
  <c r="R28" i="1"/>
  <c r="R9" i="1"/>
  <c r="R15" i="1"/>
  <c r="R4" i="1"/>
  <c r="R22" i="1"/>
  <c r="R35" i="1"/>
  <c r="R11" i="1"/>
  <c r="R30" i="1"/>
  <c r="R43" i="1"/>
  <c r="R17" i="1"/>
</calcChain>
</file>

<file path=xl/sharedStrings.xml><?xml version="1.0" encoding="utf-8"?>
<sst xmlns="http://schemas.openxmlformats.org/spreadsheetml/2006/main" count="633" uniqueCount="82">
  <si>
    <t>WI</t>
  </si>
  <si>
    <t>HT-200</t>
  </si>
  <si>
    <t>HT-175</t>
  </si>
  <si>
    <t>HT-140</t>
  </si>
  <si>
    <t>HT-115</t>
  </si>
  <si>
    <t>WG</t>
  </si>
  <si>
    <t>OT-60</t>
  </si>
  <si>
    <t>OT-20</t>
  </si>
  <si>
    <t>OT-13</t>
  </si>
  <si>
    <t>OT-175</t>
  </si>
  <si>
    <t>OT-145</t>
  </si>
  <si>
    <t>OT-105</t>
  </si>
  <si>
    <t>OT-35</t>
  </si>
  <si>
    <t>CWO2-E</t>
  </si>
  <si>
    <t>CWO2-D</t>
  </si>
  <si>
    <t>CWO2-C</t>
  </si>
  <si>
    <t>CWO2-B</t>
  </si>
  <si>
    <t>CWO2-A</t>
  </si>
  <si>
    <t>CWO1-C</t>
  </si>
  <si>
    <t>CWO1-B</t>
  </si>
  <si>
    <t>CWO1-A</t>
  </si>
  <si>
    <t>&lt;</t>
  </si>
  <si>
    <t>LFO2-16</t>
  </si>
  <si>
    <t>LFO2-11</t>
  </si>
  <si>
    <t>LFO2-9</t>
  </si>
  <si>
    <t>LFO2-5</t>
  </si>
  <si>
    <t>LFO2-3</t>
  </si>
  <si>
    <t>LFO2-2</t>
  </si>
  <si>
    <t>LFO2-1</t>
  </si>
  <si>
    <t>LFO1-6</t>
  </si>
  <si>
    <t>LFO1-5</t>
  </si>
  <si>
    <t>LFO1-4</t>
  </si>
  <si>
    <t>LFO1-3</t>
  </si>
  <si>
    <t>LFO1-2</t>
  </si>
  <si>
    <t>LFO1-1</t>
  </si>
  <si>
    <t>Rick A. Knurr Ion Chrom Analytical</t>
  </si>
  <si>
    <t>LFO2-F</t>
  </si>
  <si>
    <t>LFO2-E</t>
  </si>
  <si>
    <t>LFO2-D</t>
  </si>
  <si>
    <t>LFO2-C</t>
  </si>
  <si>
    <t>LFO2-B</t>
  </si>
  <si>
    <t>LFO2-A</t>
  </si>
  <si>
    <t>LFO1-F</t>
  </si>
  <si>
    <t>LFO1-E</t>
  </si>
  <si>
    <t>LFO1-D</t>
  </si>
  <si>
    <t>LFO1-C</t>
  </si>
  <si>
    <t>MW Br</t>
  </si>
  <si>
    <t>MW Cl</t>
  </si>
  <si>
    <t>LFO1-B</t>
  </si>
  <si>
    <t>Bromide Molarity</t>
  </si>
  <si>
    <t>Chloride Molarity</t>
  </si>
  <si>
    <t>Bromide_g/L</t>
  </si>
  <si>
    <t>Chloride_g/L</t>
  </si>
  <si>
    <t>Bromide_mg/L</t>
  </si>
  <si>
    <t>Chloride_mg/L</t>
  </si>
  <si>
    <t>anl_ent_cd</t>
  </si>
  <si>
    <t>medium_cd</t>
  </si>
  <si>
    <t>Site_ID</t>
  </si>
  <si>
    <t>HB-3</t>
  </si>
  <si>
    <t>MW-01</t>
  </si>
  <si>
    <t>Olivia-4</t>
  </si>
  <si>
    <t>Olivia-5</t>
  </si>
  <si>
    <t>Litchfield</t>
  </si>
  <si>
    <t>USGSNWQL</t>
  </si>
  <si>
    <t>Olivia</t>
  </si>
  <si>
    <t>Cromwell</t>
  </si>
  <si>
    <t>University of Minnesota Hydrogeology Field Camp</t>
  </si>
  <si>
    <t>site_no</t>
  </si>
  <si>
    <t>Site_name</t>
  </si>
  <si>
    <t>Sodium mg/L</t>
  </si>
  <si>
    <t>Sodium g/L</t>
  </si>
  <si>
    <t>MW Na</t>
  </si>
  <si>
    <t>Sodium Molarity</t>
  </si>
  <si>
    <t>Na/Cl</t>
  </si>
  <si>
    <t>Cl/Br molarity/molarity</t>
  </si>
  <si>
    <t>prefix Br</t>
  </si>
  <si>
    <t>Mean_Sample_Depth</t>
  </si>
  <si>
    <t>Cl/Br mg/l/mg/l</t>
  </si>
  <si>
    <t>Site Name</t>
  </si>
  <si>
    <t>Mean_Sample_Depth (ft)</t>
  </si>
  <si>
    <t>Litchfield_1</t>
  </si>
  <si>
    <t>Litchfield_2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</si>
</sst>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1" fontId="0" fillId="0" borderId="0" xfId="0" applyNumberFormat="1"/>
    <xf numFmtId="1" fontId="0" fillId="0" borderId="1" xfId="0" applyNumberFormat="1" applyBorder="1"/>
    <xf numFmtId="0" fontId="0" fillId="0" borderId="2" xfId="0" applyFill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left" indent="5"/>
    </xf>
    <xf numFmtId="2" fontId="0" fillId="0" borderId="1" xfId="0" applyNumberFormat="1" applyBorder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Cromwell!$V$1</c:f>
              <c:strCache>
                <c:ptCount val="1"/>
                <c:pt idx="0">
                  <c:v>Chloride Molarity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Cromwell!$U$2:$U$10</c:f>
              <c:numCache>
                <c:formatCode>General</c:formatCode>
                <c:ptCount val="9"/>
                <c:pt idx="0">
                  <c:v>1.0395932797906545E-3</c:v>
                </c:pt>
                <c:pt idx="1">
                  <c:v>2.6881533343540774E-3</c:v>
                </c:pt>
                <c:pt idx="2">
                  <c:v>7.394596550812188E-4</c:v>
                </c:pt>
                <c:pt idx="3">
                  <c:v>2.5620102167225753E-4</c:v>
                </c:pt>
                <c:pt idx="4">
                  <c:v>1.9965410687192904E-3</c:v>
                </c:pt>
                <c:pt idx="5">
                  <c:v>3.4102139387275028E-4</c:v>
                </c:pt>
                <c:pt idx="6">
                  <c:v>1.8225505616413569E-4</c:v>
                </c:pt>
                <c:pt idx="7">
                  <c:v>3.0274348231560484E-4</c:v>
                </c:pt>
                <c:pt idx="8">
                  <c:v>5.611193853263366E-4</c:v>
                </c:pt>
              </c:numCache>
            </c:numRef>
          </c:xVal>
          <c:yVal>
            <c:numRef>
              <c:f>Cromwell!$V$2:$V$10</c:f>
              <c:numCache>
                <c:formatCode>General</c:formatCode>
                <c:ptCount val="9"/>
                <c:pt idx="0">
                  <c:v>1.2805686401714945E-3</c:v>
                </c:pt>
                <c:pt idx="1">
                  <c:v>2.7952500493611259E-4</c:v>
                </c:pt>
                <c:pt idx="2">
                  <c:v>1.3905734352523055E-4</c:v>
                </c:pt>
                <c:pt idx="3">
                  <c:v>3.6950328604067354E-5</c:v>
                </c:pt>
                <c:pt idx="4">
                  <c:v>2.6626801681098913E-4</c:v>
                </c:pt>
                <c:pt idx="5">
                  <c:v>7.3336530053874128E-5</c:v>
                </c:pt>
                <c:pt idx="6">
                  <c:v>1.2974924547993118E-5</c:v>
                </c:pt>
                <c:pt idx="7">
                  <c:v>4.4001918032324484E-5</c:v>
                </c:pt>
                <c:pt idx="8">
                  <c:v>2.8488421290158801E-5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0-4961-BE66-4C75CC97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98192"/>
        <c:axId val="591699176"/>
      </c:scatterChart>
      <c:valAx>
        <c:axId val="5916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Sodium (M)</a:t>
                </a:r>
              </a:p>
            </c:rich>
          </c:tx>
          <c:layout>
            <c:manualLayout>
              <c:xMode val="edge"/>
              <c:yMode val="edge"/>
              <c:x val="0.49384824636163493"/>
              <c:y val="0.9225275997928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9176"/>
        <c:crosses val="autoZero"/>
        <c:crossBetween val="midCat"/>
      </c:valAx>
      <c:valAx>
        <c:axId val="5916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Chloride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Na:Cl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Litchfield!$V$1</c:f>
              <c:strCache>
                <c:ptCount val="1"/>
                <c:pt idx="0">
                  <c:v>Chloride Molarity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Litchfield!$U$2:$U$7</c:f>
              <c:numCache>
                <c:formatCode>General</c:formatCode>
                <c:ptCount val="6"/>
                <c:pt idx="0">
                  <c:v>2.3358225575212618E-3</c:v>
                </c:pt>
                <c:pt idx="1">
                  <c:v>1.5093676489010761E-3</c:v>
                </c:pt>
                <c:pt idx="2">
                  <c:v>3.7625447155603185E-3</c:v>
                </c:pt>
                <c:pt idx="3">
                  <c:v>3.6929485127291457E-3</c:v>
                </c:pt>
                <c:pt idx="4">
                  <c:v>5.6111938532633658E-3</c:v>
                </c:pt>
                <c:pt idx="5">
                  <c:v>4.3106148128558105E-4</c:v>
                </c:pt>
              </c:numCache>
            </c:numRef>
          </c:xVal>
          <c:yVal>
            <c:numRef>
              <c:f>Litchfield!$V$2:$V$7</c:f>
              <c:numCache>
                <c:formatCode>General</c:formatCode>
                <c:ptCount val="6"/>
                <c:pt idx="0">
                  <c:v>1.0351733280681466E-3</c:v>
                </c:pt>
                <c:pt idx="1">
                  <c:v>8.602939102473697E-4</c:v>
                </c:pt>
                <c:pt idx="2">
                  <c:v>7.2208275745353E-4</c:v>
                </c:pt>
                <c:pt idx="3">
                  <c:v>4.7950808112148476E-4</c:v>
                </c:pt>
                <c:pt idx="4">
                  <c:v>3.2155247792852506E-4</c:v>
                </c:pt>
                <c:pt idx="5">
                  <c:v>3.8078582912588494E-4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7-4C5E-9B96-5D772053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01800"/>
        <c:axId val="591696224"/>
      </c:scatterChart>
      <c:valAx>
        <c:axId val="59170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Sodium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6224"/>
        <c:crosses val="autoZero"/>
        <c:crossBetween val="midCat"/>
      </c:valAx>
      <c:valAx>
        <c:axId val="591696224"/>
        <c:scaling>
          <c:orientation val="minMax"/>
          <c:max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Chloride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Olivia!$V$1</c:f>
              <c:strCache>
                <c:ptCount val="1"/>
                <c:pt idx="0">
                  <c:v>Chloride Molarity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Olivia!$U$2:$U$9</c:f>
              <c:numCache>
                <c:formatCode>General</c:formatCode>
                <c:ptCount val="8"/>
                <c:pt idx="0">
                  <c:v>6.3941511351140682E-4</c:v>
                </c:pt>
                <c:pt idx="1">
                  <c:v>1.1483373467143633E-3</c:v>
                </c:pt>
                <c:pt idx="2">
                  <c:v>5.6981891068023328E-3</c:v>
                </c:pt>
                <c:pt idx="3">
                  <c:v>2.905641468201495E-3</c:v>
                </c:pt>
                <c:pt idx="4">
                  <c:v>4.6542460643347293E-3</c:v>
                </c:pt>
                <c:pt idx="5">
                  <c:v>3.8190916303606475E-3</c:v>
                </c:pt>
                <c:pt idx="6">
                  <c:v>4.1279247804239805E-3</c:v>
                </c:pt>
                <c:pt idx="7">
                  <c:v>3.5624556324206952E-3</c:v>
                </c:pt>
              </c:numCache>
            </c:numRef>
          </c:xVal>
          <c:yVal>
            <c:numRef>
              <c:f>Olivia!$V$2:$V$9</c:f>
              <c:numCache>
                <c:formatCode>General</c:formatCode>
                <c:ptCount val="8"/>
                <c:pt idx="0">
                  <c:v>2.0082926691676302E-4</c:v>
                </c:pt>
                <c:pt idx="1">
                  <c:v>1.1282543085211407E-3</c:v>
                </c:pt>
                <c:pt idx="2">
                  <c:v>3.6950328604067349E-4</c:v>
                </c:pt>
                <c:pt idx="3">
                  <c:v>3.2437311369982791E-4</c:v>
                </c:pt>
                <c:pt idx="4">
                  <c:v>3.8642710066849058E-4</c:v>
                </c:pt>
                <c:pt idx="5">
                  <c:v>5.0207316729190756E-4</c:v>
                </c:pt>
                <c:pt idx="6">
                  <c:v>4.5130172340845622E-4</c:v>
                </c:pt>
                <c:pt idx="7">
                  <c:v>2.5301102868586578E-4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4-41CC-8808-DC25855D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89736"/>
        <c:axId val="490486784"/>
      </c:scatterChart>
      <c:valAx>
        <c:axId val="4904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6784"/>
        <c:crosses val="autoZero"/>
        <c:crossBetween val="midCat"/>
      </c:valAx>
      <c:valAx>
        <c:axId val="490486784"/>
        <c:scaling>
          <c:orientation val="minMax"/>
          <c:max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HFC!$W$1</c:f>
              <c:strCache>
                <c:ptCount val="1"/>
                <c:pt idx="0">
                  <c:v>Chloride Molarity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HFC!$V$2:$V$7</c:f>
              <c:numCache>
                <c:formatCode>General</c:formatCode>
                <c:ptCount val="6"/>
                <c:pt idx="0">
                  <c:v>1.1396378213604665E-4</c:v>
                </c:pt>
                <c:pt idx="1">
                  <c:v>1.987841543365394E-4</c:v>
                </c:pt>
                <c:pt idx="2">
                  <c:v>4.1757721698704115E-3</c:v>
                </c:pt>
                <c:pt idx="3">
                  <c:v>8.5255348468187583E-4</c:v>
                </c:pt>
                <c:pt idx="4">
                  <c:v>3.0622329245716352E-4</c:v>
                </c:pt>
                <c:pt idx="5">
                  <c:v>1.8225505616413569E-4</c:v>
                </c:pt>
              </c:numCache>
            </c:numRef>
          </c:xVal>
          <c:yVal>
            <c:numRef>
              <c:f>HFC!$W$2:$W$7</c:f>
              <c:numCache>
                <c:formatCode>General</c:formatCode>
                <c:ptCount val="6"/>
                <c:pt idx="0">
                  <c:v>1.974445039911996E-5</c:v>
                </c:pt>
                <c:pt idx="1">
                  <c:v>1.6077623896426254E-5</c:v>
                </c:pt>
                <c:pt idx="2">
                  <c:v>4.3437790878063917E-5</c:v>
                </c:pt>
                <c:pt idx="3">
                  <c:v>3.0462866330070796E-5</c:v>
                </c:pt>
                <c:pt idx="4">
                  <c:v>1.6359687473556537E-5</c:v>
                </c:pt>
                <c:pt idx="5">
                  <c:v>1.2974924547993118E-5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8-453D-813E-E246ABB0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71160"/>
        <c:axId val="591374112"/>
      </c:scatterChart>
      <c:valAx>
        <c:axId val="5913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4112"/>
        <c:crosses val="autoZero"/>
        <c:crossBetween val="midCat"/>
      </c:valAx>
      <c:valAx>
        <c:axId val="591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Cl/Br Molar ratio vs. Chloride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'Calculating Cl_Br Mass Ratio'!$R$1</c:f>
              <c:strCache>
                <c:ptCount val="1"/>
                <c:pt idx="0">
                  <c:v>Cl/Br molarity/molarity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'Calculating Cl_Br Mass Ratio'!$G$2:$G$80</c:f>
              <c:numCache>
                <c:formatCode>General</c:formatCode>
                <c:ptCount val="79"/>
                <c:pt idx="0">
                  <c:v>13.42</c:v>
                </c:pt>
                <c:pt idx="1">
                  <c:v>23.23</c:v>
                </c:pt>
                <c:pt idx="2">
                  <c:v>22.98</c:v>
                </c:pt>
                <c:pt idx="3">
                  <c:v>13.04</c:v>
                </c:pt>
                <c:pt idx="4">
                  <c:v>47.07</c:v>
                </c:pt>
                <c:pt idx="5">
                  <c:v>36.04</c:v>
                </c:pt>
                <c:pt idx="6">
                  <c:v>30.86</c:v>
                </c:pt>
                <c:pt idx="7">
                  <c:v>22.57</c:v>
                </c:pt>
                <c:pt idx="8">
                  <c:v>20.9</c:v>
                </c:pt>
                <c:pt idx="9">
                  <c:v>18.07</c:v>
                </c:pt>
                <c:pt idx="10">
                  <c:v>13.88</c:v>
                </c:pt>
                <c:pt idx="12">
                  <c:v>37.22</c:v>
                </c:pt>
                <c:pt idx="13">
                  <c:v>293.67</c:v>
                </c:pt>
                <c:pt idx="14">
                  <c:v>44.83</c:v>
                </c:pt>
                <c:pt idx="15">
                  <c:v>32.58</c:v>
                </c:pt>
                <c:pt idx="16">
                  <c:v>34.78</c:v>
                </c:pt>
                <c:pt idx="17">
                  <c:v>85.3</c:v>
                </c:pt>
                <c:pt idx="18">
                  <c:v>43.45</c:v>
                </c:pt>
                <c:pt idx="19">
                  <c:v>36.14</c:v>
                </c:pt>
                <c:pt idx="20">
                  <c:v>24.07</c:v>
                </c:pt>
                <c:pt idx="21">
                  <c:v>27.25</c:v>
                </c:pt>
                <c:pt idx="22">
                  <c:v>37.68</c:v>
                </c:pt>
                <c:pt idx="23">
                  <c:v>28.15</c:v>
                </c:pt>
                <c:pt idx="24">
                  <c:v>41.51</c:v>
                </c:pt>
                <c:pt idx="26">
                  <c:v>3.69</c:v>
                </c:pt>
                <c:pt idx="27">
                  <c:v>1.74</c:v>
                </c:pt>
                <c:pt idx="28">
                  <c:v>1.19</c:v>
                </c:pt>
                <c:pt idx="29">
                  <c:v>54.38</c:v>
                </c:pt>
                <c:pt idx="30">
                  <c:v>15.07</c:v>
                </c:pt>
                <c:pt idx="31">
                  <c:v>2.19</c:v>
                </c:pt>
                <c:pt idx="32">
                  <c:v>2.17</c:v>
                </c:pt>
                <c:pt idx="33">
                  <c:v>2.41</c:v>
                </c:pt>
                <c:pt idx="35">
                  <c:v>85.91</c:v>
                </c:pt>
                <c:pt idx="36">
                  <c:v>35.908999999999999</c:v>
                </c:pt>
                <c:pt idx="37">
                  <c:v>41.850999999999999</c:v>
                </c:pt>
                <c:pt idx="38">
                  <c:v>27.387</c:v>
                </c:pt>
                <c:pt idx="39">
                  <c:v>48.343000000000004</c:v>
                </c:pt>
                <c:pt idx="40">
                  <c:v>40.090000000000003</c:v>
                </c:pt>
                <c:pt idx="41">
                  <c:v>7.242</c:v>
                </c:pt>
                <c:pt idx="42">
                  <c:v>39.713999999999999</c:v>
                </c:pt>
                <c:pt idx="43">
                  <c:v>13.196</c:v>
                </c:pt>
                <c:pt idx="45">
                  <c:v>27.611000000000001</c:v>
                </c:pt>
                <c:pt idx="46">
                  <c:v>50.42</c:v>
                </c:pt>
                <c:pt idx="47">
                  <c:v>21.196999999999999</c:v>
                </c:pt>
                <c:pt idx="48">
                  <c:v>23.507000000000001</c:v>
                </c:pt>
                <c:pt idx="51">
                  <c:v>2.6</c:v>
                </c:pt>
                <c:pt idx="52">
                  <c:v>1.56</c:v>
                </c:pt>
                <c:pt idx="53">
                  <c:v>1.01</c:v>
                </c:pt>
                <c:pt idx="54">
                  <c:v>45.4</c:v>
                </c:pt>
                <c:pt idx="55">
                  <c:v>9.91</c:v>
                </c:pt>
                <c:pt idx="56">
                  <c:v>4.93</c:v>
                </c:pt>
                <c:pt idx="57">
                  <c:v>1.31</c:v>
                </c:pt>
                <c:pt idx="58">
                  <c:v>9.44</c:v>
                </c:pt>
                <c:pt idx="59">
                  <c:v>0.46</c:v>
                </c:pt>
                <c:pt idx="60">
                  <c:v>0.56999999999999995</c:v>
                </c:pt>
                <c:pt idx="61">
                  <c:v>1.54</c:v>
                </c:pt>
                <c:pt idx="62">
                  <c:v>1.08</c:v>
                </c:pt>
                <c:pt idx="63">
                  <c:v>0.57999999999999996</c:v>
                </c:pt>
                <c:pt idx="64">
                  <c:v>36.700000000000003</c:v>
                </c:pt>
                <c:pt idx="65">
                  <c:v>30.5</c:v>
                </c:pt>
                <c:pt idx="66">
                  <c:v>25.6</c:v>
                </c:pt>
                <c:pt idx="67">
                  <c:v>17</c:v>
                </c:pt>
                <c:pt idx="68">
                  <c:v>11.4</c:v>
                </c:pt>
                <c:pt idx="69">
                  <c:v>13.5</c:v>
                </c:pt>
                <c:pt idx="70">
                  <c:v>0.7</c:v>
                </c:pt>
                <c:pt idx="71">
                  <c:v>16</c:v>
                </c:pt>
                <c:pt idx="72">
                  <c:v>8.9700000000000006</c:v>
                </c:pt>
                <c:pt idx="73">
                  <c:v>11.5</c:v>
                </c:pt>
                <c:pt idx="74">
                  <c:v>7.12</c:v>
                </c:pt>
                <c:pt idx="75">
                  <c:v>13.7</c:v>
                </c:pt>
                <c:pt idx="76">
                  <c:v>17.8</c:v>
                </c:pt>
                <c:pt idx="77">
                  <c:v>40</c:v>
                </c:pt>
                <c:pt idx="78">
                  <c:v>13.1</c:v>
                </c:pt>
              </c:numCache>
            </c:numRef>
          </c:xVal>
          <c:yVal>
            <c:numRef>
              <c:f>'Calculating Cl_Br Mass Ratio'!$R$2:$R$80</c:f>
              <c:numCache>
                <c:formatCode>General</c:formatCode>
                <c:ptCount val="79"/>
                <c:pt idx="0">
                  <c:v>216.04290589956113</c:v>
                </c:pt>
                <c:pt idx="1">
                  <c:v>581.73103044092795</c:v>
                </c:pt>
                <c:pt idx="2">
                  <c:v>575.47047264453408</c:v>
                </c:pt>
                <c:pt idx="3">
                  <c:v>587.79125038783729</c:v>
                </c:pt>
                <c:pt idx="4">
                  <c:v>757.76002836753673</c:v>
                </c:pt>
                <c:pt idx="5">
                  <c:v>541.51320715689315</c:v>
                </c:pt>
                <c:pt idx="6">
                  <c:v>632.29357177107704</c:v>
                </c:pt>
                <c:pt idx="7">
                  <c:v>462.43894733873009</c:v>
                </c:pt>
                <c:pt idx="8">
                  <c:v>471.0443686006825</c:v>
                </c:pt>
                <c:pt idx="9">
                  <c:v>370.2380052463825</c:v>
                </c:pt>
                <c:pt idx="10">
                  <c:v>625.65510394042803</c:v>
                </c:pt>
                <c:pt idx="12">
                  <c:v>20971.616506360529</c:v>
                </c:pt>
                <c:pt idx="13">
                  <c:v>165468.42072603168</c:v>
                </c:pt>
                <c:pt idx="14">
                  <c:v>25259.472541110761</c:v>
                </c:pt>
                <c:pt idx="15">
                  <c:v>18357.207570586408</c:v>
                </c:pt>
                <c:pt idx="16">
                  <c:v>19596.798014272415</c:v>
                </c:pt>
                <c:pt idx="17">
                  <c:v>48062.302202916537</c:v>
                </c:pt>
                <c:pt idx="18">
                  <c:v>24481.911262798636</c:v>
                </c:pt>
                <c:pt idx="19">
                  <c:v>20363.090288551037</c:v>
                </c:pt>
                <c:pt idx="20">
                  <c:v>13562.246354328267</c:v>
                </c:pt>
                <c:pt idx="21">
                  <c:v>15354.017995656221</c:v>
                </c:pt>
                <c:pt idx="22">
                  <c:v>21230.803599131243</c:v>
                </c:pt>
                <c:pt idx="23">
                  <c:v>15861.123177164131</c:v>
                </c:pt>
                <c:pt idx="24">
                  <c:v>23388.817871548243</c:v>
                </c:pt>
                <c:pt idx="26">
                  <c:v>415.82624883648765</c:v>
                </c:pt>
                <c:pt idx="27">
                  <c:v>196.08067018305923</c:v>
                </c:pt>
                <c:pt idx="28">
                  <c:v>268.20229599751781</c:v>
                </c:pt>
                <c:pt idx="29">
                  <c:v>2042.6947978074259</c:v>
                </c:pt>
                <c:pt idx="30">
                  <c:v>566.07963594994317</c:v>
                </c:pt>
                <c:pt idx="31">
                  <c:v>493.58237666770088</c:v>
                </c:pt>
                <c:pt idx="32">
                  <c:v>244.53738752714855</c:v>
                </c:pt>
                <c:pt idx="33">
                  <c:v>271.58299720757054</c:v>
                </c:pt>
                <c:pt idx="35">
                  <c:v>372.35389866106584</c:v>
                </c:pt>
                <c:pt idx="36">
                  <c:v>314.90946757920625</c:v>
                </c:pt>
                <c:pt idx="37">
                  <c:v>224.58051800304358</c:v>
                </c:pt>
                <c:pt idx="38">
                  <c:v>176.86201344740124</c:v>
                </c:pt>
                <c:pt idx="39">
                  <c:v>285.22380209001727</c:v>
                </c:pt>
                <c:pt idx="40">
                  <c:v>305.25295385363643</c:v>
                </c:pt>
                <c:pt idx="41">
                  <c:v>398.09818151547938</c:v>
                </c:pt>
                <c:pt idx="42">
                  <c:v>799.17361819068287</c:v>
                </c:pt>
                <c:pt idx="43">
                  <c:v>108.54436293882245</c:v>
                </c:pt>
                <c:pt idx="45">
                  <c:v>262.57254883478583</c:v>
                </c:pt>
                <c:pt idx="46">
                  <c:v>199.01337420999349</c:v>
                </c:pt>
                <c:pt idx="47">
                  <c:v>261.05910218392734</c:v>
                </c:pt>
                <c:pt idx="48">
                  <c:v>215.36624212658504</c:v>
                </c:pt>
                <c:pt idx="51">
                  <c:v>585.98820974247576</c:v>
                </c:pt>
                <c:pt idx="52">
                  <c:v>270.45609680421967</c:v>
                </c:pt>
                <c:pt idx="53">
                  <c:v>142.27117592305305</c:v>
                </c:pt>
                <c:pt idx="54">
                  <c:v>4092.9022649705239</c:v>
                </c:pt>
                <c:pt idx="55">
                  <c:v>531.78966653369378</c:v>
                </c:pt>
                <c:pt idx="56">
                  <c:v>694.45237356500138</c:v>
                </c:pt>
                <c:pt idx="57">
                  <c:v>295.24790567793974</c:v>
                </c:pt>
                <c:pt idx="58">
                  <c:v>434.20162480133206</c:v>
                </c:pt>
                <c:pt idx="59">
                  <c:v>103.67483710828419</c:v>
                </c:pt>
                <c:pt idx="60">
                  <c:v>128.46664598200431</c:v>
                </c:pt>
                <c:pt idx="61">
                  <c:v>216.92832764505121</c:v>
                </c:pt>
                <c:pt idx="62">
                  <c:v>243.41048712379765</c:v>
                </c:pt>
                <c:pt idx="63">
                  <c:v>130.72044678870614</c:v>
                </c:pt>
                <c:pt idx="64">
                  <c:v>523.50942788580505</c:v>
                </c:pt>
                <c:pt idx="65">
                  <c:v>572.84103837004864</c:v>
                </c:pt>
                <c:pt idx="66">
                  <c:v>529.3330335006134</c:v>
                </c:pt>
                <c:pt idx="67">
                  <c:v>244.04212556644023</c:v>
                </c:pt>
                <c:pt idx="68">
                  <c:v>383.48252531941591</c:v>
                </c:pt>
                <c:pt idx="69">
                  <c:v>633.88147688488982</c:v>
                </c:pt>
                <c:pt idx="70">
                  <c:v>157.7660564691281</c:v>
                </c:pt>
                <c:pt idx="71">
                  <c:v>130.65511922909158</c:v>
                </c:pt>
                <c:pt idx="72">
                  <c:v>2021.6593236115418</c:v>
                </c:pt>
                <c:pt idx="73">
                  <c:v>2591.8709277071048</c:v>
                </c:pt>
                <c:pt idx="74">
                  <c:v>471.97240422697155</c:v>
                </c:pt>
                <c:pt idx="75">
                  <c:v>1470.3367167530985</c:v>
                </c:pt>
                <c:pt idx="76">
                  <c:v>2005.8827179646289</c:v>
                </c:pt>
                <c:pt idx="77">
                  <c:v>721.21625814458571</c:v>
                </c:pt>
                <c:pt idx="78">
                  <c:v>97.764207178125744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1D2-8DF0-74897829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35760"/>
        <c:axId val="710532480"/>
      </c:scatterChart>
      <c:valAx>
        <c:axId val="710535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Chloride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32480"/>
        <c:crosses val="autoZero"/>
        <c:crossBetween val="midCat"/>
      </c:valAx>
      <c:valAx>
        <c:axId val="71053248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Chloride/Bromide molar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Cromwell</a:t>
            </a:r>
            <a:r>
              <a:rPr lang="en-US" baseline="0"/>
              <a:t> Na/Cl with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'Na_Cl Ratio'!$E$1</c:f>
              <c:strCache>
                <c:ptCount val="1"/>
                <c:pt idx="0">
                  <c:v>Mean_Sample_Depth (ft)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'Na_Cl Ratio'!$Q$2:$Q$9</c:f>
              <c:numCache>
                <c:formatCode>General</c:formatCode>
                <c:ptCount val="8"/>
                <c:pt idx="0">
                  <c:v>4.650089029604084</c:v>
                </c:pt>
                <c:pt idx="1">
                  <c:v>6.880233768291756</c:v>
                </c:pt>
                <c:pt idx="2">
                  <c:v>19.696401552450112</c:v>
                </c:pt>
                <c:pt idx="3">
                  <c:v>0.81182159798277709</c:v>
                </c:pt>
                <c:pt idx="4">
                  <c:v>9.616861772235632</c:v>
                </c:pt>
                <c:pt idx="5">
                  <c:v>5.3176598684775778</c:v>
                </c:pt>
                <c:pt idx="6">
                  <c:v>6.9336601689668296</c:v>
                </c:pt>
                <c:pt idx="7">
                  <c:v>7.4982384014094299</c:v>
                </c:pt>
              </c:numCache>
            </c:numRef>
          </c:xVal>
          <c:yVal>
            <c:numRef>
              <c:f>'Na_Cl Ratio'!$E$2:$E$9</c:f>
              <c:numCache>
                <c:formatCode>General</c:formatCode>
                <c:ptCount val="8"/>
                <c:pt idx="0">
                  <c:v>145.96</c:v>
                </c:pt>
                <c:pt idx="1">
                  <c:v>225.72</c:v>
                </c:pt>
                <c:pt idx="2">
                  <c:v>334.44</c:v>
                </c:pt>
                <c:pt idx="3">
                  <c:v>33.630000000000003</c:v>
                </c:pt>
                <c:pt idx="4">
                  <c:v>58.08</c:v>
                </c:pt>
                <c:pt idx="5">
                  <c:v>80.03</c:v>
                </c:pt>
                <c:pt idx="6">
                  <c:v>104.91</c:v>
                </c:pt>
                <c:pt idx="7">
                  <c:v>127.11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8-4FC5-A19D-6C7A0031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4544"/>
        <c:axId val="655284872"/>
      </c:scatterChart>
      <c:valAx>
        <c:axId val="65528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Na/Cl Molar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4872"/>
        <c:crosses val="autoZero"/>
        <c:crossBetween val="midCat"/>
      </c:valAx>
      <c:valAx>
        <c:axId val="6552848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309561</xdr:colOff>
      <xdr:row>13</xdr:row>
      <xdr:rowOff>95249</xdr:rowOff>
    </xdr:from>
    <xdr:to>
      <xdr:col>16</xdr:col>
      <xdr:colOff>1533524</xdr:colOff>
      <xdr:row>36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38100</xdr:rowOff>
    </xdr:from>
    <xdr:to>
      <xdr:col>13</xdr:col>
      <xdr:colOff>38100</xdr:colOff>
      <xdr:row>33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261935</xdr:colOff>
      <xdr:row>12</xdr:row>
      <xdr:rowOff>38098</xdr:rowOff>
    </xdr:from>
    <xdr:to>
      <xdr:col>10</xdr:col>
      <xdr:colOff>66674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300036</xdr:colOff>
      <xdr:row>11</xdr:row>
      <xdr:rowOff>76200</xdr:rowOff>
    </xdr:from>
    <xdr:to>
      <xdr:col>18</xdr:col>
      <xdr:colOff>400049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12</xdr:col>
      <xdr:colOff>561975</xdr:colOff>
      <xdr:row>29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19050</xdr:rowOff>
    </xdr:from>
    <xdr:to>
      <xdr:col>17</xdr:col>
      <xdr:colOff>390525</xdr:colOff>
      <xdr:row>32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pane ySplit="1" topLeftCell="A2" activePane="bottomLeft" state="frozen"/>
      <selection pane="bottomLeft" activeCell="F14" sqref="F14:F26"/>
    </sheetView>
  </sheetViews>
  <sheetFormatPr defaultRowHeight="15" x14ac:dyDescent="0.25"/>
  <cols>
    <col min="2" max="2" width="12" customWidth="1"/>
    <col min="3" max="3" width="18.85546875" customWidth="1"/>
    <col min="4" max="5" width="13.28515625" customWidth="1"/>
    <col min="6" max="6" width="11.7109375" customWidth="1"/>
    <col min="7" max="7" width="14.7109375" customWidth="1"/>
    <col min="8" max="8" width="14.5703125" customWidth="1"/>
    <col min="9" max="10" width="10" customWidth="1"/>
    <col min="12" max="12" width="14.28515625" customWidth="1"/>
    <col min="13" max="13" width="13.140625" customWidth="1"/>
    <col min="15" max="15" width="18" customWidth="1"/>
    <col min="16" max="16" width="12.140625" customWidth="1"/>
    <col min="18" max="18" width="19.85546875" customWidth="1"/>
  </cols>
  <sheetData>
    <row r="1" spans="1:21" ht="28.5" customHeight="1" x14ac:dyDescent="0.25">
      <c r="A1" s="11" t="s">
        <v>57</v>
      </c>
      <c r="B1" s="11" t="s">
        <v>56</v>
      </c>
      <c r="C1" s="12" t="s">
        <v>67</v>
      </c>
      <c r="D1" s="12" t="s">
        <v>78</v>
      </c>
      <c r="E1" t="s">
        <v>79</v>
      </c>
      <c r="F1" s="10" t="s">
        <v>55</v>
      </c>
      <c r="G1" s="11" t="s">
        <v>54</v>
      </c>
      <c r="H1" s="10" t="s">
        <v>53</v>
      </c>
      <c r="I1" s="13" t="s">
        <v>75</v>
      </c>
      <c r="J1" s="13" t="s">
        <v>77</v>
      </c>
      <c r="K1" s="11"/>
      <c r="L1" s="10" t="s">
        <v>52</v>
      </c>
      <c r="M1" s="10" t="s">
        <v>51</v>
      </c>
      <c r="N1" s="11"/>
      <c r="O1" s="10" t="s">
        <v>50</v>
      </c>
      <c r="P1" s="10" t="s">
        <v>49</v>
      </c>
      <c r="Q1" s="11"/>
      <c r="R1" s="10" t="s">
        <v>74</v>
      </c>
    </row>
    <row r="2" spans="1:21" ht="18" customHeight="1" x14ac:dyDescent="0.25">
      <c r="A2" s="4" t="s">
        <v>48</v>
      </c>
      <c r="B2" s="7" t="s">
        <v>5</v>
      </c>
      <c r="C2" s="6">
        <v>450814094315001</v>
      </c>
      <c r="D2" s="6" t="s">
        <v>80</v>
      </c>
      <c r="E2" s="14">
        <v>23.73</v>
      </c>
      <c r="F2" s="1" t="s">
        <v>35</v>
      </c>
      <c r="G2" s="1">
        <v>13.42</v>
      </c>
      <c r="H2" s="1">
        <v>0.14000000000000001</v>
      </c>
      <c r="I2" s="1"/>
      <c r="J2" s="1">
        <f t="shared" ref="J2:J19" si="0">G2/H2</f>
        <v>95.857142857142847</v>
      </c>
      <c r="L2" s="1">
        <f t="shared" ref="L2:L12" si="1">G2/1000</f>
        <v>1.342E-2</v>
      </c>
      <c r="M2" s="1">
        <f t="shared" ref="M2:M12" si="2">H2/1000</f>
        <v>1.4000000000000001E-4</v>
      </c>
      <c r="O2" s="1">
        <f t="shared" ref="O2:O12" si="3">L2/$T$3</f>
        <v>3.7852932050884267E-4</v>
      </c>
      <c r="P2" s="1">
        <f t="shared" ref="P2:P12" si="4">M2/$U$3</f>
        <v>1.7521025230276335E-6</v>
      </c>
      <c r="R2" s="1">
        <f t="shared" ref="R2:R12" si="5">O2/P2</f>
        <v>216.04290589956113</v>
      </c>
      <c r="T2" t="s">
        <v>47</v>
      </c>
      <c r="U2" t="s">
        <v>46</v>
      </c>
    </row>
    <row r="3" spans="1:21" x14ac:dyDescent="0.25">
      <c r="A3" s="4" t="s">
        <v>45</v>
      </c>
      <c r="B3" s="7" t="s">
        <v>5</v>
      </c>
      <c r="C3" s="6">
        <v>450814094315002</v>
      </c>
      <c r="D3" s="6" t="s">
        <v>80</v>
      </c>
      <c r="E3" s="14">
        <v>51.56</v>
      </c>
      <c r="F3" s="1" t="s">
        <v>35</v>
      </c>
      <c r="G3" s="1">
        <v>23.23</v>
      </c>
      <c r="H3" s="1">
        <v>0.09</v>
      </c>
      <c r="I3" s="1"/>
      <c r="J3" s="1">
        <f t="shared" si="0"/>
        <v>258.11111111111114</v>
      </c>
      <c r="L3" s="1">
        <f t="shared" si="1"/>
        <v>2.3230000000000001E-2</v>
      </c>
      <c r="M3" s="1">
        <f t="shared" si="2"/>
        <v>8.9999999999999992E-5</v>
      </c>
      <c r="O3" s="1">
        <f t="shared" si="3"/>
        <v>6.5523368967365235E-4</v>
      </c>
      <c r="P3" s="1">
        <f t="shared" si="4"/>
        <v>1.1263516219463356E-6</v>
      </c>
      <c r="R3" s="1">
        <f t="shared" si="5"/>
        <v>581.73103044092795</v>
      </c>
      <c r="T3">
        <v>35.453000000000003</v>
      </c>
      <c r="U3">
        <v>79.903999999999996</v>
      </c>
    </row>
    <row r="4" spans="1:21" x14ac:dyDescent="0.25">
      <c r="A4" s="4" t="s">
        <v>44</v>
      </c>
      <c r="B4" s="7" t="s">
        <v>5</v>
      </c>
      <c r="C4" s="6">
        <v>450814094315003</v>
      </c>
      <c r="D4" s="6" t="s">
        <v>80</v>
      </c>
      <c r="E4" s="14">
        <v>73.73</v>
      </c>
      <c r="F4" s="1" t="s">
        <v>35</v>
      </c>
      <c r="G4" s="1">
        <v>22.98</v>
      </c>
      <c r="H4" s="1">
        <v>0.09</v>
      </c>
      <c r="I4" s="1"/>
      <c r="J4" s="1">
        <f t="shared" si="0"/>
        <v>255.33333333333334</v>
      </c>
      <c r="L4" s="1">
        <f t="shared" si="1"/>
        <v>2.298E-2</v>
      </c>
      <c r="M4" s="1">
        <f t="shared" si="2"/>
        <v>8.9999999999999992E-5</v>
      </c>
      <c r="O4" s="1">
        <f t="shared" si="3"/>
        <v>6.4818210024539529E-4</v>
      </c>
      <c r="P4" s="1">
        <f t="shared" si="4"/>
        <v>1.1263516219463356E-6</v>
      </c>
      <c r="R4" s="1">
        <f t="shared" si="5"/>
        <v>575.47047264453408</v>
      </c>
    </row>
    <row r="5" spans="1:21" x14ac:dyDescent="0.25">
      <c r="A5" s="4" t="s">
        <v>43</v>
      </c>
      <c r="B5" s="7" t="s">
        <v>5</v>
      </c>
      <c r="C5" s="6">
        <v>450814094315004</v>
      </c>
      <c r="D5" s="6" t="s">
        <v>80</v>
      </c>
      <c r="E5" s="14">
        <v>93.74</v>
      </c>
      <c r="F5" s="1" t="s">
        <v>35</v>
      </c>
      <c r="G5" s="1">
        <v>13.04</v>
      </c>
      <c r="H5" s="1">
        <v>0.05</v>
      </c>
      <c r="I5" s="1"/>
      <c r="J5" s="1">
        <f t="shared" si="0"/>
        <v>260.79999999999995</v>
      </c>
      <c r="L5" s="1">
        <f t="shared" si="1"/>
        <v>1.304E-2</v>
      </c>
      <c r="M5" s="1">
        <f t="shared" si="2"/>
        <v>5.0000000000000002E-5</v>
      </c>
      <c r="O5" s="1">
        <f t="shared" si="3"/>
        <v>3.678109045778918E-4</v>
      </c>
      <c r="P5" s="1">
        <f t="shared" si="4"/>
        <v>6.2575090108129757E-7</v>
      </c>
      <c r="R5" s="1">
        <f t="shared" si="5"/>
        <v>587.79125038783729</v>
      </c>
    </row>
    <row r="6" spans="1:21" x14ac:dyDescent="0.25">
      <c r="A6" s="4" t="s">
        <v>42</v>
      </c>
      <c r="B6" s="7" t="s">
        <v>5</v>
      </c>
      <c r="C6" s="6">
        <v>450814094315006</v>
      </c>
      <c r="D6" s="6" t="s">
        <v>80</v>
      </c>
      <c r="E6" s="14">
        <v>122.31</v>
      </c>
      <c r="F6" s="1" t="s">
        <v>35</v>
      </c>
      <c r="G6" s="1">
        <v>47.07</v>
      </c>
      <c r="H6" s="1">
        <v>0.14000000000000001</v>
      </c>
      <c r="I6" s="1"/>
      <c r="J6" s="1">
        <f t="shared" si="0"/>
        <v>336.21428571428567</v>
      </c>
      <c r="L6" s="1">
        <f t="shared" si="1"/>
        <v>4.7070000000000001E-2</v>
      </c>
      <c r="M6" s="1">
        <f t="shared" si="2"/>
        <v>1.4000000000000001E-4</v>
      </c>
      <c r="O6" s="1">
        <f t="shared" si="3"/>
        <v>1.3276732575522522E-3</v>
      </c>
      <c r="P6" s="1">
        <f t="shared" si="4"/>
        <v>1.7521025230276335E-6</v>
      </c>
      <c r="R6" s="1">
        <f t="shared" si="5"/>
        <v>757.76002836753673</v>
      </c>
    </row>
    <row r="7" spans="1:21" x14ac:dyDescent="0.25">
      <c r="A7" s="4" t="s">
        <v>41</v>
      </c>
      <c r="B7" s="7" t="s">
        <v>5</v>
      </c>
      <c r="C7" s="6">
        <v>450832094321201</v>
      </c>
      <c r="D7" s="6" t="s">
        <v>81</v>
      </c>
      <c r="E7" s="1">
        <v>18.45</v>
      </c>
      <c r="F7" s="1" t="s">
        <v>35</v>
      </c>
      <c r="G7" s="1">
        <v>36.04</v>
      </c>
      <c r="H7" s="1">
        <v>0.15</v>
      </c>
      <c r="I7" s="1"/>
      <c r="J7" s="1">
        <f t="shared" si="0"/>
        <v>240.26666666666668</v>
      </c>
      <c r="L7" s="1">
        <f t="shared" si="1"/>
        <v>3.6040000000000003E-2</v>
      </c>
      <c r="M7" s="1">
        <f t="shared" si="2"/>
        <v>1.4999999999999999E-4</v>
      </c>
      <c r="O7" s="1">
        <f t="shared" si="3"/>
        <v>1.0165571319775478E-3</v>
      </c>
      <c r="P7" s="1">
        <f t="shared" si="4"/>
        <v>1.8772527032438926E-6</v>
      </c>
      <c r="R7" s="1">
        <f t="shared" si="5"/>
        <v>541.51320715689315</v>
      </c>
    </row>
    <row r="8" spans="1:21" x14ac:dyDescent="0.25">
      <c r="A8" s="4" t="s">
        <v>40</v>
      </c>
      <c r="B8" s="7" t="s">
        <v>5</v>
      </c>
      <c r="C8" s="6">
        <v>450832094321202</v>
      </c>
      <c r="D8" s="6" t="s">
        <v>81</v>
      </c>
      <c r="E8" s="1">
        <v>33.590000000000003</v>
      </c>
      <c r="F8" s="1" t="s">
        <v>35</v>
      </c>
      <c r="G8" s="1">
        <v>30.86</v>
      </c>
      <c r="H8" s="1">
        <v>0.11</v>
      </c>
      <c r="I8" s="1"/>
      <c r="J8" s="1">
        <f t="shared" si="0"/>
        <v>280.54545454545456</v>
      </c>
      <c r="L8" s="1">
        <f t="shared" si="1"/>
        <v>3.0859999999999999E-2</v>
      </c>
      <c r="M8" s="1">
        <f t="shared" si="2"/>
        <v>1.1E-4</v>
      </c>
      <c r="O8" s="1">
        <f t="shared" si="3"/>
        <v>8.7044819902405994E-4</v>
      </c>
      <c r="P8" s="1">
        <f t="shared" si="4"/>
        <v>1.3766519823788547E-6</v>
      </c>
      <c r="R8" s="1">
        <f t="shared" si="5"/>
        <v>632.29357177107704</v>
      </c>
    </row>
    <row r="9" spans="1:21" x14ac:dyDescent="0.25">
      <c r="A9" s="4" t="s">
        <v>39</v>
      </c>
      <c r="B9" s="7" t="s">
        <v>5</v>
      </c>
      <c r="C9" s="6">
        <v>450832094321203</v>
      </c>
      <c r="D9" s="6" t="s">
        <v>81</v>
      </c>
      <c r="E9" s="1">
        <v>58.3</v>
      </c>
      <c r="F9" s="1" t="s">
        <v>35</v>
      </c>
      <c r="G9" s="1">
        <v>22.57</v>
      </c>
      <c r="H9" s="1">
        <v>0.11</v>
      </c>
      <c r="I9" s="1"/>
      <c r="J9" s="1">
        <f t="shared" si="0"/>
        <v>205.18181818181819</v>
      </c>
      <c r="L9" s="1">
        <f t="shared" si="1"/>
        <v>2.257E-2</v>
      </c>
      <c r="M9" s="1">
        <f t="shared" si="2"/>
        <v>1.1E-4</v>
      </c>
      <c r="O9" s="1">
        <f t="shared" si="3"/>
        <v>6.3661749358305357E-4</v>
      </c>
      <c r="P9" s="1">
        <f t="shared" si="4"/>
        <v>1.3766519823788547E-6</v>
      </c>
      <c r="R9" s="1">
        <f t="shared" si="5"/>
        <v>462.43894733873009</v>
      </c>
    </row>
    <row r="10" spans="1:21" x14ac:dyDescent="0.25">
      <c r="A10" s="4" t="s">
        <v>38</v>
      </c>
      <c r="B10" s="7" t="s">
        <v>5</v>
      </c>
      <c r="C10" s="6">
        <v>450832094321204</v>
      </c>
      <c r="D10" s="6" t="s">
        <v>81</v>
      </c>
      <c r="E10" s="1">
        <v>83.6</v>
      </c>
      <c r="F10" s="1" t="s">
        <v>35</v>
      </c>
      <c r="G10" s="1">
        <v>20.9</v>
      </c>
      <c r="H10" s="1">
        <v>0.1</v>
      </c>
      <c r="I10" s="1"/>
      <c r="J10" s="1">
        <f t="shared" si="0"/>
        <v>208.99999999999997</v>
      </c>
      <c r="L10" s="1">
        <f t="shared" si="1"/>
        <v>2.0899999999999998E-2</v>
      </c>
      <c r="M10" s="1">
        <f t="shared" si="2"/>
        <v>1E-4</v>
      </c>
      <c r="O10" s="1">
        <f t="shared" si="3"/>
        <v>5.8951287620229588E-4</v>
      </c>
      <c r="P10" s="1">
        <f t="shared" si="4"/>
        <v>1.2515018021625951E-6</v>
      </c>
      <c r="R10" s="1">
        <f t="shared" si="5"/>
        <v>471.0443686006825</v>
      </c>
    </row>
    <row r="11" spans="1:21" x14ac:dyDescent="0.25">
      <c r="A11" s="4" t="s">
        <v>37</v>
      </c>
      <c r="B11" s="7" t="s">
        <v>5</v>
      </c>
      <c r="C11" s="6">
        <v>450832094321205</v>
      </c>
      <c r="D11" s="6" t="s">
        <v>81</v>
      </c>
      <c r="E11" s="1">
        <v>112.28</v>
      </c>
      <c r="F11" s="1" t="s">
        <v>35</v>
      </c>
      <c r="G11" s="1">
        <v>18.07</v>
      </c>
      <c r="H11" s="1">
        <v>0.11</v>
      </c>
      <c r="I11" s="1"/>
      <c r="J11" s="1">
        <f t="shared" si="0"/>
        <v>164.27272727272728</v>
      </c>
      <c r="L11" s="1">
        <f t="shared" si="1"/>
        <v>1.8069999999999999E-2</v>
      </c>
      <c r="M11" s="1">
        <f t="shared" si="2"/>
        <v>1.1E-4</v>
      </c>
      <c r="O11" s="1">
        <f t="shared" si="3"/>
        <v>5.0968888387442526E-4</v>
      </c>
      <c r="P11" s="1">
        <f t="shared" si="4"/>
        <v>1.3766519823788547E-6</v>
      </c>
      <c r="R11" s="1">
        <f t="shared" si="5"/>
        <v>370.2380052463825</v>
      </c>
    </row>
    <row r="12" spans="1:21" x14ac:dyDescent="0.25">
      <c r="A12" s="4" t="s">
        <v>36</v>
      </c>
      <c r="B12" s="7" t="s">
        <v>5</v>
      </c>
      <c r="C12" s="6">
        <v>450832094321206</v>
      </c>
      <c r="D12" s="6" t="s">
        <v>81</v>
      </c>
      <c r="E12" s="1">
        <v>154.37</v>
      </c>
      <c r="F12" s="1" t="s">
        <v>35</v>
      </c>
      <c r="G12" s="1">
        <v>13.88</v>
      </c>
      <c r="H12" s="1">
        <v>0.05</v>
      </c>
      <c r="I12" s="1"/>
      <c r="J12" s="1">
        <f t="shared" si="0"/>
        <v>277.60000000000002</v>
      </c>
      <c r="L12" s="1">
        <f t="shared" si="1"/>
        <v>1.388E-2</v>
      </c>
      <c r="M12" s="1">
        <f t="shared" si="2"/>
        <v>5.0000000000000002E-5</v>
      </c>
      <c r="O12" s="1">
        <f t="shared" si="3"/>
        <v>3.9150424505683576E-4</v>
      </c>
      <c r="P12" s="1">
        <f t="shared" si="4"/>
        <v>6.2575090108129757E-7</v>
      </c>
      <c r="R12" s="1">
        <f t="shared" si="5"/>
        <v>625.65510394042803</v>
      </c>
    </row>
    <row r="13" spans="1:21" x14ac:dyDescent="0.25">
      <c r="J13" s="9"/>
    </row>
    <row r="14" spans="1:21" x14ac:dyDescent="0.25">
      <c r="A14" s="2" t="s">
        <v>34</v>
      </c>
      <c r="B14" s="3" t="s">
        <v>0</v>
      </c>
      <c r="C14" s="6">
        <v>1</v>
      </c>
      <c r="D14" s="6" t="s">
        <v>80</v>
      </c>
      <c r="E14" s="16">
        <v>66.25</v>
      </c>
      <c r="F14" s="1" t="s">
        <v>35</v>
      </c>
      <c r="G14" s="1">
        <v>37.22</v>
      </c>
      <c r="H14" s="1">
        <v>4.0000000000000001E-3</v>
      </c>
      <c r="I14" s="1" t="s">
        <v>21</v>
      </c>
      <c r="J14" s="8">
        <f t="shared" si="0"/>
        <v>9305</v>
      </c>
      <c r="L14" s="1">
        <f t="shared" ref="L14:L26" si="6">G14/1000</f>
        <v>3.7219999999999996E-2</v>
      </c>
      <c r="M14" s="1">
        <f t="shared" ref="M14:M26" si="7">H14/1000</f>
        <v>3.9999999999999998E-6</v>
      </c>
      <c r="O14" s="1">
        <f t="shared" ref="O14:O26" si="8">L14/$T$3</f>
        <v>1.0498406340789211E-3</v>
      </c>
      <c r="P14" s="1">
        <f t="shared" ref="P14:P26" si="9">M14/$U$3</f>
        <v>5.0060072086503805E-8</v>
      </c>
      <c r="R14" s="8">
        <f t="shared" ref="R14:R26" si="10">O14/P14</f>
        <v>20971.616506360529</v>
      </c>
    </row>
    <row r="15" spans="1:21" x14ac:dyDescent="0.25">
      <c r="A15" s="2" t="s">
        <v>33</v>
      </c>
      <c r="B15" s="3" t="s">
        <v>0</v>
      </c>
      <c r="C15" s="6">
        <v>2</v>
      </c>
      <c r="D15" s="6" t="s">
        <v>80</v>
      </c>
      <c r="E15" s="16">
        <v>67.25</v>
      </c>
      <c r="F15" s="1" t="s">
        <v>35</v>
      </c>
      <c r="G15" s="1">
        <v>293.67</v>
      </c>
      <c r="H15" s="1">
        <v>4.0000000000000001E-3</v>
      </c>
      <c r="I15" s="1" t="s">
        <v>21</v>
      </c>
      <c r="J15" s="8">
        <f t="shared" si="0"/>
        <v>73417.5</v>
      </c>
      <c r="L15" s="1">
        <f t="shared" si="6"/>
        <v>0.29367000000000004</v>
      </c>
      <c r="M15" s="1">
        <f t="shared" si="7"/>
        <v>3.9999999999999998E-6</v>
      </c>
      <c r="O15" s="1">
        <f t="shared" si="8"/>
        <v>8.2833610695850855E-3</v>
      </c>
      <c r="P15" s="1">
        <f t="shared" si="9"/>
        <v>5.0060072086503805E-8</v>
      </c>
      <c r="R15" s="8">
        <f t="shared" si="10"/>
        <v>165468.42072603168</v>
      </c>
    </row>
    <row r="16" spans="1:21" x14ac:dyDescent="0.25">
      <c r="A16" s="2" t="s">
        <v>32</v>
      </c>
      <c r="B16" s="3" t="s">
        <v>0</v>
      </c>
      <c r="C16" s="6">
        <v>3</v>
      </c>
      <c r="D16" s="6" t="s">
        <v>80</v>
      </c>
      <c r="E16" s="16">
        <v>82.25</v>
      </c>
      <c r="F16" s="1" t="s">
        <v>35</v>
      </c>
      <c r="G16" s="1">
        <v>44.83</v>
      </c>
      <c r="H16" s="1">
        <v>4.0000000000000001E-3</v>
      </c>
      <c r="I16" s="1" t="s">
        <v>21</v>
      </c>
      <c r="J16" s="8">
        <f t="shared" si="0"/>
        <v>11207.5</v>
      </c>
      <c r="L16" s="1">
        <f t="shared" si="6"/>
        <v>4.4829999999999995E-2</v>
      </c>
      <c r="M16" s="1">
        <f t="shared" si="7"/>
        <v>3.9999999999999998E-6</v>
      </c>
      <c r="O16" s="1">
        <f t="shared" si="8"/>
        <v>1.2644910162750681E-3</v>
      </c>
      <c r="P16" s="1">
        <f t="shared" si="9"/>
        <v>5.0060072086503805E-8</v>
      </c>
      <c r="R16" s="8">
        <f t="shared" si="10"/>
        <v>25259.472541110761</v>
      </c>
    </row>
    <row r="17" spans="1:18" x14ac:dyDescent="0.25">
      <c r="A17" s="2" t="s">
        <v>31</v>
      </c>
      <c r="B17" s="3" t="s">
        <v>0</v>
      </c>
      <c r="C17" s="6">
        <v>4</v>
      </c>
      <c r="D17" s="6" t="s">
        <v>80</v>
      </c>
      <c r="E17" s="16">
        <v>106.75</v>
      </c>
      <c r="F17" s="1" t="s">
        <v>35</v>
      </c>
      <c r="G17" s="1">
        <v>32.58</v>
      </c>
      <c r="H17" s="1">
        <v>4.0000000000000001E-3</v>
      </c>
      <c r="I17" s="1" t="s">
        <v>21</v>
      </c>
      <c r="J17" s="8">
        <f t="shared" si="0"/>
        <v>8144.9999999999991</v>
      </c>
      <c r="L17" s="1">
        <f t="shared" si="6"/>
        <v>3.2579999999999998E-2</v>
      </c>
      <c r="M17" s="1">
        <f t="shared" si="7"/>
        <v>3.9999999999999998E-6</v>
      </c>
      <c r="O17" s="1">
        <f t="shared" si="8"/>
        <v>9.189631342904689E-4</v>
      </c>
      <c r="P17" s="1">
        <f t="shared" si="9"/>
        <v>5.0060072086503805E-8</v>
      </c>
      <c r="R17" s="8">
        <f t="shared" si="10"/>
        <v>18357.207570586408</v>
      </c>
    </row>
    <row r="18" spans="1:18" x14ac:dyDescent="0.25">
      <c r="A18" s="2" t="s">
        <v>30</v>
      </c>
      <c r="B18" s="3" t="s">
        <v>0</v>
      </c>
      <c r="C18" s="6">
        <v>5</v>
      </c>
      <c r="D18" s="6" t="s">
        <v>80</v>
      </c>
      <c r="E18" s="16">
        <v>109.25</v>
      </c>
      <c r="F18" s="1" t="s">
        <v>35</v>
      </c>
      <c r="G18" s="1">
        <v>34.78</v>
      </c>
      <c r="H18" s="1">
        <v>4.0000000000000001E-3</v>
      </c>
      <c r="I18" s="1" t="s">
        <v>21</v>
      </c>
      <c r="J18" s="8">
        <f t="shared" si="0"/>
        <v>8695</v>
      </c>
      <c r="L18" s="1">
        <f t="shared" si="6"/>
        <v>3.4779999999999998E-2</v>
      </c>
      <c r="M18" s="1">
        <f t="shared" si="7"/>
        <v>3.9999999999999998E-6</v>
      </c>
      <c r="O18" s="1">
        <f t="shared" si="8"/>
        <v>9.8101712125913169E-4</v>
      </c>
      <c r="P18" s="1">
        <f t="shared" si="9"/>
        <v>5.0060072086503805E-8</v>
      </c>
      <c r="R18" s="8">
        <f t="shared" si="10"/>
        <v>19596.798014272415</v>
      </c>
    </row>
    <row r="19" spans="1:18" x14ac:dyDescent="0.25">
      <c r="A19" s="2" t="s">
        <v>29</v>
      </c>
      <c r="B19" s="3" t="s">
        <v>0</v>
      </c>
      <c r="C19" s="6">
        <v>6</v>
      </c>
      <c r="D19" s="6" t="s">
        <v>80</v>
      </c>
      <c r="E19" s="16">
        <v>120.25</v>
      </c>
      <c r="F19" s="1" t="s">
        <v>35</v>
      </c>
      <c r="G19" s="1">
        <v>85.3</v>
      </c>
      <c r="H19" s="1">
        <v>4.0000000000000001E-3</v>
      </c>
      <c r="I19" s="1" t="s">
        <v>21</v>
      </c>
      <c r="J19" s="8">
        <f t="shared" si="0"/>
        <v>21325</v>
      </c>
      <c r="L19" s="1">
        <f t="shared" si="6"/>
        <v>8.5300000000000001E-2</v>
      </c>
      <c r="M19" s="1">
        <f t="shared" si="7"/>
        <v>3.9999999999999998E-6</v>
      </c>
      <c r="O19" s="1">
        <f t="shared" si="8"/>
        <v>2.4060023129213325E-3</v>
      </c>
      <c r="P19" s="1">
        <f t="shared" si="9"/>
        <v>5.0060072086503805E-8</v>
      </c>
      <c r="R19" s="8">
        <f t="shared" si="10"/>
        <v>48062.302202916537</v>
      </c>
    </row>
    <row r="20" spans="1:18" x14ac:dyDescent="0.25">
      <c r="A20" s="2" t="s">
        <v>28</v>
      </c>
      <c r="B20" s="3" t="s">
        <v>0</v>
      </c>
      <c r="C20" s="6">
        <v>7</v>
      </c>
      <c r="D20" s="6" t="s">
        <v>81</v>
      </c>
      <c r="E20" s="14">
        <v>13.75</v>
      </c>
      <c r="F20" s="1" t="s">
        <v>35</v>
      </c>
      <c r="G20" s="1">
        <v>43.45</v>
      </c>
      <c r="H20" s="1">
        <v>4.0000000000000001E-3</v>
      </c>
      <c r="I20" s="1" t="s">
        <v>21</v>
      </c>
      <c r="J20" s="8">
        <f>G20/H20</f>
        <v>10862.5</v>
      </c>
      <c r="L20" s="1">
        <f t="shared" si="6"/>
        <v>4.3450000000000003E-2</v>
      </c>
      <c r="M20" s="1">
        <f t="shared" si="7"/>
        <v>3.9999999999999998E-6</v>
      </c>
      <c r="O20" s="1">
        <f t="shared" si="8"/>
        <v>1.225566242631089E-3</v>
      </c>
      <c r="P20" s="1">
        <f t="shared" si="9"/>
        <v>5.0060072086503805E-8</v>
      </c>
      <c r="R20" s="8">
        <f t="shared" si="10"/>
        <v>24481.911262798636</v>
      </c>
    </row>
    <row r="21" spans="1:18" x14ac:dyDescent="0.25">
      <c r="A21" s="2" t="s">
        <v>27</v>
      </c>
      <c r="B21" s="3" t="s">
        <v>0</v>
      </c>
      <c r="C21" s="6">
        <v>8</v>
      </c>
      <c r="D21" s="6" t="s">
        <v>81</v>
      </c>
      <c r="E21" s="17">
        <v>28.75</v>
      </c>
      <c r="F21" s="1" t="s">
        <v>35</v>
      </c>
      <c r="G21" s="1">
        <v>36.14</v>
      </c>
      <c r="H21" s="1">
        <v>4.0000000000000001E-3</v>
      </c>
      <c r="I21" s="1" t="s">
        <v>21</v>
      </c>
      <c r="J21" s="8">
        <f t="shared" ref="J21:J80" si="11">G21/H21</f>
        <v>9035</v>
      </c>
      <c r="L21" s="1">
        <f t="shared" si="6"/>
        <v>3.6139999999999999E-2</v>
      </c>
      <c r="M21" s="1">
        <f t="shared" si="7"/>
        <v>3.9999999999999998E-6</v>
      </c>
      <c r="O21" s="1">
        <f t="shared" si="8"/>
        <v>1.0193777677488505E-3</v>
      </c>
      <c r="P21" s="1">
        <f t="shared" si="9"/>
        <v>5.0060072086503805E-8</v>
      </c>
      <c r="R21" s="8">
        <f t="shared" si="10"/>
        <v>20363.090288551037</v>
      </c>
    </row>
    <row r="22" spans="1:18" x14ac:dyDescent="0.25">
      <c r="A22" s="2" t="s">
        <v>26</v>
      </c>
      <c r="B22" s="3" t="s">
        <v>0</v>
      </c>
      <c r="C22" s="6">
        <v>9</v>
      </c>
      <c r="D22" s="6" t="s">
        <v>81</v>
      </c>
      <c r="E22" s="17">
        <v>38.75</v>
      </c>
      <c r="F22" s="1" t="s">
        <v>35</v>
      </c>
      <c r="G22" s="1">
        <v>24.07</v>
      </c>
      <c r="H22" s="1">
        <v>4.0000000000000001E-3</v>
      </c>
      <c r="I22" s="1" t="s">
        <v>21</v>
      </c>
      <c r="J22" s="8">
        <f t="shared" si="11"/>
        <v>6017.5</v>
      </c>
      <c r="L22" s="1">
        <f t="shared" si="6"/>
        <v>2.4070000000000001E-2</v>
      </c>
      <c r="M22" s="1">
        <f t="shared" si="7"/>
        <v>3.9999999999999998E-6</v>
      </c>
      <c r="O22" s="1">
        <f t="shared" si="8"/>
        <v>6.7892703015259642E-4</v>
      </c>
      <c r="P22" s="1">
        <f t="shared" si="9"/>
        <v>5.0060072086503805E-8</v>
      </c>
      <c r="R22" s="8">
        <f t="shared" si="10"/>
        <v>13562.246354328267</v>
      </c>
    </row>
    <row r="23" spans="1:18" x14ac:dyDescent="0.25">
      <c r="A23" s="2" t="s">
        <v>25</v>
      </c>
      <c r="B23" s="3" t="s">
        <v>0</v>
      </c>
      <c r="C23" s="6">
        <v>10</v>
      </c>
      <c r="D23" s="6" t="s">
        <v>81</v>
      </c>
      <c r="E23" s="17">
        <v>48.75</v>
      </c>
      <c r="F23" s="1" t="s">
        <v>35</v>
      </c>
      <c r="G23" s="1">
        <v>27.25</v>
      </c>
      <c r="H23" s="1">
        <v>4.0000000000000001E-3</v>
      </c>
      <c r="I23" s="1" t="s">
        <v>21</v>
      </c>
      <c r="J23" s="8">
        <f t="shared" si="11"/>
        <v>6812.5</v>
      </c>
      <c r="L23" s="1">
        <f t="shared" si="6"/>
        <v>2.725E-2</v>
      </c>
      <c r="M23" s="1">
        <f t="shared" si="7"/>
        <v>3.9999999999999998E-6</v>
      </c>
      <c r="O23" s="1">
        <f t="shared" si="8"/>
        <v>7.6862324768002706E-4</v>
      </c>
      <c r="P23" s="1">
        <f t="shared" si="9"/>
        <v>5.0060072086503805E-8</v>
      </c>
      <c r="R23" s="8">
        <f t="shared" si="10"/>
        <v>15354.017995656221</v>
      </c>
    </row>
    <row r="24" spans="1:18" x14ac:dyDescent="0.25">
      <c r="A24" s="2" t="s">
        <v>24</v>
      </c>
      <c r="B24" s="3" t="s">
        <v>0</v>
      </c>
      <c r="C24" s="6">
        <v>11</v>
      </c>
      <c r="D24" s="6" t="s">
        <v>81</v>
      </c>
      <c r="E24" s="17">
        <v>68.75</v>
      </c>
      <c r="F24" s="1" t="s">
        <v>35</v>
      </c>
      <c r="G24" s="1">
        <v>37.68</v>
      </c>
      <c r="H24" s="1">
        <v>4.0000000000000001E-3</v>
      </c>
      <c r="I24" s="1" t="s">
        <v>21</v>
      </c>
      <c r="J24" s="8">
        <f t="shared" si="11"/>
        <v>9420</v>
      </c>
      <c r="L24" s="1">
        <f t="shared" si="6"/>
        <v>3.7679999999999998E-2</v>
      </c>
      <c r="M24" s="1">
        <f t="shared" si="7"/>
        <v>3.9999999999999998E-6</v>
      </c>
      <c r="O24" s="1">
        <f t="shared" si="8"/>
        <v>1.0628155586269144E-3</v>
      </c>
      <c r="P24" s="1">
        <f t="shared" si="9"/>
        <v>5.0060072086503805E-8</v>
      </c>
      <c r="R24" s="8">
        <f t="shared" si="10"/>
        <v>21230.803599131243</v>
      </c>
    </row>
    <row r="25" spans="1:18" x14ac:dyDescent="0.25">
      <c r="A25" s="2" t="s">
        <v>23</v>
      </c>
      <c r="B25" s="3" t="s">
        <v>0</v>
      </c>
      <c r="C25" s="6">
        <v>12</v>
      </c>
      <c r="D25" s="6" t="s">
        <v>81</v>
      </c>
      <c r="E25" s="17">
        <v>88.75</v>
      </c>
      <c r="F25" s="1" t="s">
        <v>35</v>
      </c>
      <c r="G25" s="1">
        <v>28.15</v>
      </c>
      <c r="H25" s="1">
        <v>4.0000000000000001E-3</v>
      </c>
      <c r="I25" s="1" t="s">
        <v>21</v>
      </c>
      <c r="J25" s="8">
        <f t="shared" si="11"/>
        <v>7037.4999999999991</v>
      </c>
      <c r="L25" s="1">
        <f t="shared" si="6"/>
        <v>2.8149999999999998E-2</v>
      </c>
      <c r="M25" s="1">
        <f t="shared" si="7"/>
        <v>3.9999999999999998E-6</v>
      </c>
      <c r="O25" s="1">
        <f t="shared" si="8"/>
        <v>7.9400896962175259E-4</v>
      </c>
      <c r="P25" s="1">
        <f t="shared" si="9"/>
        <v>5.0060072086503805E-8</v>
      </c>
      <c r="R25" s="8">
        <f t="shared" si="10"/>
        <v>15861.123177164131</v>
      </c>
    </row>
    <row r="26" spans="1:18" x14ac:dyDescent="0.25">
      <c r="A26" s="2" t="s">
        <v>22</v>
      </c>
      <c r="B26" s="3" t="s">
        <v>0</v>
      </c>
      <c r="C26" s="6">
        <v>13</v>
      </c>
      <c r="D26" s="6" t="s">
        <v>81</v>
      </c>
      <c r="E26" s="14">
        <v>113.75</v>
      </c>
      <c r="F26" s="1" t="s">
        <v>35</v>
      </c>
      <c r="G26" s="1">
        <v>41.51</v>
      </c>
      <c r="H26" s="1">
        <v>4.0000000000000001E-3</v>
      </c>
      <c r="I26" s="1" t="s">
        <v>21</v>
      </c>
      <c r="J26" s="8">
        <f t="shared" si="11"/>
        <v>10377.5</v>
      </c>
      <c r="L26" s="1">
        <f t="shared" si="6"/>
        <v>4.1509999999999998E-2</v>
      </c>
      <c r="M26" s="1">
        <f t="shared" si="7"/>
        <v>3.9999999999999998E-6</v>
      </c>
      <c r="O26" s="1">
        <f t="shared" si="8"/>
        <v>1.1708459086678135E-3</v>
      </c>
      <c r="P26" s="1">
        <f t="shared" si="9"/>
        <v>5.0060072086503805E-8</v>
      </c>
      <c r="R26" s="8">
        <f t="shared" si="10"/>
        <v>23388.817871548243</v>
      </c>
    </row>
    <row r="27" spans="1:18" x14ac:dyDescent="0.25">
      <c r="J27" s="9"/>
    </row>
    <row r="28" spans="1:18" x14ac:dyDescent="0.25">
      <c r="A28" s="4" t="s">
        <v>20</v>
      </c>
      <c r="B28" s="3" t="s">
        <v>5</v>
      </c>
      <c r="C28" s="6">
        <v>464110092531401</v>
      </c>
      <c r="D28" s="6" t="s">
        <v>65</v>
      </c>
      <c r="E28" s="14">
        <v>145.96</v>
      </c>
      <c r="F28" s="1" t="s">
        <v>35</v>
      </c>
      <c r="G28" s="1">
        <v>3.69</v>
      </c>
      <c r="H28" s="1">
        <v>0.02</v>
      </c>
      <c r="I28" s="1"/>
      <c r="J28" s="1">
        <f t="shared" si="11"/>
        <v>184.5</v>
      </c>
      <c r="L28" s="1">
        <f t="shared" ref="L28:M35" si="12">G28/1000</f>
        <v>3.6900000000000001E-3</v>
      </c>
      <c r="M28" s="1">
        <f t="shared" si="12"/>
        <v>2.0000000000000002E-5</v>
      </c>
      <c r="O28" s="1">
        <f t="shared" ref="O28:O35" si="13">L28/$T$3</f>
        <v>1.0408145996107522E-4</v>
      </c>
      <c r="P28" s="1">
        <f t="shared" ref="P28:P35" si="14">M28/$U$3</f>
        <v>2.5030036043251905E-7</v>
      </c>
      <c r="R28" s="1">
        <f t="shared" ref="R28:R35" si="15">O28/P28</f>
        <v>415.82624883648765</v>
      </c>
    </row>
    <row r="29" spans="1:18" x14ac:dyDescent="0.25">
      <c r="A29" s="4" t="s">
        <v>19</v>
      </c>
      <c r="B29" s="3" t="s">
        <v>5</v>
      </c>
      <c r="C29" s="6">
        <v>464110092531402</v>
      </c>
      <c r="D29" s="6" t="s">
        <v>65</v>
      </c>
      <c r="E29" s="14">
        <v>225.72</v>
      </c>
      <c r="F29" s="1" t="s">
        <v>35</v>
      </c>
      <c r="G29" s="1">
        <v>1.74</v>
      </c>
      <c r="H29" s="1">
        <v>0.02</v>
      </c>
      <c r="I29" s="1"/>
      <c r="J29" s="1">
        <f t="shared" si="11"/>
        <v>87</v>
      </c>
      <c r="L29" s="1">
        <f t="shared" si="12"/>
        <v>1.74E-3</v>
      </c>
      <c r="M29" s="1">
        <f t="shared" si="12"/>
        <v>2.0000000000000002E-5</v>
      </c>
      <c r="O29" s="1">
        <f t="shared" si="13"/>
        <v>4.9079062420669615E-5</v>
      </c>
      <c r="P29" s="1">
        <f t="shared" si="14"/>
        <v>2.5030036043251905E-7</v>
      </c>
      <c r="R29" s="1">
        <f t="shared" si="15"/>
        <v>196.08067018305923</v>
      </c>
    </row>
    <row r="30" spans="1:18" x14ac:dyDescent="0.25">
      <c r="A30" s="4" t="s">
        <v>18</v>
      </c>
      <c r="B30" s="3" t="s">
        <v>5</v>
      </c>
      <c r="C30" s="6">
        <v>464110092531403</v>
      </c>
      <c r="D30" s="6" t="s">
        <v>65</v>
      </c>
      <c r="E30" s="14">
        <v>334.44</v>
      </c>
      <c r="F30" s="1" t="s">
        <v>35</v>
      </c>
      <c r="G30" s="1">
        <v>1.19</v>
      </c>
      <c r="H30" s="1">
        <v>0.01</v>
      </c>
      <c r="I30" s="1"/>
      <c r="J30" s="1">
        <f t="shared" si="11"/>
        <v>118.99999999999999</v>
      </c>
      <c r="L30" s="1">
        <f t="shared" si="12"/>
        <v>1.1899999999999999E-3</v>
      </c>
      <c r="M30" s="1">
        <f t="shared" si="12"/>
        <v>1.0000000000000001E-5</v>
      </c>
      <c r="O30" s="1">
        <f t="shared" si="13"/>
        <v>3.3565565678503932E-5</v>
      </c>
      <c r="P30" s="1">
        <f t="shared" si="14"/>
        <v>1.2515018021625953E-7</v>
      </c>
      <c r="R30" s="1">
        <f t="shared" si="15"/>
        <v>268.20229599751781</v>
      </c>
    </row>
    <row r="31" spans="1:18" x14ac:dyDescent="0.25">
      <c r="A31" s="4" t="s">
        <v>17</v>
      </c>
      <c r="B31" s="3" t="s">
        <v>5</v>
      </c>
      <c r="C31" s="6">
        <v>464112092531401</v>
      </c>
      <c r="D31" s="6" t="s">
        <v>65</v>
      </c>
      <c r="E31" s="14">
        <v>33.630000000000003</v>
      </c>
      <c r="F31" s="1" t="s">
        <v>35</v>
      </c>
      <c r="G31" s="1">
        <v>54.38</v>
      </c>
      <c r="H31" s="1">
        <v>0.06</v>
      </c>
      <c r="I31" s="1"/>
      <c r="J31" s="1">
        <f t="shared" si="11"/>
        <v>906.33333333333337</v>
      </c>
      <c r="L31" s="1">
        <f t="shared" si="12"/>
        <v>5.4380000000000005E-2</v>
      </c>
      <c r="M31" s="1">
        <f t="shared" si="12"/>
        <v>5.9999999999999995E-5</v>
      </c>
      <c r="O31" s="1">
        <f t="shared" si="13"/>
        <v>1.5338617324344907E-3</v>
      </c>
      <c r="P31" s="1">
        <f t="shared" si="14"/>
        <v>7.5090108129755705E-7</v>
      </c>
      <c r="R31" s="1">
        <f t="shared" si="15"/>
        <v>2042.6947978074259</v>
      </c>
    </row>
    <row r="32" spans="1:18" x14ac:dyDescent="0.25">
      <c r="A32" s="4" t="s">
        <v>16</v>
      </c>
      <c r="B32" s="3" t="s">
        <v>5</v>
      </c>
      <c r="C32" s="6">
        <v>464112092531402</v>
      </c>
      <c r="D32" s="6" t="s">
        <v>65</v>
      </c>
      <c r="E32" s="14">
        <v>58.08</v>
      </c>
      <c r="F32" s="1" t="s">
        <v>35</v>
      </c>
      <c r="G32" s="1">
        <v>15.07</v>
      </c>
      <c r="H32" s="1">
        <v>0.06</v>
      </c>
      <c r="I32" s="1"/>
      <c r="J32" s="1">
        <f t="shared" si="11"/>
        <v>251.16666666666669</v>
      </c>
      <c r="L32" s="1">
        <f t="shared" si="12"/>
        <v>1.507E-2</v>
      </c>
      <c r="M32" s="1">
        <f t="shared" si="12"/>
        <v>5.9999999999999995E-5</v>
      </c>
      <c r="O32" s="1">
        <f t="shared" si="13"/>
        <v>4.2506981073533974E-4</v>
      </c>
      <c r="P32" s="1">
        <f t="shared" si="14"/>
        <v>7.5090108129755705E-7</v>
      </c>
      <c r="R32" s="1">
        <f t="shared" si="15"/>
        <v>566.07963594994317</v>
      </c>
    </row>
    <row r="33" spans="1:18" x14ac:dyDescent="0.25">
      <c r="A33" s="4" t="s">
        <v>15</v>
      </c>
      <c r="B33" s="3" t="s">
        <v>5</v>
      </c>
      <c r="C33" s="6">
        <v>464112092531403</v>
      </c>
      <c r="D33" s="6" t="s">
        <v>65</v>
      </c>
      <c r="E33" s="14">
        <v>80.03</v>
      </c>
      <c r="F33" s="1" t="s">
        <v>35</v>
      </c>
      <c r="G33" s="1">
        <v>2.19</v>
      </c>
      <c r="H33" s="1">
        <v>0.01</v>
      </c>
      <c r="I33" s="1"/>
      <c r="J33" s="1">
        <f t="shared" si="11"/>
        <v>219</v>
      </c>
      <c r="L33" s="1">
        <f t="shared" si="12"/>
        <v>2.1900000000000001E-3</v>
      </c>
      <c r="M33" s="1">
        <f t="shared" si="12"/>
        <v>1.0000000000000001E-5</v>
      </c>
      <c r="O33" s="1">
        <f t="shared" si="13"/>
        <v>6.1771923391532456E-5</v>
      </c>
      <c r="P33" s="1">
        <f t="shared" si="14"/>
        <v>1.2515018021625953E-7</v>
      </c>
      <c r="R33" s="1">
        <f t="shared" si="15"/>
        <v>493.58237666770088</v>
      </c>
    </row>
    <row r="34" spans="1:18" x14ac:dyDescent="0.25">
      <c r="A34" s="4" t="s">
        <v>14</v>
      </c>
      <c r="B34" s="3" t="s">
        <v>5</v>
      </c>
      <c r="C34" s="6">
        <v>464112092531404</v>
      </c>
      <c r="D34" s="6" t="s">
        <v>65</v>
      </c>
      <c r="E34" s="14">
        <v>104.91</v>
      </c>
      <c r="F34" s="1" t="s">
        <v>35</v>
      </c>
      <c r="G34" s="1">
        <v>2.17</v>
      </c>
      <c r="H34" s="1">
        <v>0.02</v>
      </c>
      <c r="I34" s="1"/>
      <c r="J34" s="1">
        <f t="shared" si="11"/>
        <v>108.5</v>
      </c>
      <c r="L34" s="1">
        <f t="shared" si="12"/>
        <v>2.1700000000000001E-3</v>
      </c>
      <c r="M34" s="1">
        <f t="shared" si="12"/>
        <v>2.0000000000000002E-5</v>
      </c>
      <c r="O34" s="1">
        <f t="shared" si="13"/>
        <v>6.1207796237271875E-5</v>
      </c>
      <c r="P34" s="1">
        <f t="shared" si="14"/>
        <v>2.5030036043251905E-7</v>
      </c>
      <c r="R34" s="1">
        <f t="shared" si="15"/>
        <v>244.53738752714855</v>
      </c>
    </row>
    <row r="35" spans="1:18" x14ac:dyDescent="0.25">
      <c r="A35" s="4" t="s">
        <v>13</v>
      </c>
      <c r="B35" s="3" t="s">
        <v>5</v>
      </c>
      <c r="C35" s="6">
        <v>464112092531405</v>
      </c>
      <c r="D35" s="6" t="s">
        <v>65</v>
      </c>
      <c r="E35" s="14">
        <v>127.11</v>
      </c>
      <c r="F35" s="1" t="s">
        <v>35</v>
      </c>
      <c r="G35" s="1">
        <v>2.41</v>
      </c>
      <c r="H35" s="1">
        <v>0.02</v>
      </c>
      <c r="I35" s="1"/>
      <c r="J35" s="1">
        <f t="shared" si="11"/>
        <v>120.5</v>
      </c>
      <c r="L35" s="1">
        <f t="shared" si="12"/>
        <v>2.4100000000000002E-3</v>
      </c>
      <c r="M35" s="1">
        <f t="shared" si="12"/>
        <v>2.0000000000000002E-5</v>
      </c>
      <c r="O35" s="1">
        <f t="shared" si="13"/>
        <v>6.7977322088398721E-5</v>
      </c>
      <c r="P35" s="1">
        <f t="shared" si="14"/>
        <v>2.5030036043251905E-7</v>
      </c>
      <c r="R35" s="1">
        <f t="shared" si="15"/>
        <v>271.58299720757054</v>
      </c>
    </row>
    <row r="36" spans="1:18" x14ac:dyDescent="0.25">
      <c r="J36" s="9"/>
    </row>
    <row r="37" spans="1:18" x14ac:dyDescent="0.25">
      <c r="A37" s="2" t="s">
        <v>7</v>
      </c>
      <c r="B37" s="3" t="s">
        <v>0</v>
      </c>
      <c r="C37" s="6">
        <v>444630095002203</v>
      </c>
      <c r="D37" s="6" t="s">
        <v>64</v>
      </c>
      <c r="E37" s="14">
        <v>19.45</v>
      </c>
      <c r="F37" s="1" t="s">
        <v>35</v>
      </c>
      <c r="G37" s="1">
        <v>85.91</v>
      </c>
      <c r="H37" s="1">
        <v>0.52</v>
      </c>
      <c r="I37" s="1"/>
      <c r="J37" s="1">
        <f t="shared" si="11"/>
        <v>165.21153846153845</v>
      </c>
      <c r="L37" s="1">
        <f t="shared" ref="L37:L45" si="16">G37/1000</f>
        <v>8.591E-2</v>
      </c>
      <c r="M37" s="1">
        <f t="shared" ref="M37:M45" si="17">H37/1000</f>
        <v>5.2000000000000006E-4</v>
      </c>
      <c r="O37" s="1">
        <f t="shared" ref="O37:O45" si="18">L37/$T$3</f>
        <v>2.4232081911262798E-3</v>
      </c>
      <c r="P37" s="1">
        <f t="shared" ref="P37:P45" si="19">M37/$U$3</f>
        <v>6.5078093712454955E-6</v>
      </c>
      <c r="R37" s="1">
        <f t="shared" ref="R37:R45" si="20">O37/P37</f>
        <v>372.35389866106584</v>
      </c>
    </row>
    <row r="38" spans="1:18" x14ac:dyDescent="0.25">
      <c r="A38" s="2" t="s">
        <v>12</v>
      </c>
      <c r="B38" s="3" t="s">
        <v>0</v>
      </c>
      <c r="C38" s="6">
        <v>444630095002204</v>
      </c>
      <c r="D38" s="6" t="s">
        <v>64</v>
      </c>
      <c r="E38" s="14">
        <v>33.85</v>
      </c>
      <c r="F38" s="1" t="s">
        <v>35</v>
      </c>
      <c r="G38" s="1">
        <v>35.908999999999999</v>
      </c>
      <c r="H38" s="1">
        <v>0.25700000000000001</v>
      </c>
      <c r="I38" s="1"/>
      <c r="J38" s="1">
        <f t="shared" si="11"/>
        <v>139.72373540856032</v>
      </c>
      <c r="L38" s="1">
        <f t="shared" si="16"/>
        <v>3.5908999999999996E-2</v>
      </c>
      <c r="M38" s="1">
        <f t="shared" si="17"/>
        <v>2.5700000000000001E-4</v>
      </c>
      <c r="O38" s="1">
        <f t="shared" si="18"/>
        <v>1.0128620991171407E-3</v>
      </c>
      <c r="P38" s="1">
        <f t="shared" si="19"/>
        <v>3.2163596315578699E-6</v>
      </c>
      <c r="R38" s="1">
        <f t="shared" si="20"/>
        <v>314.90946757920625</v>
      </c>
    </row>
    <row r="39" spans="1:18" x14ac:dyDescent="0.25">
      <c r="A39" s="2" t="s">
        <v>6</v>
      </c>
      <c r="B39" s="3" t="s">
        <v>0</v>
      </c>
      <c r="C39" s="6">
        <v>444630095002205</v>
      </c>
      <c r="D39" s="6" t="s">
        <v>64</v>
      </c>
      <c r="E39" s="15">
        <v>58.75</v>
      </c>
      <c r="F39" s="1" t="s">
        <v>35</v>
      </c>
      <c r="G39" s="1">
        <v>41.850999999999999</v>
      </c>
      <c r="H39" s="1">
        <v>0.42</v>
      </c>
      <c r="I39" s="1"/>
      <c r="J39" s="1">
        <f t="shared" si="11"/>
        <v>99.645238095238099</v>
      </c>
      <c r="L39" s="1">
        <f t="shared" si="16"/>
        <v>4.1850999999999999E-2</v>
      </c>
      <c r="M39" s="1">
        <f t="shared" si="17"/>
        <v>4.1999999999999996E-4</v>
      </c>
      <c r="O39" s="1">
        <f t="shared" si="18"/>
        <v>1.1804642766479563E-3</v>
      </c>
      <c r="P39" s="1">
        <f t="shared" si="19"/>
        <v>5.2563075690828989E-6</v>
      </c>
      <c r="R39" s="1">
        <f t="shared" si="20"/>
        <v>224.58051800304358</v>
      </c>
    </row>
    <row r="40" spans="1:18" x14ac:dyDescent="0.25">
      <c r="A40" s="2" t="s">
        <v>11</v>
      </c>
      <c r="B40" s="3" t="s">
        <v>0</v>
      </c>
      <c r="C40" s="6">
        <v>444630095002206</v>
      </c>
      <c r="D40" s="6" t="s">
        <v>64</v>
      </c>
      <c r="E40" s="14">
        <v>103.55</v>
      </c>
      <c r="F40" s="1" t="s">
        <v>35</v>
      </c>
      <c r="G40" s="1">
        <v>27.387</v>
      </c>
      <c r="H40" s="1">
        <v>0.34899999999999998</v>
      </c>
      <c r="I40" s="1"/>
      <c r="J40" s="1">
        <f t="shared" si="11"/>
        <v>78.472779369627517</v>
      </c>
      <c r="L40" s="1">
        <f t="shared" si="16"/>
        <v>2.7387000000000002E-2</v>
      </c>
      <c r="M40" s="1">
        <f t="shared" si="17"/>
        <v>3.4899999999999997E-4</v>
      </c>
      <c r="O40" s="1">
        <f t="shared" si="18"/>
        <v>7.7248751868671194E-4</v>
      </c>
      <c r="P40" s="1">
        <f t="shared" si="19"/>
        <v>4.3677412895474567E-6</v>
      </c>
      <c r="R40" s="1">
        <f t="shared" si="20"/>
        <v>176.86201344740124</v>
      </c>
    </row>
    <row r="41" spans="1:18" x14ac:dyDescent="0.25">
      <c r="A41" s="2" t="s">
        <v>10</v>
      </c>
      <c r="B41" s="3" t="s">
        <v>0</v>
      </c>
      <c r="C41" s="6">
        <v>444630095002207</v>
      </c>
      <c r="D41" s="6" t="s">
        <v>64</v>
      </c>
      <c r="E41" s="14">
        <v>143.44999999999999</v>
      </c>
      <c r="F41" s="1" t="s">
        <v>35</v>
      </c>
      <c r="G41" s="1">
        <v>48.343000000000004</v>
      </c>
      <c r="H41" s="1">
        <v>0.38200000000000001</v>
      </c>
      <c r="I41" s="1"/>
      <c r="J41" s="1">
        <f t="shared" si="11"/>
        <v>126.55235602094241</v>
      </c>
      <c r="L41" s="1">
        <f t="shared" si="16"/>
        <v>4.8343000000000004E-2</v>
      </c>
      <c r="M41" s="1">
        <f t="shared" si="17"/>
        <v>3.8200000000000002E-4</v>
      </c>
      <c r="O41" s="1">
        <f t="shared" si="18"/>
        <v>1.3635799509209377E-3</v>
      </c>
      <c r="P41" s="1">
        <f t="shared" si="19"/>
        <v>4.7807368842611134E-6</v>
      </c>
      <c r="R41" s="1">
        <f t="shared" si="20"/>
        <v>285.22380209001727</v>
      </c>
    </row>
    <row r="42" spans="1:18" x14ac:dyDescent="0.25">
      <c r="A42" s="2" t="s">
        <v>9</v>
      </c>
      <c r="B42" s="3" t="s">
        <v>0</v>
      </c>
      <c r="C42" s="6">
        <v>444630095002208</v>
      </c>
      <c r="D42" s="6" t="s">
        <v>64</v>
      </c>
      <c r="E42" s="14">
        <v>174.6</v>
      </c>
      <c r="F42" s="1" t="s">
        <v>35</v>
      </c>
      <c r="G42" s="1">
        <v>40.090000000000003</v>
      </c>
      <c r="H42" s="1">
        <v>0.29599999999999999</v>
      </c>
      <c r="I42" s="1"/>
      <c r="J42" s="1">
        <f t="shared" si="11"/>
        <v>135.43918918918922</v>
      </c>
      <c r="L42" s="1">
        <f t="shared" si="16"/>
        <v>4.0090000000000001E-2</v>
      </c>
      <c r="M42" s="1">
        <f t="shared" si="17"/>
        <v>2.9599999999999998E-4</v>
      </c>
      <c r="O42" s="1">
        <f t="shared" si="18"/>
        <v>1.1307928807153132E-3</v>
      </c>
      <c r="P42" s="1">
        <f t="shared" si="19"/>
        <v>3.7044453344012814E-6</v>
      </c>
      <c r="R42" s="1">
        <f t="shared" si="20"/>
        <v>305.25295385363643</v>
      </c>
    </row>
    <row r="43" spans="1:18" x14ac:dyDescent="0.25">
      <c r="A43" s="4" t="s">
        <v>8</v>
      </c>
      <c r="B43" s="3" t="s">
        <v>5</v>
      </c>
      <c r="C43" s="6">
        <v>444630095002202</v>
      </c>
      <c r="D43" s="6" t="s">
        <v>64</v>
      </c>
      <c r="E43" s="14">
        <v>10.46</v>
      </c>
      <c r="F43" s="1" t="s">
        <v>35</v>
      </c>
      <c r="G43" s="1">
        <v>7.242</v>
      </c>
      <c r="H43" s="1">
        <v>4.1000000000000002E-2</v>
      </c>
      <c r="I43" s="1"/>
      <c r="J43" s="1">
        <f t="shared" si="11"/>
        <v>176.63414634146341</v>
      </c>
      <c r="L43" s="1">
        <f t="shared" si="16"/>
        <v>7.2420000000000002E-3</v>
      </c>
      <c r="M43" s="1">
        <f t="shared" si="17"/>
        <v>4.1E-5</v>
      </c>
      <c r="O43" s="1">
        <f t="shared" si="18"/>
        <v>2.0427044255775251E-4</v>
      </c>
      <c r="P43" s="1">
        <f t="shared" si="19"/>
        <v>5.1311573888666406E-7</v>
      </c>
      <c r="R43" s="1">
        <f t="shared" si="20"/>
        <v>398.09818151547938</v>
      </c>
    </row>
    <row r="44" spans="1:18" x14ac:dyDescent="0.25">
      <c r="A44" s="4" t="s">
        <v>7</v>
      </c>
      <c r="B44" s="3" t="s">
        <v>5</v>
      </c>
      <c r="C44" s="6">
        <v>444630095002203</v>
      </c>
      <c r="D44" s="6" t="s">
        <v>64</v>
      </c>
      <c r="E44" s="14">
        <v>18.675000000000001</v>
      </c>
      <c r="F44" s="1" t="s">
        <v>35</v>
      </c>
      <c r="G44" s="1">
        <v>39.713999999999999</v>
      </c>
      <c r="H44" s="1">
        <v>0.112</v>
      </c>
      <c r="I44" s="1"/>
      <c r="J44" s="1">
        <f t="shared" si="11"/>
        <v>354.58928571428572</v>
      </c>
      <c r="L44" s="1">
        <f t="shared" si="16"/>
        <v>3.9713999999999999E-2</v>
      </c>
      <c r="M44" s="1">
        <f t="shared" si="17"/>
        <v>1.12E-4</v>
      </c>
      <c r="O44" s="1">
        <f t="shared" si="18"/>
        <v>1.1201872902152144E-3</v>
      </c>
      <c r="P44" s="1">
        <f t="shared" si="19"/>
        <v>1.4016820184221066E-6</v>
      </c>
      <c r="R44" s="1">
        <f t="shared" si="20"/>
        <v>799.17361819068287</v>
      </c>
    </row>
    <row r="45" spans="1:18" x14ac:dyDescent="0.25">
      <c r="A45" s="4" t="s">
        <v>6</v>
      </c>
      <c r="B45" s="3" t="s">
        <v>5</v>
      </c>
      <c r="C45" s="6">
        <v>444630095002205</v>
      </c>
      <c r="D45" s="6" t="s">
        <v>64</v>
      </c>
      <c r="E45" s="14">
        <v>58.255000000000003</v>
      </c>
      <c r="F45" s="1" t="s">
        <v>35</v>
      </c>
      <c r="G45" s="1">
        <v>13.196</v>
      </c>
      <c r="H45" s="1">
        <v>0.27400000000000002</v>
      </c>
      <c r="I45" s="1"/>
      <c r="J45" s="1">
        <f t="shared" si="11"/>
        <v>48.160583941605836</v>
      </c>
      <c r="L45" s="1">
        <f t="shared" si="16"/>
        <v>1.3195999999999999E-2</v>
      </c>
      <c r="M45" s="1">
        <f t="shared" si="17"/>
        <v>2.7400000000000005E-4</v>
      </c>
      <c r="O45" s="1">
        <f t="shared" si="18"/>
        <v>3.7221109638112428E-4</v>
      </c>
      <c r="P45" s="1">
        <f t="shared" si="19"/>
        <v>3.4291149379255112E-6</v>
      </c>
      <c r="R45" s="1">
        <f t="shared" si="20"/>
        <v>108.54436293882245</v>
      </c>
    </row>
    <row r="46" spans="1:18" x14ac:dyDescent="0.25">
      <c r="J46" s="9"/>
    </row>
    <row r="47" spans="1:18" x14ac:dyDescent="0.25">
      <c r="A47" s="2" t="s">
        <v>4</v>
      </c>
      <c r="B47" s="3" t="s">
        <v>0</v>
      </c>
      <c r="C47" s="6">
        <v>465652094394801</v>
      </c>
      <c r="D47" s="1" t="s">
        <v>66</v>
      </c>
      <c r="E47" s="1">
        <v>112.9</v>
      </c>
      <c r="F47" s="1" t="s">
        <v>35</v>
      </c>
      <c r="G47" s="1">
        <v>27.611000000000001</v>
      </c>
      <c r="H47" s="1">
        <v>0.23699999999999999</v>
      </c>
      <c r="I47" s="1"/>
      <c r="J47" s="1">
        <f t="shared" si="11"/>
        <v>116.50210970464136</v>
      </c>
      <c r="L47" s="1">
        <f t="shared" ref="L47:M50" si="21">G47/1000</f>
        <v>2.7611E-2</v>
      </c>
      <c r="M47" s="1">
        <f t="shared" si="21"/>
        <v>2.3699999999999999E-4</v>
      </c>
      <c r="O47" s="1">
        <f>L47/$T$3</f>
        <v>7.7880574281443034E-4</v>
      </c>
      <c r="P47" s="1">
        <f>M47/$U$3</f>
        <v>2.9660592711253503E-6</v>
      </c>
      <c r="R47" s="1">
        <f>O47/P47</f>
        <v>262.57254883478583</v>
      </c>
    </row>
    <row r="48" spans="1:18" x14ac:dyDescent="0.25">
      <c r="A48" s="2" t="s">
        <v>3</v>
      </c>
      <c r="B48" s="3" t="s">
        <v>0</v>
      </c>
      <c r="C48" s="6">
        <v>465652094394802</v>
      </c>
      <c r="D48" s="1" t="s">
        <v>66</v>
      </c>
      <c r="E48" s="1">
        <v>137.1</v>
      </c>
      <c r="F48" s="1" t="s">
        <v>35</v>
      </c>
      <c r="G48" s="1">
        <v>50.42</v>
      </c>
      <c r="H48" s="1">
        <v>0.57099999999999995</v>
      </c>
      <c r="I48" s="1"/>
      <c r="J48" s="1">
        <f t="shared" si="11"/>
        <v>88.301225919439588</v>
      </c>
      <c r="L48" s="1">
        <f t="shared" si="21"/>
        <v>5.042E-2</v>
      </c>
      <c r="M48" s="1">
        <f t="shared" si="21"/>
        <v>5.71E-4</v>
      </c>
      <c r="O48" s="1">
        <f>L48/$T$3</f>
        <v>1.4221645558908976E-3</v>
      </c>
      <c r="P48" s="1">
        <f>M48/$U$3</f>
        <v>7.1460752903484185E-6</v>
      </c>
      <c r="R48" s="1">
        <f>O48/P48</f>
        <v>199.01337420999349</v>
      </c>
    </row>
    <row r="49" spans="1:18" x14ac:dyDescent="0.25">
      <c r="A49" s="2" t="s">
        <v>2</v>
      </c>
      <c r="B49" s="3" t="s">
        <v>0</v>
      </c>
      <c r="C49" s="6">
        <v>465652094394803</v>
      </c>
      <c r="D49" s="1" t="s">
        <v>66</v>
      </c>
      <c r="E49" s="1">
        <v>171.7</v>
      </c>
      <c r="F49" s="1" t="s">
        <v>35</v>
      </c>
      <c r="G49" s="1">
        <v>21.196999999999999</v>
      </c>
      <c r="H49" s="1">
        <v>0.183</v>
      </c>
      <c r="I49" s="1"/>
      <c r="J49" s="1">
        <f t="shared" si="11"/>
        <v>115.83060109289617</v>
      </c>
      <c r="L49" s="1">
        <f t="shared" si="21"/>
        <v>2.1197000000000001E-2</v>
      </c>
      <c r="M49" s="1">
        <f t="shared" si="21"/>
        <v>1.83E-4</v>
      </c>
      <c r="O49" s="1">
        <f>L49/$T$3</f>
        <v>5.978901644430654E-4</v>
      </c>
      <c r="P49" s="1">
        <f>M49/$U$3</f>
        <v>2.290248297957549E-6</v>
      </c>
      <c r="R49" s="1">
        <f>O49/P49</f>
        <v>261.05910218392734</v>
      </c>
    </row>
    <row r="50" spans="1:18" x14ac:dyDescent="0.25">
      <c r="A50" s="2" t="s">
        <v>1</v>
      </c>
      <c r="B50" s="3" t="s">
        <v>0</v>
      </c>
      <c r="C50" s="6">
        <v>465652094394804</v>
      </c>
      <c r="D50" s="1" t="s">
        <v>66</v>
      </c>
      <c r="E50" s="1">
        <v>195.75</v>
      </c>
      <c r="F50" s="1" t="s">
        <v>35</v>
      </c>
      <c r="G50" s="1">
        <v>23.507000000000001</v>
      </c>
      <c r="H50" s="1">
        <v>0.246</v>
      </c>
      <c r="I50" s="1"/>
      <c r="J50" s="1">
        <f t="shared" si="11"/>
        <v>95.556910569105696</v>
      </c>
      <c r="L50" s="1">
        <f t="shared" si="21"/>
        <v>2.3507E-2</v>
      </c>
      <c r="M50" s="1">
        <f t="shared" si="21"/>
        <v>2.4600000000000002E-4</v>
      </c>
      <c r="O50" s="1">
        <f>L50/$T$3</f>
        <v>6.6304685076016125E-4</v>
      </c>
      <c r="P50" s="1">
        <f>M50/$U$3</f>
        <v>3.0786944333199844E-6</v>
      </c>
      <c r="R50" s="1">
        <f>O50/P50</f>
        <v>215.36624212658504</v>
      </c>
    </row>
    <row r="51" spans="1:18" x14ac:dyDescent="0.25">
      <c r="J51" s="9"/>
      <c r="L51" s="9"/>
      <c r="M51" s="9"/>
      <c r="N51" s="9"/>
      <c r="O51" s="9"/>
      <c r="P51" s="9"/>
      <c r="Q51" s="9"/>
      <c r="R51" s="9"/>
    </row>
    <row r="52" spans="1:18" x14ac:dyDescent="0.25">
      <c r="J52" s="9"/>
      <c r="L52" s="9"/>
      <c r="M52" s="9"/>
      <c r="N52" s="9"/>
      <c r="O52" s="9"/>
      <c r="P52" s="9"/>
      <c r="Q52" s="9"/>
      <c r="R52" s="9"/>
    </row>
    <row r="53" spans="1:18" x14ac:dyDescent="0.25">
      <c r="A53" s="4" t="s">
        <v>20</v>
      </c>
      <c r="B53" s="1" t="s">
        <v>5</v>
      </c>
      <c r="C53" s="6">
        <v>464110092531401</v>
      </c>
      <c r="D53" s="6" t="s">
        <v>65</v>
      </c>
      <c r="E53" s="14">
        <v>145.96</v>
      </c>
      <c r="F53" s="6" t="s">
        <v>63</v>
      </c>
      <c r="G53" s="1">
        <v>2.6</v>
      </c>
      <c r="H53" s="1">
        <v>0.01</v>
      </c>
      <c r="I53" s="1" t="s">
        <v>21</v>
      </c>
      <c r="J53" s="8">
        <f t="shared" si="11"/>
        <v>260</v>
      </c>
      <c r="L53" s="1">
        <f t="shared" ref="L53:L62" si="22">G53/1000</f>
        <v>2.5999999999999999E-3</v>
      </c>
      <c r="M53" s="1">
        <f t="shared" ref="M53:M62" si="23">H53/1000</f>
        <v>1.0000000000000001E-5</v>
      </c>
      <c r="O53" s="1">
        <f t="shared" ref="O53:O80" si="24">L53/$T$3</f>
        <v>7.3336530053874128E-5</v>
      </c>
      <c r="P53" s="1">
        <f t="shared" ref="P53:P80" si="25">M53/$U$3</f>
        <v>1.2515018021625953E-7</v>
      </c>
      <c r="R53" s="8">
        <f t="shared" ref="R53:R80" si="26">O53/P53</f>
        <v>585.98820974247576</v>
      </c>
    </row>
    <row r="54" spans="1:18" x14ac:dyDescent="0.25">
      <c r="A54" s="4" t="s">
        <v>19</v>
      </c>
      <c r="B54" s="1" t="s">
        <v>5</v>
      </c>
      <c r="C54" s="6">
        <v>464110092531402</v>
      </c>
      <c r="D54" s="6" t="s">
        <v>65</v>
      </c>
      <c r="E54" s="14">
        <v>225.72</v>
      </c>
      <c r="F54" s="6" t="s">
        <v>63</v>
      </c>
      <c r="G54" s="1">
        <v>1.56</v>
      </c>
      <c r="H54" s="1">
        <v>1.2999999999999999E-2</v>
      </c>
      <c r="I54" s="1"/>
      <c r="J54" s="1">
        <f t="shared" si="11"/>
        <v>120.00000000000001</v>
      </c>
      <c r="L54" s="1">
        <f t="shared" si="22"/>
        <v>1.56E-3</v>
      </c>
      <c r="M54" s="1">
        <f t="shared" si="23"/>
        <v>1.2999999999999999E-5</v>
      </c>
      <c r="O54" s="1">
        <f t="shared" si="24"/>
        <v>4.4001918032324484E-5</v>
      </c>
      <c r="P54" s="1">
        <f t="shared" si="25"/>
        <v>1.6269523428113737E-7</v>
      </c>
      <c r="R54" s="1">
        <f t="shared" si="26"/>
        <v>270.45609680421967</v>
      </c>
    </row>
    <row r="55" spans="1:18" x14ac:dyDescent="0.25">
      <c r="A55" s="4" t="s">
        <v>18</v>
      </c>
      <c r="B55" s="1" t="s">
        <v>5</v>
      </c>
      <c r="C55" s="6">
        <v>464110092531403</v>
      </c>
      <c r="D55" s="6" t="s">
        <v>65</v>
      </c>
      <c r="E55" s="14">
        <v>334.44</v>
      </c>
      <c r="F55" s="6" t="s">
        <v>63</v>
      </c>
      <c r="G55" s="1">
        <v>1.01</v>
      </c>
      <c r="H55" s="1">
        <v>1.6E-2</v>
      </c>
      <c r="I55" s="1"/>
      <c r="J55" s="1">
        <f t="shared" si="11"/>
        <v>63.125</v>
      </c>
      <c r="L55" s="1">
        <f t="shared" si="22"/>
        <v>1.01E-3</v>
      </c>
      <c r="M55" s="1">
        <f t="shared" si="23"/>
        <v>1.5999999999999999E-5</v>
      </c>
      <c r="O55" s="1">
        <f t="shared" si="24"/>
        <v>2.8488421290158801E-5</v>
      </c>
      <c r="P55" s="1">
        <f t="shared" si="25"/>
        <v>2.0024028834601522E-7</v>
      </c>
      <c r="R55" s="1">
        <f t="shared" si="26"/>
        <v>142.27117592305305</v>
      </c>
    </row>
    <row r="56" spans="1:18" x14ac:dyDescent="0.25">
      <c r="A56" s="4" t="s">
        <v>17</v>
      </c>
      <c r="B56" s="1" t="s">
        <v>5</v>
      </c>
      <c r="C56" s="6">
        <v>464112092531401</v>
      </c>
      <c r="D56" s="6" t="s">
        <v>65</v>
      </c>
      <c r="E56" s="14">
        <v>33.630000000000003</v>
      </c>
      <c r="F56" s="6" t="s">
        <v>63</v>
      </c>
      <c r="G56" s="1">
        <v>45.4</v>
      </c>
      <c r="H56" s="1">
        <v>2.5000000000000001E-2</v>
      </c>
      <c r="I56" s="1"/>
      <c r="J56" s="1">
        <f t="shared" si="11"/>
        <v>1815.9999999999998</v>
      </c>
      <c r="L56" s="1">
        <f t="shared" si="22"/>
        <v>4.5399999999999996E-2</v>
      </c>
      <c r="M56" s="1">
        <f t="shared" si="23"/>
        <v>2.5000000000000001E-5</v>
      </c>
      <c r="O56" s="1">
        <f t="shared" si="24"/>
        <v>1.2805686401714945E-3</v>
      </c>
      <c r="P56" s="1">
        <f t="shared" si="25"/>
        <v>3.1287545054064879E-7</v>
      </c>
      <c r="R56" s="1">
        <f t="shared" si="26"/>
        <v>4092.9022649705239</v>
      </c>
    </row>
    <row r="57" spans="1:18" x14ac:dyDescent="0.25">
      <c r="A57" s="4" t="s">
        <v>16</v>
      </c>
      <c r="B57" s="1" t="s">
        <v>5</v>
      </c>
      <c r="C57" s="6">
        <v>464112092531402</v>
      </c>
      <c r="D57" s="6" t="s">
        <v>65</v>
      </c>
      <c r="E57" s="14">
        <v>58.08</v>
      </c>
      <c r="F57" s="6" t="s">
        <v>63</v>
      </c>
      <c r="G57" s="1">
        <v>9.91</v>
      </c>
      <c r="H57" s="1">
        <v>4.2000000000000003E-2</v>
      </c>
      <c r="I57" s="1"/>
      <c r="J57" s="1">
        <f t="shared" si="11"/>
        <v>235.95238095238093</v>
      </c>
      <c r="L57" s="1">
        <f t="shared" si="22"/>
        <v>9.9100000000000004E-3</v>
      </c>
      <c r="M57" s="1">
        <f t="shared" si="23"/>
        <v>4.2000000000000004E-5</v>
      </c>
      <c r="O57" s="1">
        <f t="shared" si="24"/>
        <v>2.7952500493611259E-4</v>
      </c>
      <c r="P57" s="1">
        <f t="shared" si="25"/>
        <v>5.2563075690829002E-7</v>
      </c>
      <c r="R57" s="1">
        <f t="shared" si="26"/>
        <v>531.78966653369378</v>
      </c>
    </row>
    <row r="58" spans="1:18" x14ac:dyDescent="0.25">
      <c r="A58" s="4" t="s">
        <v>15</v>
      </c>
      <c r="B58" s="1" t="s">
        <v>5</v>
      </c>
      <c r="C58" s="6">
        <v>464112092531403</v>
      </c>
      <c r="D58" s="6" t="s">
        <v>65</v>
      </c>
      <c r="E58" s="14">
        <v>80.03</v>
      </c>
      <c r="F58" s="6" t="s">
        <v>63</v>
      </c>
      <c r="G58" s="1">
        <v>4.93</v>
      </c>
      <c r="H58" s="1">
        <v>1.6E-2</v>
      </c>
      <c r="I58" s="1"/>
      <c r="J58" s="1">
        <f t="shared" si="11"/>
        <v>308.125</v>
      </c>
      <c r="L58" s="1">
        <f t="shared" si="22"/>
        <v>4.9299999999999995E-3</v>
      </c>
      <c r="M58" s="1">
        <f t="shared" si="23"/>
        <v>1.5999999999999999E-5</v>
      </c>
      <c r="O58" s="1">
        <f t="shared" si="24"/>
        <v>1.3905734352523055E-4</v>
      </c>
      <c r="P58" s="1">
        <f t="shared" si="25"/>
        <v>2.0024028834601522E-7</v>
      </c>
      <c r="R58" s="1">
        <f t="shared" si="26"/>
        <v>694.45237356500138</v>
      </c>
    </row>
    <row r="59" spans="1:18" x14ac:dyDescent="0.25">
      <c r="A59" s="4" t="s">
        <v>14</v>
      </c>
      <c r="B59" s="1" t="s">
        <v>5</v>
      </c>
      <c r="C59" s="6">
        <v>464112092531404</v>
      </c>
      <c r="D59" s="6" t="s">
        <v>65</v>
      </c>
      <c r="E59" s="14">
        <v>104.91</v>
      </c>
      <c r="F59" s="6" t="s">
        <v>63</v>
      </c>
      <c r="G59" s="1">
        <v>1.31</v>
      </c>
      <c r="H59" s="1">
        <v>0.01</v>
      </c>
      <c r="I59" s="1" t="s">
        <v>21</v>
      </c>
      <c r="J59" s="8">
        <f t="shared" si="11"/>
        <v>131</v>
      </c>
      <c r="L59" s="1">
        <f t="shared" si="22"/>
        <v>1.31E-3</v>
      </c>
      <c r="M59" s="1">
        <f t="shared" si="23"/>
        <v>1.0000000000000001E-5</v>
      </c>
      <c r="O59" s="1">
        <f t="shared" si="24"/>
        <v>3.6950328604067354E-5</v>
      </c>
      <c r="P59" s="1">
        <f t="shared" si="25"/>
        <v>1.2515018021625953E-7</v>
      </c>
      <c r="R59" s="8">
        <f t="shared" si="26"/>
        <v>295.24790567793974</v>
      </c>
    </row>
    <row r="60" spans="1:18" x14ac:dyDescent="0.25">
      <c r="A60" s="4" t="s">
        <v>13</v>
      </c>
      <c r="B60" s="1" t="s">
        <v>5</v>
      </c>
      <c r="C60" s="6">
        <v>464112092531405</v>
      </c>
      <c r="D60" s="6" t="s">
        <v>65</v>
      </c>
      <c r="E60" s="14">
        <v>127.11</v>
      </c>
      <c r="F60" s="6" t="s">
        <v>63</v>
      </c>
      <c r="G60" s="1">
        <v>9.44</v>
      </c>
      <c r="H60" s="1">
        <v>4.9000000000000002E-2</v>
      </c>
      <c r="I60" s="1"/>
      <c r="J60" s="1">
        <f t="shared" si="11"/>
        <v>192.65306122448979</v>
      </c>
      <c r="L60" s="1">
        <f t="shared" si="22"/>
        <v>9.4399999999999987E-3</v>
      </c>
      <c r="M60" s="1">
        <f t="shared" si="23"/>
        <v>4.9000000000000005E-5</v>
      </c>
      <c r="O60" s="1">
        <f t="shared" si="24"/>
        <v>2.6626801681098913E-4</v>
      </c>
      <c r="P60" s="1">
        <f t="shared" si="25"/>
        <v>6.1323588305967172E-7</v>
      </c>
      <c r="R60" s="1">
        <f t="shared" si="26"/>
        <v>434.20162480133206</v>
      </c>
    </row>
    <row r="61" spans="1:18" x14ac:dyDescent="0.25">
      <c r="A61" s="4" t="s">
        <v>58</v>
      </c>
      <c r="B61" s="1" t="s">
        <v>5</v>
      </c>
      <c r="C61" s="6">
        <v>465652094394701</v>
      </c>
      <c r="D61" s="1" t="s">
        <v>66</v>
      </c>
      <c r="E61" s="1">
        <v>218.43</v>
      </c>
      <c r="F61" s="6" t="s">
        <v>63</v>
      </c>
      <c r="G61" s="1">
        <v>0.46</v>
      </c>
      <c r="H61" s="1">
        <v>0.01</v>
      </c>
      <c r="I61" s="1" t="s">
        <v>21</v>
      </c>
      <c r="J61" s="8">
        <f t="shared" si="11"/>
        <v>46</v>
      </c>
      <c r="L61" s="1">
        <f t="shared" si="22"/>
        <v>4.6000000000000001E-4</v>
      </c>
      <c r="M61" s="1">
        <f t="shared" si="23"/>
        <v>1.0000000000000001E-5</v>
      </c>
      <c r="O61" s="1">
        <f t="shared" si="24"/>
        <v>1.2974924547993118E-5</v>
      </c>
      <c r="P61" s="1">
        <f t="shared" si="25"/>
        <v>1.2515018021625953E-7</v>
      </c>
      <c r="R61" s="8">
        <f t="shared" si="26"/>
        <v>103.67483710828419</v>
      </c>
    </row>
    <row r="62" spans="1:18" x14ac:dyDescent="0.25">
      <c r="A62" s="4" t="s">
        <v>4</v>
      </c>
      <c r="B62" s="1" t="s">
        <v>5</v>
      </c>
      <c r="C62" s="6">
        <v>465652094394801</v>
      </c>
      <c r="D62" s="1" t="s">
        <v>66</v>
      </c>
      <c r="E62" s="1">
        <v>112.9</v>
      </c>
      <c r="F62" s="6" t="s">
        <v>63</v>
      </c>
      <c r="G62" s="1">
        <v>0.56999999999999995</v>
      </c>
      <c r="H62" s="1">
        <v>0.01</v>
      </c>
      <c r="I62" s="1" t="s">
        <v>21</v>
      </c>
      <c r="J62" s="8">
        <f t="shared" si="11"/>
        <v>56.999999999999993</v>
      </c>
      <c r="L62" s="1">
        <f t="shared" si="22"/>
        <v>5.6999999999999998E-4</v>
      </c>
      <c r="M62" s="1">
        <f t="shared" si="23"/>
        <v>1.0000000000000001E-5</v>
      </c>
      <c r="O62" s="1">
        <f t="shared" si="24"/>
        <v>1.6077623896426254E-5</v>
      </c>
      <c r="P62" s="1">
        <f t="shared" si="25"/>
        <v>1.2515018021625953E-7</v>
      </c>
      <c r="R62" s="8">
        <f t="shared" si="26"/>
        <v>128.46664598200431</v>
      </c>
    </row>
    <row r="63" spans="1:18" x14ac:dyDescent="0.25">
      <c r="A63" s="4" t="s">
        <v>3</v>
      </c>
      <c r="B63" s="1" t="s">
        <v>5</v>
      </c>
      <c r="C63" s="6">
        <v>465652094394802</v>
      </c>
      <c r="D63" s="1" t="s">
        <v>66</v>
      </c>
      <c r="E63" s="1">
        <v>137.1</v>
      </c>
      <c r="F63" s="6" t="s">
        <v>63</v>
      </c>
      <c r="G63" s="1">
        <v>1.54</v>
      </c>
      <c r="H63" s="1">
        <v>1.6E-2</v>
      </c>
      <c r="I63" s="1"/>
      <c r="J63" s="1">
        <f t="shared" si="11"/>
        <v>96.25</v>
      </c>
      <c r="L63" s="1">
        <f t="shared" ref="L63:M80" si="27">G63/1000</f>
        <v>1.5400000000000001E-3</v>
      </c>
      <c r="M63" s="1">
        <f t="shared" si="27"/>
        <v>1.5999999999999999E-5</v>
      </c>
      <c r="O63" s="1">
        <f t="shared" si="24"/>
        <v>4.3437790878063917E-5</v>
      </c>
      <c r="P63" s="1">
        <f t="shared" si="25"/>
        <v>2.0024028834601522E-7</v>
      </c>
      <c r="R63" s="1">
        <f t="shared" si="26"/>
        <v>216.92832764505121</v>
      </c>
    </row>
    <row r="64" spans="1:18" x14ac:dyDescent="0.25">
      <c r="A64" s="4" t="s">
        <v>2</v>
      </c>
      <c r="B64" s="1" t="s">
        <v>5</v>
      </c>
      <c r="C64" s="6">
        <v>465652094394803</v>
      </c>
      <c r="D64" s="1" t="s">
        <v>66</v>
      </c>
      <c r="E64" s="1">
        <v>171.7</v>
      </c>
      <c r="F64" s="6" t="s">
        <v>63</v>
      </c>
      <c r="G64" s="1">
        <v>1.08</v>
      </c>
      <c r="H64" s="1">
        <v>0.01</v>
      </c>
      <c r="I64" s="1"/>
      <c r="J64" s="1">
        <f t="shared" si="11"/>
        <v>108</v>
      </c>
      <c r="L64" s="1">
        <f t="shared" si="27"/>
        <v>1.08E-3</v>
      </c>
      <c r="M64" s="1">
        <f t="shared" si="27"/>
        <v>1.0000000000000001E-5</v>
      </c>
      <c r="O64" s="1">
        <f t="shared" si="24"/>
        <v>3.0462866330070796E-5</v>
      </c>
      <c r="P64" s="1">
        <f t="shared" si="25"/>
        <v>1.2515018021625953E-7</v>
      </c>
      <c r="R64" s="1">
        <f t="shared" si="26"/>
        <v>243.41048712379765</v>
      </c>
    </row>
    <row r="65" spans="1:18" x14ac:dyDescent="0.25">
      <c r="A65" s="4" t="s">
        <v>1</v>
      </c>
      <c r="B65" s="1" t="s">
        <v>5</v>
      </c>
      <c r="C65" s="6">
        <v>465652094394804</v>
      </c>
      <c r="D65" s="1" t="s">
        <v>66</v>
      </c>
      <c r="E65" s="1">
        <v>195.75</v>
      </c>
      <c r="F65" s="6" t="s">
        <v>63</v>
      </c>
      <c r="G65" s="1">
        <v>0.57999999999999996</v>
      </c>
      <c r="H65" s="1">
        <v>0.01</v>
      </c>
      <c r="I65" s="1" t="s">
        <v>21</v>
      </c>
      <c r="J65" s="8">
        <f t="shared" si="11"/>
        <v>57.999999999999993</v>
      </c>
      <c r="L65" s="1">
        <f t="shared" si="27"/>
        <v>5.8E-4</v>
      </c>
      <c r="M65" s="1">
        <f t="shared" si="27"/>
        <v>1.0000000000000001E-5</v>
      </c>
      <c r="O65" s="1">
        <f t="shared" si="24"/>
        <v>1.6359687473556537E-5</v>
      </c>
      <c r="P65" s="1">
        <f t="shared" si="25"/>
        <v>1.2515018021625953E-7</v>
      </c>
      <c r="R65" s="8">
        <f t="shared" si="26"/>
        <v>130.72044678870614</v>
      </c>
    </row>
    <row r="66" spans="1:18" x14ac:dyDescent="0.25">
      <c r="A66" s="4" t="s">
        <v>41</v>
      </c>
      <c r="B66" s="1" t="s">
        <v>5</v>
      </c>
      <c r="C66" s="6">
        <v>450832094321201</v>
      </c>
      <c r="D66" s="6" t="s">
        <v>81</v>
      </c>
      <c r="E66" s="14">
        <v>18.45</v>
      </c>
      <c r="F66" s="6" t="s">
        <v>63</v>
      </c>
      <c r="G66" s="1">
        <v>36.700000000000003</v>
      </c>
      <c r="H66" s="1">
        <v>0.158</v>
      </c>
      <c r="I66" s="1"/>
      <c r="J66" s="1">
        <f t="shared" si="11"/>
        <v>232.27848101265823</v>
      </c>
      <c r="L66" s="1">
        <f t="shared" si="27"/>
        <v>3.6700000000000003E-2</v>
      </c>
      <c r="M66" s="1">
        <f t="shared" si="27"/>
        <v>1.5799999999999999E-4</v>
      </c>
      <c r="O66" s="1">
        <f t="shared" si="24"/>
        <v>1.0351733280681466E-3</v>
      </c>
      <c r="P66" s="1">
        <f t="shared" si="25"/>
        <v>1.9773728474169001E-6</v>
      </c>
      <c r="R66" s="1">
        <f t="shared" si="26"/>
        <v>523.50942788580505</v>
      </c>
    </row>
    <row r="67" spans="1:18" x14ac:dyDescent="0.25">
      <c r="A67" s="4" t="s">
        <v>40</v>
      </c>
      <c r="B67" s="1" t="s">
        <v>5</v>
      </c>
      <c r="C67" s="6">
        <v>450832094321202</v>
      </c>
      <c r="D67" s="6" t="s">
        <v>81</v>
      </c>
      <c r="E67" s="14">
        <v>33.590000000000003</v>
      </c>
      <c r="F67" s="6" t="s">
        <v>63</v>
      </c>
      <c r="G67" s="1">
        <v>30.5</v>
      </c>
      <c r="H67" s="1">
        <v>0.12</v>
      </c>
      <c r="I67" s="1"/>
      <c r="J67" s="1">
        <f t="shared" si="11"/>
        <v>254.16666666666669</v>
      </c>
      <c r="L67" s="1">
        <f t="shared" si="27"/>
        <v>3.0499999999999999E-2</v>
      </c>
      <c r="M67" s="1">
        <f t="shared" si="27"/>
        <v>1.1999999999999999E-4</v>
      </c>
      <c r="O67" s="1">
        <f t="shared" si="24"/>
        <v>8.602939102473697E-4</v>
      </c>
      <c r="P67" s="1">
        <f t="shared" si="25"/>
        <v>1.5018021625951141E-6</v>
      </c>
      <c r="R67" s="1">
        <f t="shared" si="26"/>
        <v>572.84103837004864</v>
      </c>
    </row>
    <row r="68" spans="1:18" x14ac:dyDescent="0.25">
      <c r="A68" s="4" t="s">
        <v>39</v>
      </c>
      <c r="B68" s="1" t="s">
        <v>5</v>
      </c>
      <c r="C68" s="6">
        <v>450832094321203</v>
      </c>
      <c r="D68" s="6" t="s">
        <v>81</v>
      </c>
      <c r="E68" s="14">
        <v>58.3</v>
      </c>
      <c r="F68" s="6" t="s">
        <v>63</v>
      </c>
      <c r="G68" s="1">
        <v>25.6</v>
      </c>
      <c r="H68" s="1">
        <v>0.109</v>
      </c>
      <c r="I68" s="1"/>
      <c r="J68" s="1">
        <f t="shared" si="11"/>
        <v>234.86238532110093</v>
      </c>
      <c r="L68" s="1">
        <f t="shared" si="27"/>
        <v>2.5600000000000001E-2</v>
      </c>
      <c r="M68" s="1">
        <f t="shared" si="27"/>
        <v>1.0899999999999999E-4</v>
      </c>
      <c r="O68" s="1">
        <f t="shared" si="24"/>
        <v>7.2208275745353E-4</v>
      </c>
      <c r="P68" s="1">
        <f t="shared" si="25"/>
        <v>1.3641369643572286E-6</v>
      </c>
      <c r="R68" s="1">
        <f t="shared" si="26"/>
        <v>529.3330335006134</v>
      </c>
    </row>
    <row r="69" spans="1:18" x14ac:dyDescent="0.25">
      <c r="A69" s="4" t="s">
        <v>38</v>
      </c>
      <c r="B69" s="1" t="s">
        <v>5</v>
      </c>
      <c r="C69" s="6">
        <v>450832094321204</v>
      </c>
      <c r="D69" s="6" t="s">
        <v>81</v>
      </c>
      <c r="E69" s="14">
        <v>83.6</v>
      </c>
      <c r="F69" s="6" t="s">
        <v>63</v>
      </c>
      <c r="G69" s="1">
        <v>17</v>
      </c>
      <c r="H69" s="1">
        <v>0.157</v>
      </c>
      <c r="I69" s="1"/>
      <c r="J69" s="1">
        <f t="shared" si="11"/>
        <v>108.28025477707007</v>
      </c>
      <c r="L69" s="1">
        <f t="shared" si="27"/>
        <v>1.7000000000000001E-2</v>
      </c>
      <c r="M69" s="1">
        <f t="shared" si="27"/>
        <v>1.5699999999999999E-4</v>
      </c>
      <c r="O69" s="1">
        <f t="shared" si="24"/>
        <v>4.7950808112148476E-4</v>
      </c>
      <c r="P69" s="1">
        <f t="shared" si="25"/>
        <v>1.9648578293952745E-6</v>
      </c>
      <c r="R69" s="1">
        <f t="shared" si="26"/>
        <v>244.04212556644023</v>
      </c>
    </row>
    <row r="70" spans="1:18" x14ac:dyDescent="0.25">
      <c r="A70" s="4" t="s">
        <v>37</v>
      </c>
      <c r="B70" s="1" t="s">
        <v>5</v>
      </c>
      <c r="C70" s="6">
        <v>450832094321205</v>
      </c>
      <c r="D70" s="6" t="s">
        <v>81</v>
      </c>
      <c r="E70" s="14">
        <v>112.28</v>
      </c>
      <c r="F70" s="6" t="s">
        <v>63</v>
      </c>
      <c r="G70" s="1">
        <v>11.4</v>
      </c>
      <c r="H70" s="1">
        <v>6.7000000000000004E-2</v>
      </c>
      <c r="I70" s="1"/>
      <c r="J70" s="1">
        <f t="shared" si="11"/>
        <v>170.14925373134326</v>
      </c>
      <c r="L70" s="1">
        <f t="shared" si="27"/>
        <v>1.14E-2</v>
      </c>
      <c r="M70" s="1">
        <f t="shared" si="27"/>
        <v>6.7000000000000002E-5</v>
      </c>
      <c r="O70" s="1">
        <f t="shared" si="24"/>
        <v>3.2155247792852506E-4</v>
      </c>
      <c r="P70" s="1">
        <f t="shared" si="25"/>
        <v>8.3850620744893875E-7</v>
      </c>
      <c r="R70" s="1">
        <f t="shared" si="26"/>
        <v>383.48252531941591</v>
      </c>
    </row>
    <row r="71" spans="1:18" x14ac:dyDescent="0.25">
      <c r="A71" s="4" t="s">
        <v>36</v>
      </c>
      <c r="B71" s="1" t="s">
        <v>5</v>
      </c>
      <c r="C71" s="6">
        <v>450832094321206</v>
      </c>
      <c r="D71" s="6" t="s">
        <v>81</v>
      </c>
      <c r="E71" s="14">
        <v>154.37</v>
      </c>
      <c r="F71" s="6" t="s">
        <v>63</v>
      </c>
      <c r="G71" s="1">
        <v>13.5</v>
      </c>
      <c r="H71" s="1">
        <v>4.8000000000000001E-2</v>
      </c>
      <c r="I71" s="1"/>
      <c r="J71" s="1">
        <f t="shared" si="11"/>
        <v>281.25</v>
      </c>
      <c r="L71" s="1">
        <f t="shared" si="27"/>
        <v>1.35E-2</v>
      </c>
      <c r="M71" s="1">
        <f t="shared" si="27"/>
        <v>4.8000000000000001E-5</v>
      </c>
      <c r="O71" s="1">
        <f t="shared" si="24"/>
        <v>3.8078582912588494E-4</v>
      </c>
      <c r="P71" s="1">
        <f t="shared" si="25"/>
        <v>6.0072086503804566E-7</v>
      </c>
      <c r="R71" s="1">
        <f t="shared" si="26"/>
        <v>633.88147688488982</v>
      </c>
    </row>
    <row r="72" spans="1:18" x14ac:dyDescent="0.25">
      <c r="A72" s="4" t="s">
        <v>59</v>
      </c>
      <c r="B72" s="1" t="s">
        <v>5</v>
      </c>
      <c r="C72" s="6">
        <v>465652094394501</v>
      </c>
      <c r="D72" s="6" t="s">
        <v>66</v>
      </c>
      <c r="E72" s="14">
        <v>82.5</v>
      </c>
      <c r="F72" s="6" t="s">
        <v>63</v>
      </c>
      <c r="G72" s="1">
        <v>0.7</v>
      </c>
      <c r="H72" s="1">
        <v>0.01</v>
      </c>
      <c r="I72" s="1" t="s">
        <v>21</v>
      </c>
      <c r="J72" s="8">
        <f t="shared" si="11"/>
        <v>70</v>
      </c>
      <c r="L72" s="1">
        <f t="shared" si="27"/>
        <v>6.9999999999999999E-4</v>
      </c>
      <c r="M72" s="1">
        <f t="shared" si="27"/>
        <v>1.0000000000000001E-5</v>
      </c>
      <c r="O72" s="1">
        <f t="shared" si="24"/>
        <v>1.974445039911996E-5</v>
      </c>
      <c r="P72" s="1">
        <f t="shared" si="25"/>
        <v>1.2515018021625953E-7</v>
      </c>
      <c r="R72" s="8">
        <f t="shared" si="26"/>
        <v>157.7660564691281</v>
      </c>
    </row>
    <row r="73" spans="1:18" x14ac:dyDescent="0.25">
      <c r="A73" s="4" t="s">
        <v>60</v>
      </c>
      <c r="B73" s="1" t="s">
        <v>5</v>
      </c>
      <c r="C73" s="6">
        <v>444630095002201</v>
      </c>
      <c r="D73" s="6" t="s">
        <v>64</v>
      </c>
      <c r="E73" s="14">
        <v>216</v>
      </c>
      <c r="F73" s="6" t="s">
        <v>63</v>
      </c>
      <c r="G73" s="1">
        <v>16</v>
      </c>
      <c r="H73" s="1">
        <v>0.27600000000000002</v>
      </c>
      <c r="I73" s="1"/>
      <c r="J73" s="1">
        <f t="shared" si="11"/>
        <v>57.971014492753618</v>
      </c>
      <c r="L73" s="1">
        <f t="shared" si="27"/>
        <v>1.6E-2</v>
      </c>
      <c r="M73" s="1">
        <f t="shared" si="27"/>
        <v>2.7600000000000004E-4</v>
      </c>
      <c r="O73" s="1">
        <f t="shared" si="24"/>
        <v>4.5130172340845622E-4</v>
      </c>
      <c r="P73" s="1">
        <f t="shared" si="25"/>
        <v>3.4541449739687631E-6</v>
      </c>
      <c r="R73" s="1">
        <f t="shared" si="26"/>
        <v>130.65511922909158</v>
      </c>
    </row>
    <row r="74" spans="1:18" x14ac:dyDescent="0.25">
      <c r="A74" s="4" t="s">
        <v>61</v>
      </c>
      <c r="B74" s="1" t="s">
        <v>5</v>
      </c>
      <c r="C74" s="6">
        <v>444639095002201</v>
      </c>
      <c r="D74" s="6" t="s">
        <v>64</v>
      </c>
      <c r="E74" s="14">
        <v>233</v>
      </c>
      <c r="F74" s="6" t="s">
        <v>63</v>
      </c>
      <c r="G74" s="1">
        <v>8.9700000000000006</v>
      </c>
      <c r="H74" s="1">
        <v>0.01</v>
      </c>
      <c r="I74" s="1" t="s">
        <v>21</v>
      </c>
      <c r="J74" s="8">
        <f t="shared" si="11"/>
        <v>897</v>
      </c>
      <c r="L74" s="1">
        <f t="shared" si="27"/>
        <v>8.9700000000000005E-3</v>
      </c>
      <c r="M74" s="1">
        <f t="shared" si="27"/>
        <v>1.0000000000000001E-5</v>
      </c>
      <c r="O74" s="1">
        <f t="shared" si="24"/>
        <v>2.5301102868586578E-4</v>
      </c>
      <c r="P74" s="1">
        <f t="shared" si="25"/>
        <v>1.2515018021625953E-7</v>
      </c>
      <c r="R74" s="8">
        <f t="shared" si="26"/>
        <v>2021.6593236115418</v>
      </c>
    </row>
    <row r="75" spans="1:18" x14ac:dyDescent="0.25">
      <c r="A75" s="4" t="s">
        <v>11</v>
      </c>
      <c r="B75" s="1" t="s">
        <v>5</v>
      </c>
      <c r="C75" s="6">
        <v>444630095002206</v>
      </c>
      <c r="D75" s="6" t="s">
        <v>64</v>
      </c>
      <c r="E75" s="14">
        <v>103.44499999999999</v>
      </c>
      <c r="F75" s="6" t="s">
        <v>63</v>
      </c>
      <c r="G75" s="1">
        <v>11.5</v>
      </c>
      <c r="H75" s="1">
        <v>0.01</v>
      </c>
      <c r="I75" s="1" t="s">
        <v>21</v>
      </c>
      <c r="J75" s="8">
        <f t="shared" si="11"/>
        <v>1150</v>
      </c>
      <c r="L75" s="1">
        <f t="shared" si="27"/>
        <v>1.15E-2</v>
      </c>
      <c r="M75" s="1">
        <f t="shared" si="27"/>
        <v>1.0000000000000001E-5</v>
      </c>
      <c r="O75" s="1">
        <f t="shared" si="24"/>
        <v>3.2437311369982791E-4</v>
      </c>
      <c r="P75" s="1">
        <f t="shared" si="25"/>
        <v>1.2515018021625953E-7</v>
      </c>
      <c r="R75" s="8">
        <f t="shared" si="26"/>
        <v>2591.8709277071048</v>
      </c>
    </row>
    <row r="76" spans="1:18" x14ac:dyDescent="0.25">
      <c r="A76" s="4" t="s">
        <v>8</v>
      </c>
      <c r="B76" s="1" t="s">
        <v>5</v>
      </c>
      <c r="C76" s="6">
        <v>444630095002202</v>
      </c>
      <c r="D76" s="6" t="s">
        <v>64</v>
      </c>
      <c r="E76" s="14">
        <v>10.46</v>
      </c>
      <c r="F76" s="6" t="s">
        <v>63</v>
      </c>
      <c r="G76" s="1">
        <v>7.12</v>
      </c>
      <c r="H76" s="1">
        <v>3.4000000000000002E-2</v>
      </c>
      <c r="I76" s="1"/>
      <c r="J76" s="1">
        <f t="shared" si="11"/>
        <v>209.41176470588235</v>
      </c>
      <c r="L76" s="1">
        <f t="shared" si="27"/>
        <v>7.1200000000000005E-3</v>
      </c>
      <c r="M76" s="1">
        <f t="shared" si="27"/>
        <v>3.4E-5</v>
      </c>
      <c r="O76" s="1">
        <f t="shared" si="24"/>
        <v>2.0082926691676302E-4</v>
      </c>
      <c r="P76" s="1">
        <f t="shared" si="25"/>
        <v>4.2551061273528236E-7</v>
      </c>
      <c r="R76" s="1">
        <f t="shared" si="26"/>
        <v>471.97240422697155</v>
      </c>
    </row>
    <row r="77" spans="1:18" x14ac:dyDescent="0.25">
      <c r="A77" s="4" t="s">
        <v>10</v>
      </c>
      <c r="B77" s="1" t="s">
        <v>5</v>
      </c>
      <c r="C77" s="6">
        <v>444630095002207</v>
      </c>
      <c r="D77" s="6" t="s">
        <v>64</v>
      </c>
      <c r="E77" s="14">
        <v>142.63999999999999</v>
      </c>
      <c r="F77" s="6" t="s">
        <v>63</v>
      </c>
      <c r="G77" s="1">
        <v>13.7</v>
      </c>
      <c r="H77" s="1">
        <v>2.1000000000000001E-2</v>
      </c>
      <c r="I77" s="1"/>
      <c r="J77" s="1">
        <f t="shared" si="11"/>
        <v>652.38095238095229</v>
      </c>
      <c r="L77" s="1">
        <f t="shared" si="27"/>
        <v>1.3699999999999999E-2</v>
      </c>
      <c r="M77" s="1">
        <f t="shared" si="27"/>
        <v>2.1000000000000002E-5</v>
      </c>
      <c r="O77" s="1">
        <f t="shared" si="24"/>
        <v>3.8642710066849058E-4</v>
      </c>
      <c r="P77" s="1">
        <f t="shared" si="25"/>
        <v>2.6281537845414501E-7</v>
      </c>
      <c r="R77" s="1">
        <f t="shared" si="26"/>
        <v>1470.3367167530985</v>
      </c>
    </row>
    <row r="78" spans="1:18" x14ac:dyDescent="0.25">
      <c r="A78" s="4" t="s">
        <v>9</v>
      </c>
      <c r="B78" s="1" t="s">
        <v>5</v>
      </c>
      <c r="C78" s="6">
        <v>444630095002208</v>
      </c>
      <c r="D78" s="6" t="s">
        <v>64</v>
      </c>
      <c r="E78" s="14">
        <v>173.76</v>
      </c>
      <c r="F78" s="6" t="s">
        <v>63</v>
      </c>
      <c r="G78" s="1">
        <v>17.8</v>
      </c>
      <c r="H78" s="1">
        <v>0.02</v>
      </c>
      <c r="I78" s="1"/>
      <c r="J78" s="1">
        <f t="shared" si="11"/>
        <v>890</v>
      </c>
      <c r="L78" s="1">
        <f t="shared" si="27"/>
        <v>1.78E-2</v>
      </c>
      <c r="M78" s="1">
        <f t="shared" si="27"/>
        <v>2.0000000000000002E-5</v>
      </c>
      <c r="O78" s="1">
        <f t="shared" si="24"/>
        <v>5.0207316729190756E-4</v>
      </c>
      <c r="P78" s="1">
        <f t="shared" si="25"/>
        <v>2.5030036043251905E-7</v>
      </c>
      <c r="R78" s="1">
        <f t="shared" si="26"/>
        <v>2005.8827179646289</v>
      </c>
    </row>
    <row r="79" spans="1:18" x14ac:dyDescent="0.25">
      <c r="A79" s="4" t="s">
        <v>7</v>
      </c>
      <c r="B79" s="1" t="s">
        <v>5</v>
      </c>
      <c r="C79" s="6">
        <v>444630095002203</v>
      </c>
      <c r="D79" s="6" t="s">
        <v>64</v>
      </c>
      <c r="E79" s="14">
        <v>18.675000000000001</v>
      </c>
      <c r="F79" s="6" t="s">
        <v>63</v>
      </c>
      <c r="G79" s="1">
        <v>40</v>
      </c>
      <c r="H79" s="1">
        <v>0.125</v>
      </c>
      <c r="I79" s="1"/>
      <c r="J79" s="1">
        <f t="shared" si="11"/>
        <v>320</v>
      </c>
      <c r="L79" s="1">
        <f t="shared" si="27"/>
        <v>0.04</v>
      </c>
      <c r="M79" s="1">
        <f t="shared" si="27"/>
        <v>1.25E-4</v>
      </c>
      <c r="O79" s="1">
        <f t="shared" si="24"/>
        <v>1.1282543085211407E-3</v>
      </c>
      <c r="P79" s="1">
        <f t="shared" si="25"/>
        <v>1.5643772527032441E-6</v>
      </c>
      <c r="R79" s="1">
        <f t="shared" si="26"/>
        <v>721.21625814458571</v>
      </c>
    </row>
    <row r="80" spans="1:18" x14ac:dyDescent="0.25">
      <c r="A80" s="4" t="s">
        <v>6</v>
      </c>
      <c r="B80" s="1" t="s">
        <v>5</v>
      </c>
      <c r="C80" s="6">
        <v>444630095002205</v>
      </c>
      <c r="D80" s="6" t="s">
        <v>64</v>
      </c>
      <c r="E80" s="14">
        <v>58.255000000000003</v>
      </c>
      <c r="F80" s="6" t="s">
        <v>63</v>
      </c>
      <c r="G80" s="1">
        <v>13.1</v>
      </c>
      <c r="H80" s="1">
        <v>0.30199999999999999</v>
      </c>
      <c r="I80" s="1"/>
      <c r="J80" s="1">
        <f t="shared" si="11"/>
        <v>43.377483443708613</v>
      </c>
      <c r="L80" s="1">
        <f t="shared" si="27"/>
        <v>1.3099999999999999E-2</v>
      </c>
      <c r="M80" s="1">
        <f t="shared" si="27"/>
        <v>3.0199999999999997E-4</v>
      </c>
      <c r="O80" s="1">
        <f t="shared" si="24"/>
        <v>3.6950328604067349E-4</v>
      </c>
      <c r="P80" s="1">
        <f t="shared" si="25"/>
        <v>3.7795354425310372E-6</v>
      </c>
      <c r="R80" s="1">
        <f t="shared" si="26"/>
        <v>97.764207178125744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B39" sqref="B39"/>
    </sheetView>
  </sheetViews>
  <sheetFormatPr defaultRowHeight="15" x14ac:dyDescent="0.25"/>
  <cols>
    <col min="2" max="2" width="18.5703125" customWidth="1"/>
    <col min="3" max="3" width="12.140625" customWidth="1"/>
    <col min="4" max="4" width="11.7109375" customWidth="1"/>
    <col min="5" max="5" width="12.7109375" customWidth="1"/>
    <col min="7" max="7" width="14.28515625" customWidth="1"/>
    <col min="11" max="11" width="14.140625" customWidth="1"/>
    <col min="12" max="12" width="11.5703125" customWidth="1"/>
    <col min="14" max="14" width="16.28515625" customWidth="1"/>
    <col min="15" max="15" width="15.28515625" customWidth="1"/>
  </cols>
  <sheetData>
    <row r="1" spans="1:21" x14ac:dyDescent="0.25">
      <c r="A1" t="s">
        <v>57</v>
      </c>
      <c r="B1" s="5" t="s">
        <v>67</v>
      </c>
      <c r="C1" t="s">
        <v>68</v>
      </c>
      <c r="D1" t="s">
        <v>56</v>
      </c>
      <c r="E1" t="s">
        <v>79</v>
      </c>
      <c r="F1" t="s">
        <v>55</v>
      </c>
      <c r="G1" t="s">
        <v>54</v>
      </c>
      <c r="H1" t="s">
        <v>69</v>
      </c>
      <c r="K1" t="s">
        <v>52</v>
      </c>
      <c r="L1" t="s">
        <v>70</v>
      </c>
      <c r="N1" s="1" t="s">
        <v>50</v>
      </c>
      <c r="O1" s="1" t="s">
        <v>72</v>
      </c>
      <c r="Q1" t="s">
        <v>73</v>
      </c>
    </row>
    <row r="2" spans="1:21" x14ac:dyDescent="0.25">
      <c r="A2" t="s">
        <v>20</v>
      </c>
      <c r="B2" s="5">
        <v>464110092531401</v>
      </c>
      <c r="C2" t="s">
        <v>65</v>
      </c>
      <c r="D2" t="s">
        <v>5</v>
      </c>
      <c r="E2">
        <v>145.96</v>
      </c>
      <c r="F2" t="s">
        <v>63</v>
      </c>
      <c r="G2">
        <v>2.6</v>
      </c>
      <c r="H2">
        <v>7.84</v>
      </c>
      <c r="K2">
        <f>G2/1000</f>
        <v>2.5999999999999999E-3</v>
      </c>
      <c r="L2">
        <f>H2/1000</f>
        <v>7.8399999999999997E-3</v>
      </c>
      <c r="N2">
        <f t="shared" ref="N2:N29" si="0">K2/$T$3</f>
        <v>7.3336530053874128E-5</v>
      </c>
      <c r="O2">
        <f t="shared" ref="O2:O29" si="1">L2/$U$3</f>
        <v>3.4102139387275028E-4</v>
      </c>
      <c r="Q2">
        <f>O2/N2</f>
        <v>4.650089029604084</v>
      </c>
      <c r="T2" t="s">
        <v>47</v>
      </c>
      <c r="U2" t="s">
        <v>71</v>
      </c>
    </row>
    <row r="3" spans="1:21" x14ac:dyDescent="0.25">
      <c r="A3" t="s">
        <v>19</v>
      </c>
      <c r="B3" s="5">
        <v>464110092531402</v>
      </c>
      <c r="C3" t="s">
        <v>65</v>
      </c>
      <c r="D3" t="s">
        <v>5</v>
      </c>
      <c r="E3">
        <v>225.72</v>
      </c>
      <c r="F3" t="s">
        <v>63</v>
      </c>
      <c r="G3">
        <v>1.56</v>
      </c>
      <c r="H3">
        <v>6.96</v>
      </c>
      <c r="K3">
        <f t="shared" ref="K3:K29" si="2">G3/1000</f>
        <v>1.56E-3</v>
      </c>
      <c r="L3">
        <f t="shared" ref="L3:L29" si="3">H3/1000</f>
        <v>6.96E-3</v>
      </c>
      <c r="N3">
        <f t="shared" si="0"/>
        <v>4.4001918032324484E-5</v>
      </c>
      <c r="O3">
        <f t="shared" si="1"/>
        <v>3.0274348231560484E-4</v>
      </c>
      <c r="Q3">
        <f t="shared" ref="Q3:Q29" si="4">O3/N3</f>
        <v>6.880233768291756</v>
      </c>
      <c r="T3">
        <v>35.453000000000003</v>
      </c>
      <c r="U3">
        <v>22.98976</v>
      </c>
    </row>
    <row r="4" spans="1:21" x14ac:dyDescent="0.25">
      <c r="A4" t="s">
        <v>18</v>
      </c>
      <c r="B4" s="5">
        <v>464110092531403</v>
      </c>
      <c r="C4" t="s">
        <v>65</v>
      </c>
      <c r="D4" t="s">
        <v>5</v>
      </c>
      <c r="E4">
        <v>334.44</v>
      </c>
      <c r="F4" t="s">
        <v>63</v>
      </c>
      <c r="G4">
        <v>1.01</v>
      </c>
      <c r="H4">
        <v>12.9</v>
      </c>
      <c r="K4">
        <f t="shared" si="2"/>
        <v>1.01E-3</v>
      </c>
      <c r="L4">
        <f t="shared" si="3"/>
        <v>1.29E-2</v>
      </c>
      <c r="N4">
        <f t="shared" si="0"/>
        <v>2.8488421290158801E-5</v>
      </c>
      <c r="O4">
        <f t="shared" si="1"/>
        <v>5.611193853263366E-4</v>
      </c>
      <c r="Q4">
        <f t="shared" si="4"/>
        <v>19.696401552450112</v>
      </c>
    </row>
    <row r="5" spans="1:21" x14ac:dyDescent="0.25">
      <c r="A5" t="s">
        <v>17</v>
      </c>
      <c r="B5" s="5">
        <v>464112092531401</v>
      </c>
      <c r="C5" t="s">
        <v>65</v>
      </c>
      <c r="D5" t="s">
        <v>5</v>
      </c>
      <c r="E5">
        <v>33.630000000000003</v>
      </c>
      <c r="F5" t="s">
        <v>63</v>
      </c>
      <c r="G5">
        <v>45.4</v>
      </c>
      <c r="H5">
        <v>23.9</v>
      </c>
      <c r="K5">
        <f t="shared" si="2"/>
        <v>4.5399999999999996E-2</v>
      </c>
      <c r="L5">
        <f t="shared" si="3"/>
        <v>2.3899999999999998E-2</v>
      </c>
      <c r="N5">
        <f t="shared" si="0"/>
        <v>1.2805686401714945E-3</v>
      </c>
      <c r="O5">
        <f t="shared" si="1"/>
        <v>1.0395932797906545E-3</v>
      </c>
      <c r="Q5">
        <f t="shared" si="4"/>
        <v>0.81182159798277709</v>
      </c>
    </row>
    <row r="6" spans="1:21" x14ac:dyDescent="0.25">
      <c r="A6" t="s">
        <v>16</v>
      </c>
      <c r="B6" s="5">
        <v>464112092531402</v>
      </c>
      <c r="C6" t="s">
        <v>65</v>
      </c>
      <c r="D6" t="s">
        <v>5</v>
      </c>
      <c r="E6">
        <v>58.08</v>
      </c>
      <c r="F6" t="s">
        <v>63</v>
      </c>
      <c r="G6">
        <v>9.91</v>
      </c>
      <c r="H6">
        <v>61.8</v>
      </c>
      <c r="K6">
        <f t="shared" si="2"/>
        <v>9.9100000000000004E-3</v>
      </c>
      <c r="L6">
        <f t="shared" si="3"/>
        <v>6.1799999999999994E-2</v>
      </c>
      <c r="N6">
        <f t="shared" si="0"/>
        <v>2.7952500493611259E-4</v>
      </c>
      <c r="O6">
        <f t="shared" si="1"/>
        <v>2.6881533343540774E-3</v>
      </c>
      <c r="Q6">
        <f t="shared" si="4"/>
        <v>9.616861772235632</v>
      </c>
    </row>
    <row r="7" spans="1:21" x14ac:dyDescent="0.25">
      <c r="A7" t="s">
        <v>15</v>
      </c>
      <c r="B7" s="5">
        <v>464112092531403</v>
      </c>
      <c r="C7" t="s">
        <v>65</v>
      </c>
      <c r="D7" t="s">
        <v>5</v>
      </c>
      <c r="E7">
        <v>80.03</v>
      </c>
      <c r="F7" t="s">
        <v>63</v>
      </c>
      <c r="G7">
        <v>4.93</v>
      </c>
      <c r="H7">
        <v>17</v>
      </c>
      <c r="K7">
        <f t="shared" si="2"/>
        <v>4.9299999999999995E-3</v>
      </c>
      <c r="L7">
        <f t="shared" si="3"/>
        <v>1.7000000000000001E-2</v>
      </c>
      <c r="N7">
        <f t="shared" si="0"/>
        <v>1.3905734352523055E-4</v>
      </c>
      <c r="O7">
        <f t="shared" si="1"/>
        <v>7.394596550812188E-4</v>
      </c>
      <c r="Q7">
        <f t="shared" si="4"/>
        <v>5.3176598684775778</v>
      </c>
    </row>
    <row r="8" spans="1:21" x14ac:dyDescent="0.25">
      <c r="A8" t="s">
        <v>14</v>
      </c>
      <c r="B8" s="5">
        <v>464112092531404</v>
      </c>
      <c r="C8" t="s">
        <v>65</v>
      </c>
      <c r="D8" t="s">
        <v>5</v>
      </c>
      <c r="E8">
        <v>104.91</v>
      </c>
      <c r="F8" t="s">
        <v>63</v>
      </c>
      <c r="G8">
        <v>1.31</v>
      </c>
      <c r="H8">
        <v>5.89</v>
      </c>
      <c r="K8">
        <f t="shared" si="2"/>
        <v>1.31E-3</v>
      </c>
      <c r="L8">
        <f t="shared" si="3"/>
        <v>5.8899999999999994E-3</v>
      </c>
      <c r="N8">
        <f t="shared" si="0"/>
        <v>3.6950328604067354E-5</v>
      </c>
      <c r="O8">
        <f t="shared" si="1"/>
        <v>2.5620102167225753E-4</v>
      </c>
      <c r="Q8">
        <f t="shared" si="4"/>
        <v>6.9336601689668296</v>
      </c>
    </row>
    <row r="9" spans="1:21" x14ac:dyDescent="0.25">
      <c r="A9" t="s">
        <v>13</v>
      </c>
      <c r="B9" s="5">
        <v>464112092531405</v>
      </c>
      <c r="C9" t="s">
        <v>65</v>
      </c>
      <c r="D9" t="s">
        <v>5</v>
      </c>
      <c r="E9">
        <v>127.11</v>
      </c>
      <c r="F9" t="s">
        <v>63</v>
      </c>
      <c r="G9">
        <v>9.44</v>
      </c>
      <c r="H9">
        <v>45.9</v>
      </c>
      <c r="K9">
        <f t="shared" si="2"/>
        <v>9.4399999999999987E-3</v>
      </c>
      <c r="L9">
        <f t="shared" si="3"/>
        <v>4.5899999999999996E-2</v>
      </c>
      <c r="N9">
        <f t="shared" si="0"/>
        <v>2.6626801681098913E-4</v>
      </c>
      <c r="O9">
        <f t="shared" si="1"/>
        <v>1.9965410687192904E-3</v>
      </c>
      <c r="Q9">
        <f t="shared" si="4"/>
        <v>7.4982384014094299</v>
      </c>
    </row>
    <row r="10" spans="1:21" x14ac:dyDescent="0.25">
      <c r="A10" t="s">
        <v>58</v>
      </c>
      <c r="B10" s="5">
        <v>465652094394701</v>
      </c>
      <c r="C10" t="s">
        <v>66</v>
      </c>
      <c r="D10" t="s">
        <v>5</v>
      </c>
      <c r="E10">
        <v>218.43</v>
      </c>
      <c r="F10" t="s">
        <v>63</v>
      </c>
      <c r="G10">
        <v>0.46</v>
      </c>
      <c r="H10">
        <v>4.1900000000000004</v>
      </c>
      <c r="K10">
        <f t="shared" si="2"/>
        <v>4.6000000000000001E-4</v>
      </c>
      <c r="L10">
        <f t="shared" si="3"/>
        <v>4.1900000000000001E-3</v>
      </c>
      <c r="N10">
        <f t="shared" si="0"/>
        <v>1.2974924547993118E-5</v>
      </c>
      <c r="O10">
        <f t="shared" si="1"/>
        <v>1.8225505616413569E-4</v>
      </c>
      <c r="Q10">
        <f t="shared" si="4"/>
        <v>14.046714143885005</v>
      </c>
    </row>
    <row r="11" spans="1:21" x14ac:dyDescent="0.25">
      <c r="A11" t="s">
        <v>4</v>
      </c>
      <c r="B11" s="5">
        <v>465652094394801</v>
      </c>
      <c r="C11" t="s">
        <v>66</v>
      </c>
      <c r="D11" t="s">
        <v>5</v>
      </c>
      <c r="E11">
        <v>112.9</v>
      </c>
      <c r="F11" t="s">
        <v>63</v>
      </c>
      <c r="G11">
        <v>0.56999999999999995</v>
      </c>
      <c r="H11">
        <v>4.57</v>
      </c>
      <c r="K11">
        <f t="shared" si="2"/>
        <v>5.6999999999999998E-4</v>
      </c>
      <c r="L11">
        <f t="shared" si="3"/>
        <v>4.5700000000000003E-3</v>
      </c>
      <c r="N11">
        <f t="shared" si="0"/>
        <v>1.6077623896426254E-5</v>
      </c>
      <c r="O11">
        <f t="shared" si="1"/>
        <v>1.987841543365394E-4</v>
      </c>
      <c r="Q11">
        <f t="shared" si="4"/>
        <v>12.364025655602337</v>
      </c>
    </row>
    <row r="12" spans="1:21" x14ac:dyDescent="0.25">
      <c r="A12" t="s">
        <v>3</v>
      </c>
      <c r="B12" s="5">
        <v>465652094394802</v>
      </c>
      <c r="C12" t="s">
        <v>66</v>
      </c>
      <c r="D12" t="s">
        <v>5</v>
      </c>
      <c r="E12">
        <v>137.1</v>
      </c>
      <c r="F12" t="s">
        <v>63</v>
      </c>
      <c r="G12">
        <v>1.54</v>
      </c>
      <c r="H12">
        <v>96</v>
      </c>
      <c r="K12">
        <f t="shared" si="2"/>
        <v>1.5400000000000001E-3</v>
      </c>
      <c r="L12">
        <f t="shared" si="3"/>
        <v>9.6000000000000002E-2</v>
      </c>
      <c r="N12">
        <f t="shared" si="0"/>
        <v>4.3437790878063917E-5</v>
      </c>
      <c r="O12">
        <f t="shared" si="1"/>
        <v>4.1757721698704115E-3</v>
      </c>
      <c r="Q12">
        <f t="shared" si="4"/>
        <v>96.132240739230966</v>
      </c>
    </row>
    <row r="13" spans="1:21" x14ac:dyDescent="0.25">
      <c r="A13" t="s">
        <v>2</v>
      </c>
      <c r="B13" s="5">
        <v>465652094394803</v>
      </c>
      <c r="C13" t="s">
        <v>66</v>
      </c>
      <c r="D13" t="s">
        <v>5</v>
      </c>
      <c r="E13">
        <v>171.7</v>
      </c>
      <c r="F13" t="s">
        <v>63</v>
      </c>
      <c r="G13">
        <v>1.08</v>
      </c>
      <c r="H13">
        <v>19.600000000000001</v>
      </c>
      <c r="K13">
        <f t="shared" si="2"/>
        <v>1.08E-3</v>
      </c>
      <c r="L13">
        <f t="shared" si="3"/>
        <v>1.9600000000000003E-2</v>
      </c>
      <c r="N13">
        <f t="shared" si="0"/>
        <v>3.0462866330070796E-5</v>
      </c>
      <c r="O13">
        <f t="shared" si="1"/>
        <v>8.5255348468187583E-4</v>
      </c>
      <c r="Q13">
        <f t="shared" si="4"/>
        <v>27.986646937431988</v>
      </c>
    </row>
    <row r="14" spans="1:21" x14ac:dyDescent="0.25">
      <c r="A14" t="s">
        <v>1</v>
      </c>
      <c r="B14" s="5">
        <v>465652094394804</v>
      </c>
      <c r="C14" t="s">
        <v>66</v>
      </c>
      <c r="D14" t="s">
        <v>5</v>
      </c>
      <c r="E14">
        <v>195.75</v>
      </c>
      <c r="F14" t="s">
        <v>63</v>
      </c>
      <c r="G14">
        <v>0.57999999999999996</v>
      </c>
      <c r="H14">
        <v>7.04</v>
      </c>
      <c r="K14">
        <f t="shared" si="2"/>
        <v>5.8E-4</v>
      </c>
      <c r="L14">
        <f t="shared" si="3"/>
        <v>7.0400000000000003E-3</v>
      </c>
      <c r="N14">
        <f t="shared" si="0"/>
        <v>1.6359687473556537E-5</v>
      </c>
      <c r="O14">
        <f t="shared" si="1"/>
        <v>3.0622329245716352E-4</v>
      </c>
      <c r="Q14">
        <f t="shared" si="4"/>
        <v>18.718162737041069</v>
      </c>
    </row>
    <row r="15" spans="1:21" x14ac:dyDescent="0.25">
      <c r="A15" t="s">
        <v>41</v>
      </c>
      <c r="B15" s="5">
        <v>450832094321201</v>
      </c>
      <c r="C15" t="s">
        <v>81</v>
      </c>
      <c r="D15" t="s">
        <v>5</v>
      </c>
      <c r="E15">
        <v>18.45</v>
      </c>
      <c r="F15" t="s">
        <v>63</v>
      </c>
      <c r="G15">
        <v>36.700000000000003</v>
      </c>
      <c r="H15">
        <v>53.7</v>
      </c>
      <c r="K15">
        <f t="shared" si="2"/>
        <v>3.6700000000000003E-2</v>
      </c>
      <c r="L15">
        <f t="shared" si="3"/>
        <v>5.3700000000000005E-2</v>
      </c>
      <c r="N15">
        <f t="shared" si="0"/>
        <v>1.0351733280681466E-3</v>
      </c>
      <c r="O15">
        <f t="shared" si="1"/>
        <v>2.3358225575212618E-3</v>
      </c>
      <c r="Q15">
        <f t="shared" si="4"/>
        <v>2.2564555076785093</v>
      </c>
    </row>
    <row r="16" spans="1:21" x14ac:dyDescent="0.25">
      <c r="A16" t="s">
        <v>40</v>
      </c>
      <c r="B16" s="5">
        <v>450832094321202</v>
      </c>
      <c r="C16" t="s">
        <v>81</v>
      </c>
      <c r="D16" t="s">
        <v>5</v>
      </c>
      <c r="E16">
        <v>33.590000000000003</v>
      </c>
      <c r="F16" t="s">
        <v>63</v>
      </c>
      <c r="G16">
        <v>30.5</v>
      </c>
      <c r="H16">
        <v>34.700000000000003</v>
      </c>
      <c r="K16">
        <f t="shared" si="2"/>
        <v>3.0499999999999999E-2</v>
      </c>
      <c r="L16">
        <f t="shared" si="3"/>
        <v>3.4700000000000002E-2</v>
      </c>
      <c r="N16">
        <f t="shared" si="0"/>
        <v>8.602939102473697E-4</v>
      </c>
      <c r="O16">
        <f t="shared" si="1"/>
        <v>1.5093676489010761E-3</v>
      </c>
      <c r="Q16">
        <f t="shared" si="4"/>
        <v>1.7544790575898312</v>
      </c>
    </row>
    <row r="17" spans="1:17" x14ac:dyDescent="0.25">
      <c r="A17" t="s">
        <v>39</v>
      </c>
      <c r="B17" s="5">
        <v>450832094321203</v>
      </c>
      <c r="C17" t="s">
        <v>81</v>
      </c>
      <c r="D17" t="s">
        <v>5</v>
      </c>
      <c r="E17">
        <v>58.3</v>
      </c>
      <c r="F17" t="s">
        <v>63</v>
      </c>
      <c r="G17">
        <v>25.6</v>
      </c>
      <c r="H17">
        <v>86.5</v>
      </c>
      <c r="K17">
        <f t="shared" si="2"/>
        <v>2.5600000000000001E-2</v>
      </c>
      <c r="L17">
        <f t="shared" si="3"/>
        <v>8.6499999999999994E-2</v>
      </c>
      <c r="N17">
        <f t="shared" si="0"/>
        <v>7.2208275745353E-4</v>
      </c>
      <c r="O17">
        <f t="shared" si="1"/>
        <v>3.7625447155603185E-3</v>
      </c>
      <c r="Q17">
        <f t="shared" si="4"/>
        <v>5.2106835078421865</v>
      </c>
    </row>
    <row r="18" spans="1:17" x14ac:dyDescent="0.25">
      <c r="A18" t="s">
        <v>38</v>
      </c>
      <c r="B18" s="5">
        <v>450832094321204</v>
      </c>
      <c r="C18" t="s">
        <v>81</v>
      </c>
      <c r="D18" t="s">
        <v>5</v>
      </c>
      <c r="E18">
        <v>83.6</v>
      </c>
      <c r="F18" t="s">
        <v>63</v>
      </c>
      <c r="G18">
        <v>17</v>
      </c>
      <c r="H18">
        <v>84.9</v>
      </c>
      <c r="K18">
        <f t="shared" si="2"/>
        <v>1.7000000000000001E-2</v>
      </c>
      <c r="L18">
        <f t="shared" si="3"/>
        <v>8.4900000000000003E-2</v>
      </c>
      <c r="N18">
        <f t="shared" si="0"/>
        <v>4.7950808112148476E-4</v>
      </c>
      <c r="O18">
        <f t="shared" si="1"/>
        <v>3.6929485127291457E-3</v>
      </c>
      <c r="Q18">
        <f t="shared" si="4"/>
        <v>7.7015355071639062</v>
      </c>
    </row>
    <row r="19" spans="1:17" x14ac:dyDescent="0.25">
      <c r="A19" t="s">
        <v>37</v>
      </c>
      <c r="B19" s="5">
        <v>450832094321205</v>
      </c>
      <c r="C19" t="s">
        <v>81</v>
      </c>
      <c r="D19" t="s">
        <v>5</v>
      </c>
      <c r="E19">
        <v>112.28</v>
      </c>
      <c r="F19" t="s">
        <v>63</v>
      </c>
      <c r="G19">
        <v>11.4</v>
      </c>
      <c r="H19">
        <v>129</v>
      </c>
      <c r="K19">
        <f t="shared" si="2"/>
        <v>1.14E-2</v>
      </c>
      <c r="L19">
        <f t="shared" si="3"/>
        <v>0.129</v>
      </c>
      <c r="N19">
        <f t="shared" si="0"/>
        <v>3.2155247792852506E-4</v>
      </c>
      <c r="O19">
        <f t="shared" si="1"/>
        <v>5.6111938532633658E-3</v>
      </c>
      <c r="Q19">
        <f t="shared" si="4"/>
        <v>17.450320673661942</v>
      </c>
    </row>
    <row r="20" spans="1:17" x14ac:dyDescent="0.25">
      <c r="A20" t="s">
        <v>36</v>
      </c>
      <c r="B20" s="5">
        <v>450832094321206</v>
      </c>
      <c r="C20" t="s">
        <v>81</v>
      </c>
      <c r="D20" t="s">
        <v>5</v>
      </c>
      <c r="E20">
        <v>154.37</v>
      </c>
      <c r="F20" t="s">
        <v>63</v>
      </c>
      <c r="G20">
        <v>13.5</v>
      </c>
      <c r="H20">
        <v>9.91</v>
      </c>
      <c r="K20">
        <f t="shared" si="2"/>
        <v>1.35E-2</v>
      </c>
      <c r="L20">
        <f t="shared" si="3"/>
        <v>9.9100000000000004E-3</v>
      </c>
      <c r="N20">
        <f t="shared" si="0"/>
        <v>3.8078582912588494E-4</v>
      </c>
      <c r="O20">
        <f t="shared" si="1"/>
        <v>4.3106148128558105E-4</v>
      </c>
      <c r="Q20">
        <f t="shared" si="4"/>
        <v>1.1320313108161264</v>
      </c>
    </row>
    <row r="21" spans="1:17" x14ac:dyDescent="0.25">
      <c r="A21" t="s">
        <v>59</v>
      </c>
      <c r="B21" s="5">
        <v>465652094394501</v>
      </c>
      <c r="C21" t="s">
        <v>66</v>
      </c>
      <c r="D21" t="s">
        <v>5</v>
      </c>
      <c r="E21">
        <v>82.5</v>
      </c>
      <c r="F21" t="s">
        <v>63</v>
      </c>
      <c r="G21">
        <v>0.7</v>
      </c>
      <c r="H21">
        <v>2.62</v>
      </c>
      <c r="K21">
        <f t="shared" si="2"/>
        <v>6.9999999999999999E-4</v>
      </c>
      <c r="L21">
        <f t="shared" si="3"/>
        <v>2.6199999999999999E-3</v>
      </c>
      <c r="N21">
        <f t="shared" si="0"/>
        <v>1.974445039911996E-5</v>
      </c>
      <c r="O21">
        <f t="shared" si="1"/>
        <v>1.1396378213604665E-4</v>
      </c>
      <c r="Q21">
        <f t="shared" si="4"/>
        <v>5.7719399543846599</v>
      </c>
    </row>
    <row r="22" spans="1:17" ht="14.25" customHeight="1" x14ac:dyDescent="0.25">
      <c r="A22" t="s">
        <v>60</v>
      </c>
      <c r="B22" s="5">
        <v>444630095002201</v>
      </c>
      <c r="C22" t="s">
        <v>64</v>
      </c>
      <c r="D22" t="s">
        <v>5</v>
      </c>
      <c r="E22">
        <v>216</v>
      </c>
      <c r="F22" t="s">
        <v>63</v>
      </c>
      <c r="G22">
        <v>16</v>
      </c>
      <c r="H22">
        <v>94.9</v>
      </c>
      <c r="K22">
        <f t="shared" si="2"/>
        <v>1.6E-2</v>
      </c>
      <c r="L22">
        <f t="shared" si="3"/>
        <v>9.4900000000000012E-2</v>
      </c>
      <c r="N22">
        <f t="shared" si="0"/>
        <v>4.5130172340845622E-4</v>
      </c>
      <c r="O22">
        <f t="shared" si="1"/>
        <v>4.1279247804239805E-3</v>
      </c>
      <c r="Q22">
        <f t="shared" si="4"/>
        <v>9.1467073275232114</v>
      </c>
    </row>
    <row r="23" spans="1:17" x14ac:dyDescent="0.25">
      <c r="A23" t="s">
        <v>61</v>
      </c>
      <c r="B23" s="5">
        <v>444639095002201</v>
      </c>
      <c r="C23" t="s">
        <v>64</v>
      </c>
      <c r="D23" t="s">
        <v>5</v>
      </c>
      <c r="E23">
        <v>233</v>
      </c>
      <c r="F23" t="s">
        <v>63</v>
      </c>
      <c r="G23">
        <v>8.9700000000000006</v>
      </c>
      <c r="H23">
        <v>81.900000000000006</v>
      </c>
      <c r="K23">
        <f t="shared" si="2"/>
        <v>8.9700000000000005E-3</v>
      </c>
      <c r="L23">
        <f t="shared" si="3"/>
        <v>8.1900000000000001E-2</v>
      </c>
      <c r="N23">
        <f t="shared" si="0"/>
        <v>2.5301102868586578E-4</v>
      </c>
      <c r="O23">
        <f t="shared" si="1"/>
        <v>3.5624556324206952E-3</v>
      </c>
      <c r="Q23">
        <f t="shared" si="4"/>
        <v>14.080238521316712</v>
      </c>
    </row>
    <row r="24" spans="1:17" x14ac:dyDescent="0.25">
      <c r="A24" t="s">
        <v>11</v>
      </c>
      <c r="B24" s="5">
        <v>444630095002206</v>
      </c>
      <c r="C24" t="s">
        <v>64</v>
      </c>
      <c r="D24" t="s">
        <v>5</v>
      </c>
      <c r="E24">
        <v>103.44499999999999</v>
      </c>
      <c r="F24" t="s">
        <v>63</v>
      </c>
      <c r="G24">
        <v>11.5</v>
      </c>
      <c r="H24">
        <v>66.8</v>
      </c>
      <c r="K24">
        <f t="shared" si="2"/>
        <v>1.15E-2</v>
      </c>
      <c r="L24">
        <f t="shared" si="3"/>
        <v>6.6799999999999998E-2</v>
      </c>
      <c r="N24">
        <f t="shared" si="0"/>
        <v>3.2437311369982791E-4</v>
      </c>
      <c r="O24">
        <f t="shared" si="1"/>
        <v>2.905641468201495E-3</v>
      </c>
      <c r="Q24">
        <f t="shared" si="4"/>
        <v>8.957713649751966</v>
      </c>
    </row>
    <row r="25" spans="1:17" x14ac:dyDescent="0.25">
      <c r="A25" t="s">
        <v>8</v>
      </c>
      <c r="B25" s="5">
        <v>444630095002202</v>
      </c>
      <c r="C25" t="s">
        <v>64</v>
      </c>
      <c r="D25" t="s">
        <v>5</v>
      </c>
      <c r="E25">
        <v>10.46</v>
      </c>
      <c r="F25" t="s">
        <v>63</v>
      </c>
      <c r="G25">
        <v>7.12</v>
      </c>
      <c r="H25">
        <v>14.7</v>
      </c>
      <c r="K25">
        <f t="shared" si="2"/>
        <v>7.1200000000000005E-3</v>
      </c>
      <c r="L25">
        <f t="shared" si="3"/>
        <v>1.47E-2</v>
      </c>
      <c r="N25">
        <f t="shared" si="0"/>
        <v>2.0082926691676302E-4</v>
      </c>
      <c r="O25">
        <f t="shared" si="1"/>
        <v>6.3941511351140682E-4</v>
      </c>
      <c r="Q25">
        <f t="shared" si="4"/>
        <v>3.183874160016841</v>
      </c>
    </row>
    <row r="26" spans="1:17" x14ac:dyDescent="0.25">
      <c r="A26" t="s">
        <v>10</v>
      </c>
      <c r="B26" s="5">
        <v>444630095002207</v>
      </c>
      <c r="C26" t="s">
        <v>64</v>
      </c>
      <c r="D26" t="s">
        <v>5</v>
      </c>
      <c r="E26">
        <v>142.63999999999999</v>
      </c>
      <c r="F26" t="s">
        <v>63</v>
      </c>
      <c r="G26">
        <v>13.7</v>
      </c>
      <c r="H26">
        <v>107</v>
      </c>
      <c r="K26">
        <f t="shared" si="2"/>
        <v>1.3699999999999999E-2</v>
      </c>
      <c r="L26">
        <f t="shared" si="3"/>
        <v>0.107</v>
      </c>
      <c r="N26">
        <f t="shared" si="0"/>
        <v>3.8642710066849058E-4</v>
      </c>
      <c r="O26">
        <f t="shared" si="1"/>
        <v>4.6542460643347293E-3</v>
      </c>
      <c r="Q26">
        <f t="shared" si="4"/>
        <v>12.044305526924029</v>
      </c>
    </row>
    <row r="27" spans="1:17" x14ac:dyDescent="0.25">
      <c r="A27" t="s">
        <v>9</v>
      </c>
      <c r="B27" s="5">
        <v>444630095002208</v>
      </c>
      <c r="C27" t="s">
        <v>64</v>
      </c>
      <c r="D27" t="s">
        <v>5</v>
      </c>
      <c r="E27">
        <v>173.76</v>
      </c>
      <c r="F27" t="s">
        <v>63</v>
      </c>
      <c r="G27">
        <v>17.8</v>
      </c>
      <c r="H27">
        <v>87.8</v>
      </c>
      <c r="K27">
        <f t="shared" si="2"/>
        <v>1.78E-2</v>
      </c>
      <c r="L27">
        <f t="shared" si="3"/>
        <v>8.7800000000000003E-2</v>
      </c>
      <c r="N27">
        <f t="shared" si="0"/>
        <v>5.0207316729190756E-4</v>
      </c>
      <c r="O27">
        <f t="shared" si="1"/>
        <v>3.8190916303606475E-3</v>
      </c>
      <c r="Q27">
        <f t="shared" si="4"/>
        <v>7.6066435714143843</v>
      </c>
    </row>
    <row r="28" spans="1:17" x14ac:dyDescent="0.25">
      <c r="A28" t="s">
        <v>7</v>
      </c>
      <c r="B28" s="5">
        <v>444630095002203</v>
      </c>
      <c r="C28" t="s">
        <v>64</v>
      </c>
      <c r="D28" t="s">
        <v>5</v>
      </c>
      <c r="E28">
        <v>18.675000000000001</v>
      </c>
      <c r="F28" t="s">
        <v>63</v>
      </c>
      <c r="G28">
        <v>40</v>
      </c>
      <c r="H28">
        <v>26.4</v>
      </c>
      <c r="K28">
        <f t="shared" si="2"/>
        <v>0.04</v>
      </c>
      <c r="L28">
        <f t="shared" si="3"/>
        <v>2.64E-2</v>
      </c>
      <c r="N28">
        <f t="shared" si="0"/>
        <v>1.1282543085211407E-3</v>
      </c>
      <c r="O28">
        <f t="shared" si="1"/>
        <v>1.1483373467143633E-3</v>
      </c>
      <c r="Q28">
        <f t="shared" si="4"/>
        <v>1.017800098826608</v>
      </c>
    </row>
    <row r="29" spans="1:17" x14ac:dyDescent="0.25">
      <c r="A29" t="s">
        <v>6</v>
      </c>
      <c r="B29" s="5">
        <v>444630095002205</v>
      </c>
      <c r="C29" t="s">
        <v>64</v>
      </c>
      <c r="D29" t="s">
        <v>5</v>
      </c>
      <c r="E29">
        <v>58.255000000000003</v>
      </c>
      <c r="F29" t="s">
        <v>63</v>
      </c>
      <c r="G29">
        <v>13.1</v>
      </c>
      <c r="H29">
        <v>131</v>
      </c>
      <c r="K29">
        <f t="shared" si="2"/>
        <v>1.3099999999999999E-2</v>
      </c>
      <c r="L29">
        <f t="shared" si="3"/>
        <v>0.13100000000000001</v>
      </c>
      <c r="N29">
        <f t="shared" si="0"/>
        <v>3.6950328604067349E-4</v>
      </c>
      <c r="O29">
        <f t="shared" si="1"/>
        <v>5.6981891068023328E-3</v>
      </c>
      <c r="Q29">
        <f t="shared" si="4"/>
        <v>15.421213618584973</v>
      </c>
    </row>
  </sheetData>
  <autoFilter ref="A1:A29"/>
  <sortState ref="A2:G2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D1" workbookViewId="0">
      <selection activeCell="T23" sqref="T23"/>
    </sheetView>
  </sheetViews>
  <sheetFormatPr defaultRowHeight="15" x14ac:dyDescent="0.25"/>
  <cols>
    <col min="13" max="13" width="9.140625" customWidth="1"/>
    <col min="17" max="17" width="27.7109375" customWidth="1"/>
  </cols>
  <sheetData>
    <row r="1" spans="1:22" x14ac:dyDescent="0.25">
      <c r="A1" t="s">
        <v>57</v>
      </c>
      <c r="B1" t="s">
        <v>67</v>
      </c>
      <c r="C1" t="s">
        <v>68</v>
      </c>
      <c r="D1" t="s">
        <v>56</v>
      </c>
      <c r="E1" t="s">
        <v>55</v>
      </c>
      <c r="F1" t="s">
        <v>54</v>
      </c>
      <c r="G1" t="s">
        <v>69</v>
      </c>
      <c r="J1" t="s">
        <v>52</v>
      </c>
      <c r="K1" t="s">
        <v>70</v>
      </c>
      <c r="M1" t="s">
        <v>50</v>
      </c>
      <c r="N1" t="s">
        <v>72</v>
      </c>
      <c r="P1" t="s">
        <v>73</v>
      </c>
      <c r="Q1" t="s">
        <v>76</v>
      </c>
      <c r="U1" t="s">
        <v>72</v>
      </c>
      <c r="V1" t="s">
        <v>50</v>
      </c>
    </row>
    <row r="2" spans="1:22" x14ac:dyDescent="0.25">
      <c r="A2" t="s">
        <v>17</v>
      </c>
      <c r="B2">
        <v>464112092531401</v>
      </c>
      <c r="C2" t="s">
        <v>65</v>
      </c>
      <c r="D2" t="s">
        <v>5</v>
      </c>
      <c r="E2" t="s">
        <v>63</v>
      </c>
      <c r="F2">
        <v>45.4</v>
      </c>
      <c r="G2">
        <v>23.9</v>
      </c>
      <c r="J2">
        <v>4.5399999999999996E-2</v>
      </c>
      <c r="K2">
        <v>2.3899999999999998E-2</v>
      </c>
      <c r="M2">
        <v>1.2805686401714945E-3</v>
      </c>
      <c r="N2">
        <v>1.0395932797906545E-3</v>
      </c>
      <c r="P2">
        <v>0.81182159798277709</v>
      </c>
      <c r="Q2">
        <v>33.630000000000003</v>
      </c>
      <c r="U2">
        <v>1.0395932797906545E-3</v>
      </c>
      <c r="V2">
        <v>1.2805686401714945E-3</v>
      </c>
    </row>
    <row r="3" spans="1:22" x14ac:dyDescent="0.25">
      <c r="A3" t="s">
        <v>16</v>
      </c>
      <c r="B3">
        <v>464112092531402</v>
      </c>
      <c r="C3" t="s">
        <v>65</v>
      </c>
      <c r="D3" t="s">
        <v>5</v>
      </c>
      <c r="E3" t="s">
        <v>63</v>
      </c>
      <c r="F3">
        <v>9.91</v>
      </c>
      <c r="G3">
        <v>61.8</v>
      </c>
      <c r="J3">
        <v>9.9100000000000004E-3</v>
      </c>
      <c r="K3">
        <v>6.1799999999999994E-2</v>
      </c>
      <c r="M3">
        <v>2.7952500493611259E-4</v>
      </c>
      <c r="N3">
        <v>2.6881533343540774E-3</v>
      </c>
      <c r="P3">
        <v>9.616861772235632</v>
      </c>
      <c r="Q3">
        <v>58.08</v>
      </c>
      <c r="U3">
        <v>2.6881533343540774E-3</v>
      </c>
      <c r="V3">
        <v>2.7952500493611259E-4</v>
      </c>
    </row>
    <row r="4" spans="1:22" x14ac:dyDescent="0.25">
      <c r="A4" t="s">
        <v>15</v>
      </c>
      <c r="B4">
        <v>464112092531403</v>
      </c>
      <c r="C4" t="s">
        <v>65</v>
      </c>
      <c r="D4" t="s">
        <v>5</v>
      </c>
      <c r="E4" t="s">
        <v>63</v>
      </c>
      <c r="F4">
        <v>4.93</v>
      </c>
      <c r="G4">
        <v>17</v>
      </c>
      <c r="J4">
        <v>4.9299999999999995E-3</v>
      </c>
      <c r="K4">
        <v>1.7000000000000001E-2</v>
      </c>
      <c r="M4">
        <v>1.3905734352523055E-4</v>
      </c>
      <c r="N4">
        <v>7.394596550812188E-4</v>
      </c>
      <c r="P4">
        <v>5.3176598684775778</v>
      </c>
      <c r="Q4">
        <v>80.03</v>
      </c>
      <c r="U4">
        <v>7.394596550812188E-4</v>
      </c>
      <c r="V4">
        <v>1.3905734352523055E-4</v>
      </c>
    </row>
    <row r="5" spans="1:22" x14ac:dyDescent="0.25">
      <c r="A5" t="s">
        <v>14</v>
      </c>
      <c r="B5">
        <v>464112092531404</v>
      </c>
      <c r="C5" t="s">
        <v>65</v>
      </c>
      <c r="D5" t="s">
        <v>5</v>
      </c>
      <c r="E5" t="s">
        <v>63</v>
      </c>
      <c r="F5">
        <v>1.31</v>
      </c>
      <c r="G5">
        <v>5.89</v>
      </c>
      <c r="J5">
        <v>1.31E-3</v>
      </c>
      <c r="K5">
        <v>5.8899999999999994E-3</v>
      </c>
      <c r="M5">
        <v>3.6950328604067354E-5</v>
      </c>
      <c r="N5">
        <v>2.5620102167225753E-4</v>
      </c>
      <c r="P5">
        <v>6.9336601689668296</v>
      </c>
      <c r="Q5">
        <v>104.91</v>
      </c>
      <c r="U5">
        <v>2.5620102167225753E-4</v>
      </c>
      <c r="V5">
        <v>3.6950328604067354E-5</v>
      </c>
    </row>
    <row r="6" spans="1:22" x14ac:dyDescent="0.25">
      <c r="A6" t="s">
        <v>13</v>
      </c>
      <c r="B6">
        <v>464112092531405</v>
      </c>
      <c r="C6" t="s">
        <v>65</v>
      </c>
      <c r="D6" t="s">
        <v>5</v>
      </c>
      <c r="E6" t="s">
        <v>63</v>
      </c>
      <c r="F6">
        <v>9.44</v>
      </c>
      <c r="G6">
        <v>45.9</v>
      </c>
      <c r="J6">
        <v>9.4399999999999987E-3</v>
      </c>
      <c r="K6">
        <v>4.5899999999999996E-2</v>
      </c>
      <c r="M6">
        <v>2.6626801681098913E-4</v>
      </c>
      <c r="N6">
        <v>1.9965410687192904E-3</v>
      </c>
      <c r="P6">
        <v>7.4982384014094299</v>
      </c>
      <c r="Q6">
        <v>127.11</v>
      </c>
      <c r="U6">
        <v>1.9965410687192904E-3</v>
      </c>
      <c r="V6">
        <v>2.6626801681098913E-4</v>
      </c>
    </row>
    <row r="7" spans="1:22" x14ac:dyDescent="0.25">
      <c r="A7" t="s">
        <v>20</v>
      </c>
      <c r="B7">
        <v>464110092531401</v>
      </c>
      <c r="C7" t="s">
        <v>65</v>
      </c>
      <c r="D7" t="s">
        <v>5</v>
      </c>
      <c r="E7" t="s">
        <v>63</v>
      </c>
      <c r="F7">
        <v>2.6</v>
      </c>
      <c r="G7">
        <v>7.84</v>
      </c>
      <c r="J7">
        <v>2.5999999999999999E-3</v>
      </c>
      <c r="K7">
        <v>7.8399999999999997E-3</v>
      </c>
      <c r="M7">
        <v>7.3336530053874128E-5</v>
      </c>
      <c r="N7">
        <v>3.4102139387275028E-4</v>
      </c>
      <c r="P7">
        <v>4.650089029604084</v>
      </c>
      <c r="Q7">
        <v>145.96</v>
      </c>
      <c r="U7">
        <v>3.4102139387275028E-4</v>
      </c>
      <c r="V7">
        <v>7.3336530053874128E-5</v>
      </c>
    </row>
    <row r="8" spans="1:22" x14ac:dyDescent="0.25">
      <c r="A8" t="s">
        <v>58</v>
      </c>
      <c r="B8">
        <v>465652094394701</v>
      </c>
      <c r="C8" t="s">
        <v>66</v>
      </c>
      <c r="D8" t="s">
        <v>5</v>
      </c>
      <c r="E8" t="s">
        <v>63</v>
      </c>
      <c r="F8">
        <v>0.46</v>
      </c>
      <c r="G8">
        <v>4.1900000000000004</v>
      </c>
      <c r="J8">
        <v>4.6000000000000001E-4</v>
      </c>
      <c r="K8">
        <v>4.1900000000000001E-3</v>
      </c>
      <c r="M8">
        <v>1.2974924547993118E-5</v>
      </c>
      <c r="N8">
        <v>1.8225505616413569E-4</v>
      </c>
      <c r="P8">
        <v>14.046714143885005</v>
      </c>
      <c r="Q8">
        <v>218.43</v>
      </c>
      <c r="U8">
        <v>1.8225505616413569E-4</v>
      </c>
      <c r="V8">
        <v>1.2974924547993118E-5</v>
      </c>
    </row>
    <row r="9" spans="1:22" x14ac:dyDescent="0.25">
      <c r="A9" t="s">
        <v>19</v>
      </c>
      <c r="B9">
        <v>464110092531402</v>
      </c>
      <c r="C9" t="s">
        <v>65</v>
      </c>
      <c r="D9" t="s">
        <v>5</v>
      </c>
      <c r="E9" t="s">
        <v>63</v>
      </c>
      <c r="F9">
        <v>1.56</v>
      </c>
      <c r="G9">
        <v>6.96</v>
      </c>
      <c r="J9">
        <v>1.56E-3</v>
      </c>
      <c r="K9">
        <v>6.96E-3</v>
      </c>
      <c r="M9">
        <v>4.4001918032324484E-5</v>
      </c>
      <c r="N9">
        <v>3.0274348231560484E-4</v>
      </c>
      <c r="P9">
        <v>6.880233768291756</v>
      </c>
      <c r="Q9">
        <v>225.72</v>
      </c>
      <c r="U9">
        <v>3.0274348231560484E-4</v>
      </c>
      <c r="V9">
        <v>4.4001918032324484E-5</v>
      </c>
    </row>
    <row r="10" spans="1:22" x14ac:dyDescent="0.25">
      <c r="A10" t="s">
        <v>18</v>
      </c>
      <c r="B10">
        <v>464110092531403</v>
      </c>
      <c r="C10" t="s">
        <v>65</v>
      </c>
      <c r="D10" t="s">
        <v>5</v>
      </c>
      <c r="E10" t="s">
        <v>63</v>
      </c>
      <c r="F10">
        <v>1.01</v>
      </c>
      <c r="G10">
        <v>12.9</v>
      </c>
      <c r="J10">
        <v>1.01E-3</v>
      </c>
      <c r="K10">
        <v>1.29E-2</v>
      </c>
      <c r="M10">
        <v>2.8488421290158801E-5</v>
      </c>
      <c r="N10">
        <v>5.611193853263366E-4</v>
      </c>
      <c r="P10">
        <v>19.696401552450112</v>
      </c>
      <c r="Q10">
        <v>334.44</v>
      </c>
      <c r="U10">
        <v>5.611193853263366E-4</v>
      </c>
      <c r="V10">
        <v>2.8488421290158801E-5</v>
      </c>
    </row>
  </sheetData>
  <sortState ref="A2:Q10">
    <sortCondition ref="Q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N12" sqref="N12"/>
    </sheetView>
  </sheetViews>
  <sheetFormatPr defaultRowHeight="15" x14ac:dyDescent="0.25"/>
  <cols>
    <col min="6" max="6" width="11.7109375" customWidth="1"/>
    <col min="7" max="7" width="12.5703125" customWidth="1"/>
    <col min="13" max="13" width="11.85546875" customWidth="1"/>
  </cols>
  <sheetData>
    <row r="1" spans="1:22" x14ac:dyDescent="0.25">
      <c r="A1" t="s">
        <v>57</v>
      </c>
      <c r="B1" t="s">
        <v>67</v>
      </c>
      <c r="C1" t="s">
        <v>68</v>
      </c>
      <c r="D1" t="s">
        <v>56</v>
      </c>
      <c r="E1" t="s">
        <v>55</v>
      </c>
      <c r="F1" t="s">
        <v>54</v>
      </c>
      <c r="G1" t="s">
        <v>69</v>
      </c>
      <c r="J1" t="s">
        <v>52</v>
      </c>
      <c r="K1" t="s">
        <v>70</v>
      </c>
      <c r="M1" t="s">
        <v>50</v>
      </c>
      <c r="N1" t="s">
        <v>72</v>
      </c>
      <c r="P1" t="s">
        <v>73</v>
      </c>
      <c r="Q1" t="s">
        <v>76</v>
      </c>
      <c r="U1" t="s">
        <v>72</v>
      </c>
      <c r="V1" t="s">
        <v>50</v>
      </c>
    </row>
    <row r="2" spans="1:22" x14ac:dyDescent="0.25">
      <c r="A2" t="s">
        <v>41</v>
      </c>
      <c r="B2">
        <v>450832094321201</v>
      </c>
      <c r="C2" t="s">
        <v>62</v>
      </c>
      <c r="D2" t="s">
        <v>5</v>
      </c>
      <c r="E2" t="s">
        <v>63</v>
      </c>
      <c r="F2">
        <v>36.700000000000003</v>
      </c>
      <c r="G2">
        <v>53.7</v>
      </c>
      <c r="J2">
        <v>3.6700000000000003E-2</v>
      </c>
      <c r="K2">
        <v>5.3700000000000005E-2</v>
      </c>
      <c r="M2">
        <v>1.0351733280681466E-3</v>
      </c>
      <c r="N2">
        <v>2.3358225575212618E-3</v>
      </c>
      <c r="P2">
        <v>2.2564555076785093</v>
      </c>
      <c r="Q2">
        <v>18.45</v>
      </c>
      <c r="U2">
        <v>2.3358225575212618E-3</v>
      </c>
      <c r="V2">
        <v>1.0351733280681466E-3</v>
      </c>
    </row>
    <row r="3" spans="1:22" x14ac:dyDescent="0.25">
      <c r="A3" t="s">
        <v>40</v>
      </c>
      <c r="B3">
        <v>450832094321202</v>
      </c>
      <c r="C3" t="s">
        <v>62</v>
      </c>
      <c r="D3" t="s">
        <v>5</v>
      </c>
      <c r="E3" t="s">
        <v>63</v>
      </c>
      <c r="F3">
        <v>30.5</v>
      </c>
      <c r="G3">
        <v>34.700000000000003</v>
      </c>
      <c r="J3">
        <v>3.0499999999999999E-2</v>
      </c>
      <c r="K3">
        <v>3.4700000000000002E-2</v>
      </c>
      <c r="M3">
        <v>8.602939102473697E-4</v>
      </c>
      <c r="N3">
        <v>1.5093676489010761E-3</v>
      </c>
      <c r="P3">
        <v>1.7544790575898312</v>
      </c>
      <c r="Q3">
        <v>33.590000000000003</v>
      </c>
      <c r="U3">
        <v>1.5093676489010761E-3</v>
      </c>
      <c r="V3">
        <v>8.602939102473697E-4</v>
      </c>
    </row>
    <row r="4" spans="1:22" x14ac:dyDescent="0.25">
      <c r="A4" t="s">
        <v>39</v>
      </c>
      <c r="B4">
        <v>450832094321203</v>
      </c>
      <c r="C4" t="s">
        <v>62</v>
      </c>
      <c r="D4" t="s">
        <v>5</v>
      </c>
      <c r="E4" t="s">
        <v>63</v>
      </c>
      <c r="F4">
        <v>25.6</v>
      </c>
      <c r="G4">
        <v>86.5</v>
      </c>
      <c r="J4">
        <v>2.5600000000000001E-2</v>
      </c>
      <c r="K4">
        <v>8.6499999999999994E-2</v>
      </c>
      <c r="M4">
        <v>7.2208275745353E-4</v>
      </c>
      <c r="N4">
        <v>3.7625447155603185E-3</v>
      </c>
      <c r="P4">
        <v>5.2106835078421865</v>
      </c>
      <c r="Q4">
        <v>58.3</v>
      </c>
      <c r="U4">
        <v>3.7625447155603185E-3</v>
      </c>
      <c r="V4">
        <v>7.2208275745353E-4</v>
      </c>
    </row>
    <row r="5" spans="1:22" x14ac:dyDescent="0.25">
      <c r="A5" t="s">
        <v>38</v>
      </c>
      <c r="B5">
        <v>450832094321204</v>
      </c>
      <c r="C5" t="s">
        <v>62</v>
      </c>
      <c r="D5" t="s">
        <v>5</v>
      </c>
      <c r="E5" t="s">
        <v>63</v>
      </c>
      <c r="F5">
        <v>17</v>
      </c>
      <c r="G5">
        <v>84.9</v>
      </c>
      <c r="J5">
        <v>1.7000000000000001E-2</v>
      </c>
      <c r="K5">
        <v>8.4900000000000003E-2</v>
      </c>
      <c r="M5">
        <v>4.7950808112148476E-4</v>
      </c>
      <c r="N5">
        <v>3.6929485127291457E-3</v>
      </c>
      <c r="P5">
        <v>7.7015355071639062</v>
      </c>
      <c r="Q5">
        <v>83.6</v>
      </c>
      <c r="U5">
        <v>3.6929485127291457E-3</v>
      </c>
      <c r="V5">
        <v>4.7950808112148476E-4</v>
      </c>
    </row>
    <row r="6" spans="1:22" x14ac:dyDescent="0.25">
      <c r="A6" t="s">
        <v>37</v>
      </c>
      <c r="B6">
        <v>450832094321205</v>
      </c>
      <c r="C6" t="s">
        <v>62</v>
      </c>
      <c r="D6" t="s">
        <v>5</v>
      </c>
      <c r="E6" t="s">
        <v>63</v>
      </c>
      <c r="F6">
        <v>11.4</v>
      </c>
      <c r="G6">
        <v>129</v>
      </c>
      <c r="J6">
        <v>1.14E-2</v>
      </c>
      <c r="K6">
        <v>0.129</v>
      </c>
      <c r="M6">
        <v>3.2155247792852506E-4</v>
      </c>
      <c r="N6">
        <v>5.6111938532633658E-3</v>
      </c>
      <c r="P6">
        <v>17.450320673661942</v>
      </c>
      <c r="Q6">
        <v>112.28</v>
      </c>
      <c r="U6">
        <v>5.6111938532633658E-3</v>
      </c>
      <c r="V6">
        <v>3.2155247792852506E-4</v>
      </c>
    </row>
    <row r="7" spans="1:22" x14ac:dyDescent="0.25">
      <c r="A7" t="s">
        <v>36</v>
      </c>
      <c r="B7">
        <v>450832094321206</v>
      </c>
      <c r="C7" t="s">
        <v>62</v>
      </c>
      <c r="D7" t="s">
        <v>5</v>
      </c>
      <c r="E7" t="s">
        <v>63</v>
      </c>
      <c r="F7">
        <v>13.5</v>
      </c>
      <c r="G7">
        <v>9.91</v>
      </c>
      <c r="J7">
        <v>1.35E-2</v>
      </c>
      <c r="K7">
        <v>9.9100000000000004E-3</v>
      </c>
      <c r="M7">
        <v>3.8078582912588494E-4</v>
      </c>
      <c r="N7">
        <v>4.3106148128558105E-4</v>
      </c>
      <c r="P7">
        <v>1.1320313108161264</v>
      </c>
      <c r="Q7">
        <v>154.37</v>
      </c>
      <c r="U7">
        <v>4.3106148128558105E-4</v>
      </c>
      <c r="V7">
        <v>3.8078582912588494E-4</v>
      </c>
    </row>
  </sheetData>
  <sortState ref="A2:Q7">
    <sortCondition ref="Q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M22" sqref="M22"/>
    </sheetView>
  </sheetViews>
  <sheetFormatPr defaultRowHeight="15" x14ac:dyDescent="0.25"/>
  <sheetData>
    <row r="1" spans="1:22" x14ac:dyDescent="0.25">
      <c r="A1" t="s">
        <v>57</v>
      </c>
      <c r="B1" s="5" t="s">
        <v>67</v>
      </c>
      <c r="C1" t="s">
        <v>68</v>
      </c>
      <c r="D1" t="s">
        <v>56</v>
      </c>
      <c r="E1" t="s">
        <v>55</v>
      </c>
      <c r="F1" t="s">
        <v>54</v>
      </c>
      <c r="G1" t="s">
        <v>69</v>
      </c>
      <c r="J1" t="s">
        <v>52</v>
      </c>
      <c r="K1" t="s">
        <v>70</v>
      </c>
      <c r="M1" s="1" t="s">
        <v>50</v>
      </c>
      <c r="N1" s="1" t="s">
        <v>72</v>
      </c>
      <c r="P1" t="s">
        <v>73</v>
      </c>
      <c r="Q1" t="s">
        <v>76</v>
      </c>
      <c r="U1" s="1" t="s">
        <v>72</v>
      </c>
      <c r="V1" s="1" t="s">
        <v>50</v>
      </c>
    </row>
    <row r="2" spans="1:22" x14ac:dyDescent="0.25">
      <c r="A2" t="s">
        <v>8</v>
      </c>
      <c r="B2">
        <v>444630095002202</v>
      </c>
      <c r="C2" t="s">
        <v>64</v>
      </c>
      <c r="D2" t="s">
        <v>5</v>
      </c>
      <c r="E2" t="s">
        <v>63</v>
      </c>
      <c r="F2">
        <v>7.12</v>
      </c>
      <c r="G2">
        <v>14.7</v>
      </c>
      <c r="J2">
        <v>7.1200000000000005E-3</v>
      </c>
      <c r="K2">
        <v>1.47E-2</v>
      </c>
      <c r="M2">
        <v>2.0082926691676302E-4</v>
      </c>
      <c r="N2">
        <v>6.3941511351140682E-4</v>
      </c>
      <c r="P2">
        <v>3.183874160016841</v>
      </c>
      <c r="Q2">
        <v>10.46</v>
      </c>
      <c r="U2">
        <v>6.3941511351140682E-4</v>
      </c>
      <c r="V2">
        <v>2.0082926691676302E-4</v>
      </c>
    </row>
    <row r="3" spans="1:22" x14ac:dyDescent="0.25">
      <c r="A3" t="s">
        <v>7</v>
      </c>
      <c r="B3">
        <v>444630095002203</v>
      </c>
      <c r="C3" t="s">
        <v>64</v>
      </c>
      <c r="D3" t="s">
        <v>5</v>
      </c>
      <c r="E3" t="s">
        <v>63</v>
      </c>
      <c r="F3">
        <v>40</v>
      </c>
      <c r="G3">
        <v>26.4</v>
      </c>
      <c r="J3">
        <v>0.04</v>
      </c>
      <c r="K3">
        <v>2.64E-2</v>
      </c>
      <c r="M3">
        <v>1.1282543085211407E-3</v>
      </c>
      <c r="N3">
        <v>1.1483373467143633E-3</v>
      </c>
      <c r="P3">
        <v>1.017800098826608</v>
      </c>
      <c r="Q3">
        <v>18.675000000000001</v>
      </c>
      <c r="U3">
        <v>1.1483373467143633E-3</v>
      </c>
      <c r="V3">
        <v>1.1282543085211407E-3</v>
      </c>
    </row>
    <row r="4" spans="1:22" x14ac:dyDescent="0.25">
      <c r="A4" t="s">
        <v>6</v>
      </c>
      <c r="B4">
        <v>444630095002205</v>
      </c>
      <c r="C4" t="s">
        <v>64</v>
      </c>
      <c r="D4" t="s">
        <v>5</v>
      </c>
      <c r="E4" t="s">
        <v>63</v>
      </c>
      <c r="F4">
        <v>13.1</v>
      </c>
      <c r="G4">
        <v>131</v>
      </c>
      <c r="J4">
        <v>1.3099999999999999E-2</v>
      </c>
      <c r="K4">
        <v>0.13100000000000001</v>
      </c>
      <c r="M4">
        <v>3.6950328604067349E-4</v>
      </c>
      <c r="N4">
        <v>5.6981891068023328E-3</v>
      </c>
      <c r="P4">
        <v>15.421213618584973</v>
      </c>
      <c r="Q4">
        <v>58.255000000000003</v>
      </c>
      <c r="U4">
        <v>5.6981891068023328E-3</v>
      </c>
      <c r="V4">
        <v>3.6950328604067349E-4</v>
      </c>
    </row>
    <row r="5" spans="1:22" x14ac:dyDescent="0.25">
      <c r="A5" t="s">
        <v>11</v>
      </c>
      <c r="B5">
        <v>444630095002206</v>
      </c>
      <c r="C5" t="s">
        <v>64</v>
      </c>
      <c r="D5" t="s">
        <v>5</v>
      </c>
      <c r="E5" t="s">
        <v>63</v>
      </c>
      <c r="F5">
        <v>11.5</v>
      </c>
      <c r="G5">
        <v>66.8</v>
      </c>
      <c r="J5">
        <v>1.15E-2</v>
      </c>
      <c r="K5">
        <v>6.6799999999999998E-2</v>
      </c>
      <c r="M5">
        <v>3.2437311369982791E-4</v>
      </c>
      <c r="N5">
        <v>2.905641468201495E-3</v>
      </c>
      <c r="P5">
        <v>8.957713649751966</v>
      </c>
      <c r="Q5">
        <v>103.44499999999999</v>
      </c>
      <c r="U5">
        <v>2.905641468201495E-3</v>
      </c>
      <c r="V5">
        <v>3.2437311369982791E-4</v>
      </c>
    </row>
    <row r="6" spans="1:22" x14ac:dyDescent="0.25">
      <c r="A6" t="s">
        <v>10</v>
      </c>
      <c r="B6">
        <v>444630095002207</v>
      </c>
      <c r="C6" t="s">
        <v>64</v>
      </c>
      <c r="D6" t="s">
        <v>5</v>
      </c>
      <c r="E6" t="s">
        <v>63</v>
      </c>
      <c r="F6">
        <v>13.7</v>
      </c>
      <c r="G6">
        <v>107</v>
      </c>
      <c r="J6">
        <v>1.3699999999999999E-2</v>
      </c>
      <c r="K6">
        <v>0.107</v>
      </c>
      <c r="M6">
        <v>3.8642710066849058E-4</v>
      </c>
      <c r="N6">
        <v>4.6542460643347293E-3</v>
      </c>
      <c r="P6">
        <v>12.044305526924029</v>
      </c>
      <c r="Q6">
        <v>142.63999999999999</v>
      </c>
      <c r="U6">
        <v>4.6542460643347293E-3</v>
      </c>
      <c r="V6">
        <v>3.8642710066849058E-4</v>
      </c>
    </row>
    <row r="7" spans="1:22" x14ac:dyDescent="0.25">
      <c r="A7" t="s">
        <v>9</v>
      </c>
      <c r="B7">
        <v>444630095002208</v>
      </c>
      <c r="C7" t="s">
        <v>64</v>
      </c>
      <c r="D7" t="s">
        <v>5</v>
      </c>
      <c r="E7" t="s">
        <v>63</v>
      </c>
      <c r="F7">
        <v>17.8</v>
      </c>
      <c r="G7">
        <v>87.8</v>
      </c>
      <c r="J7">
        <v>1.78E-2</v>
      </c>
      <c r="K7">
        <v>8.7800000000000003E-2</v>
      </c>
      <c r="M7">
        <v>5.0207316729190756E-4</v>
      </c>
      <c r="N7">
        <v>3.8190916303606475E-3</v>
      </c>
      <c r="P7">
        <v>7.6066435714143843</v>
      </c>
      <c r="Q7">
        <v>173.76</v>
      </c>
      <c r="U7">
        <v>3.8190916303606475E-3</v>
      </c>
      <c r="V7">
        <v>5.0207316729190756E-4</v>
      </c>
    </row>
    <row r="8" spans="1:22" x14ac:dyDescent="0.25">
      <c r="A8" t="s">
        <v>60</v>
      </c>
      <c r="B8">
        <v>444630095002201</v>
      </c>
      <c r="C8" t="s">
        <v>64</v>
      </c>
      <c r="D8" t="s">
        <v>5</v>
      </c>
      <c r="E8" t="s">
        <v>63</v>
      </c>
      <c r="F8">
        <v>16</v>
      </c>
      <c r="G8">
        <v>94.9</v>
      </c>
      <c r="J8">
        <v>1.6E-2</v>
      </c>
      <c r="K8">
        <v>9.4900000000000012E-2</v>
      </c>
      <c r="M8">
        <v>4.5130172340845622E-4</v>
      </c>
      <c r="N8">
        <v>4.1279247804239805E-3</v>
      </c>
      <c r="P8">
        <v>9.1467073275232114</v>
      </c>
      <c r="Q8">
        <v>216</v>
      </c>
      <c r="U8">
        <v>4.1279247804239805E-3</v>
      </c>
      <c r="V8">
        <v>4.5130172340845622E-4</v>
      </c>
    </row>
    <row r="9" spans="1:22" x14ac:dyDescent="0.25">
      <c r="A9" t="s">
        <v>61</v>
      </c>
      <c r="B9">
        <v>444639095002201</v>
      </c>
      <c r="C9" t="s">
        <v>64</v>
      </c>
      <c r="D9" t="s">
        <v>5</v>
      </c>
      <c r="E9" t="s">
        <v>63</v>
      </c>
      <c r="F9">
        <v>8.9700000000000006</v>
      </c>
      <c r="G9">
        <v>81.900000000000006</v>
      </c>
      <c r="J9">
        <v>8.9700000000000005E-3</v>
      </c>
      <c r="K9">
        <v>8.1900000000000001E-2</v>
      </c>
      <c r="M9">
        <v>2.5301102868586578E-4</v>
      </c>
      <c r="N9">
        <v>3.5624556324206952E-3</v>
      </c>
      <c r="P9">
        <v>14.080238521316712</v>
      </c>
      <c r="Q9">
        <v>233</v>
      </c>
      <c r="U9">
        <v>3.5624556324206952E-3</v>
      </c>
      <c r="V9">
        <v>2.5301102868586578E-4</v>
      </c>
    </row>
  </sheetData>
  <sortState ref="A2:Q9">
    <sortCondition ref="Q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D27" sqref="D27"/>
    </sheetView>
  </sheetViews>
  <sheetFormatPr defaultRowHeight="15" x14ac:dyDescent="0.25"/>
  <cols>
    <col min="2" max="2" width="19.7109375" customWidth="1"/>
  </cols>
  <sheetData>
    <row r="1" spans="1:23" x14ac:dyDescent="0.25">
      <c r="A1" t="s">
        <v>57</v>
      </c>
      <c r="B1" s="5" t="s">
        <v>67</v>
      </c>
      <c r="C1" t="s">
        <v>68</v>
      </c>
      <c r="D1" t="s">
        <v>56</v>
      </c>
      <c r="E1" t="s">
        <v>55</v>
      </c>
      <c r="F1" t="s">
        <v>54</v>
      </c>
      <c r="G1" t="s">
        <v>69</v>
      </c>
      <c r="J1" t="s">
        <v>52</v>
      </c>
      <c r="K1" t="s">
        <v>70</v>
      </c>
      <c r="M1" s="1" t="s">
        <v>50</v>
      </c>
      <c r="N1" s="1" t="s">
        <v>72</v>
      </c>
      <c r="P1" t="s">
        <v>73</v>
      </c>
      <c r="Q1" t="s">
        <v>76</v>
      </c>
      <c r="V1" s="1" t="s">
        <v>72</v>
      </c>
      <c r="W1" s="1" t="s">
        <v>50</v>
      </c>
    </row>
    <row r="2" spans="1:23" x14ac:dyDescent="0.25">
      <c r="A2" t="s">
        <v>59</v>
      </c>
      <c r="B2" s="5">
        <v>465652094394501</v>
      </c>
      <c r="C2" t="s">
        <v>66</v>
      </c>
      <c r="D2" t="s">
        <v>5</v>
      </c>
      <c r="E2" t="s">
        <v>63</v>
      </c>
      <c r="F2">
        <v>0.7</v>
      </c>
      <c r="G2">
        <v>2.62</v>
      </c>
      <c r="J2">
        <v>6.9999999999999999E-4</v>
      </c>
      <c r="K2">
        <v>2.6199999999999999E-3</v>
      </c>
      <c r="M2">
        <v>1.974445039911996E-5</v>
      </c>
      <c r="N2">
        <v>1.1396378213604665E-4</v>
      </c>
      <c r="P2">
        <v>5.7719399543846599</v>
      </c>
      <c r="Q2">
        <v>82.5</v>
      </c>
      <c r="V2">
        <v>1.1396378213604665E-4</v>
      </c>
      <c r="W2">
        <v>1.974445039911996E-5</v>
      </c>
    </row>
    <row r="3" spans="1:23" x14ac:dyDescent="0.25">
      <c r="A3" t="s">
        <v>4</v>
      </c>
      <c r="B3" s="5">
        <v>465652094394801</v>
      </c>
      <c r="C3" t="s">
        <v>66</v>
      </c>
      <c r="D3" t="s">
        <v>5</v>
      </c>
      <c r="E3" t="s">
        <v>63</v>
      </c>
      <c r="F3">
        <v>0.56999999999999995</v>
      </c>
      <c r="G3">
        <v>4.57</v>
      </c>
      <c r="J3">
        <v>5.6999999999999998E-4</v>
      </c>
      <c r="K3">
        <v>4.5700000000000003E-3</v>
      </c>
      <c r="M3">
        <v>1.6077623896426254E-5</v>
      </c>
      <c r="N3">
        <v>1.987841543365394E-4</v>
      </c>
      <c r="P3">
        <v>12.364025655602337</v>
      </c>
      <c r="Q3">
        <v>112.9</v>
      </c>
      <c r="V3">
        <v>1.987841543365394E-4</v>
      </c>
      <c r="W3">
        <v>1.6077623896426254E-5</v>
      </c>
    </row>
    <row r="4" spans="1:23" x14ac:dyDescent="0.25">
      <c r="A4" t="s">
        <v>3</v>
      </c>
      <c r="B4" s="5">
        <v>465652094394802</v>
      </c>
      <c r="C4" t="s">
        <v>66</v>
      </c>
      <c r="D4" t="s">
        <v>5</v>
      </c>
      <c r="E4" t="s">
        <v>63</v>
      </c>
      <c r="F4">
        <v>1.54</v>
      </c>
      <c r="G4">
        <v>96</v>
      </c>
      <c r="J4">
        <v>1.5400000000000001E-3</v>
      </c>
      <c r="K4">
        <v>9.6000000000000002E-2</v>
      </c>
      <c r="M4">
        <v>4.3437790878063917E-5</v>
      </c>
      <c r="N4">
        <v>4.1757721698704115E-3</v>
      </c>
      <c r="P4">
        <v>96.132240739230966</v>
      </c>
      <c r="Q4">
        <v>137.1</v>
      </c>
      <c r="V4">
        <v>4.1757721698704115E-3</v>
      </c>
      <c r="W4">
        <v>4.3437790878063917E-5</v>
      </c>
    </row>
    <row r="5" spans="1:23" x14ac:dyDescent="0.25">
      <c r="A5" t="s">
        <v>2</v>
      </c>
      <c r="B5" s="5">
        <v>465652094394803</v>
      </c>
      <c r="C5" t="s">
        <v>66</v>
      </c>
      <c r="D5" t="s">
        <v>5</v>
      </c>
      <c r="E5" t="s">
        <v>63</v>
      </c>
      <c r="F5">
        <v>1.08</v>
      </c>
      <c r="G5">
        <v>19.600000000000001</v>
      </c>
      <c r="J5">
        <v>1.08E-3</v>
      </c>
      <c r="K5">
        <v>1.9600000000000003E-2</v>
      </c>
      <c r="M5">
        <v>3.0462866330070796E-5</v>
      </c>
      <c r="N5">
        <v>8.5255348468187583E-4</v>
      </c>
      <c r="P5">
        <v>27.986646937431988</v>
      </c>
      <c r="Q5">
        <v>171.7</v>
      </c>
      <c r="V5">
        <v>8.5255348468187583E-4</v>
      </c>
      <c r="W5">
        <v>3.0462866330070796E-5</v>
      </c>
    </row>
    <row r="6" spans="1:23" x14ac:dyDescent="0.25">
      <c r="A6" t="s">
        <v>1</v>
      </c>
      <c r="B6" s="5">
        <v>465652094394804</v>
      </c>
      <c r="C6" t="s">
        <v>66</v>
      </c>
      <c r="D6" t="s">
        <v>5</v>
      </c>
      <c r="E6" t="s">
        <v>63</v>
      </c>
      <c r="F6">
        <v>0.57999999999999996</v>
      </c>
      <c r="G6">
        <v>7.04</v>
      </c>
      <c r="J6">
        <v>5.8E-4</v>
      </c>
      <c r="K6">
        <v>7.0400000000000003E-3</v>
      </c>
      <c r="M6">
        <v>1.6359687473556537E-5</v>
      </c>
      <c r="N6">
        <v>3.0622329245716352E-4</v>
      </c>
      <c r="P6">
        <v>18.718162737041069</v>
      </c>
      <c r="Q6">
        <v>195.75</v>
      </c>
      <c r="V6">
        <v>3.0622329245716352E-4</v>
      </c>
      <c r="W6">
        <v>1.6359687473556537E-5</v>
      </c>
    </row>
    <row r="7" spans="1:23" x14ac:dyDescent="0.25">
      <c r="A7" t="s">
        <v>58</v>
      </c>
      <c r="B7" s="5">
        <v>465652094394701</v>
      </c>
      <c r="C7" t="s">
        <v>66</v>
      </c>
      <c r="D7" t="s">
        <v>5</v>
      </c>
      <c r="E7" t="s">
        <v>63</v>
      </c>
      <c r="F7">
        <v>0.46</v>
      </c>
      <c r="G7">
        <v>4.1900000000000004</v>
      </c>
      <c r="J7">
        <v>4.6000000000000001E-4</v>
      </c>
      <c r="K7">
        <v>4.1900000000000001E-3</v>
      </c>
      <c r="M7">
        <v>1.2974924547993118E-5</v>
      </c>
      <c r="N7">
        <v>1.8225505616413569E-4</v>
      </c>
      <c r="P7">
        <v>14.046714143885005</v>
      </c>
      <c r="Q7">
        <v>218.43</v>
      </c>
      <c r="V7">
        <v>1.8225505616413569E-4</v>
      </c>
      <c r="W7">
        <v>1.2974924547993118E-5</v>
      </c>
    </row>
  </sheetData>
  <sortState ref="A2:Q7">
    <sortCondition ref="Q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Calculating Cl_Br Mass Ratio</vt:lpstr>
      <vt:lpstr>Na_Cl Ratio</vt:lpstr>
      <vt:lpstr>Cromwell</vt:lpstr>
      <vt:lpstr>Litchfield</vt:lpstr>
      <vt:lpstr>Olivia</vt:lpstr>
      <vt:lpstr>HFC</vt:lpstr>
      <vt:lpstr>Quick look graphs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Maher, Anna</dc:creator>
  <cp:lastModifiedBy>Maher, Anna</cp:lastModifiedBy>
  <dcterms:created xsi:type="dcterms:W3CDTF">2018-07-23T19:27:20Z</dcterms:created>
  <dcterms:modified xsi:type="dcterms:W3CDTF">2018-08-08T21:28:00Z</dcterms:modified>
</cp:coreProperties>
</file>