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maison\Desktop\Personal\"/>
    </mc:Choice>
  </mc:AlternateContent>
  <xr:revisionPtr revIDLastSave="0" documentId="13_ncr:1_{8D08A85D-E35E-4B5C-9FA7-C10A655D58C7}" xr6:coauthVersionLast="47" xr6:coauthVersionMax="47" xr10:uidLastSave="{00000000-0000-0000-0000-000000000000}"/>
  <bookViews>
    <workbookView xWindow="-28920" yWindow="15" windowWidth="29040" windowHeight="15840" activeTab="1" xr2:uid="{FE123152-354D-424B-BBD0-86AA3B3D9DFC}"/>
  </bookViews>
  <sheets>
    <sheet name="Trailer Manifest" sheetId="1" r:id="rId1"/>
    <sheet name="Status of Trailers" sheetId="2" r:id="rId2"/>
  </sheets>
  <definedNames>
    <definedName name="Slicer_Carrier">#N/A</definedName>
    <definedName name="Slicer_Status">#N/A</definedName>
  </definedNames>
  <calcPr calcId="191029"/>
  <pivotCaches>
    <pivotCache cacheId="3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14" i="1"/>
  <c r="C19" i="2"/>
  <c r="H19" i="2" s="1"/>
  <c r="D19" i="2"/>
  <c r="E19" i="2"/>
  <c r="F19" i="2"/>
  <c r="G19" i="2"/>
  <c r="C20" i="2"/>
  <c r="H20" i="2" s="1"/>
  <c r="D20" i="2"/>
  <c r="E20" i="2"/>
  <c r="F20" i="2"/>
  <c r="G20" i="2"/>
  <c r="C21" i="2"/>
  <c r="H21" i="2" s="1"/>
  <c r="D21" i="2"/>
  <c r="E21" i="2"/>
  <c r="F21" i="2"/>
  <c r="G21" i="2"/>
  <c r="C22" i="2"/>
  <c r="H22" i="2" s="1"/>
  <c r="D22" i="2"/>
  <c r="E22" i="2"/>
  <c r="F22" i="2"/>
  <c r="G22" i="2"/>
  <c r="C23" i="2"/>
  <c r="H23" i="2" s="1"/>
  <c r="D23" i="2"/>
  <c r="E23" i="2"/>
  <c r="F23" i="2"/>
  <c r="G23" i="2"/>
  <c r="C24" i="2"/>
  <c r="H24" i="2" s="1"/>
  <c r="D24" i="2"/>
  <c r="E24" i="2"/>
  <c r="F24" i="2"/>
  <c r="G24" i="2"/>
  <c r="C25" i="2"/>
  <c r="H25" i="2" s="1"/>
  <c r="D25" i="2"/>
  <c r="E25" i="2"/>
  <c r="F25" i="2"/>
  <c r="G25" i="2"/>
  <c r="C4" i="2"/>
  <c r="H4" i="2" s="1"/>
  <c r="C5" i="2"/>
  <c r="H5" i="2" s="1"/>
  <c r="C6" i="2"/>
  <c r="H6" i="2" s="1"/>
  <c r="C7" i="2"/>
  <c r="H7" i="2" s="1"/>
  <c r="C8" i="2"/>
  <c r="H8" i="2" s="1"/>
  <c r="C9" i="2"/>
  <c r="H9" i="2" s="1"/>
  <c r="C10" i="2"/>
  <c r="H10" i="2" s="1"/>
  <c r="C11" i="2"/>
  <c r="H11" i="2" s="1"/>
  <c r="C12" i="2"/>
  <c r="H12" i="2" s="1"/>
  <c r="C13" i="2"/>
  <c r="H13" i="2" s="1"/>
  <c r="C14" i="2"/>
  <c r="H14" i="2" s="1"/>
  <c r="C15" i="2"/>
  <c r="H15" i="2" s="1"/>
  <c r="C16" i="2"/>
  <c r="H16" i="2" s="1"/>
  <c r="C17" i="2"/>
  <c r="H17" i="2" s="1"/>
  <c r="C18" i="2"/>
  <c r="H18" i="2" s="1"/>
  <c r="C3" i="2"/>
  <c r="H3" i="2" s="1"/>
  <c r="E4" i="2"/>
  <c r="E5" i="2"/>
  <c r="E6" i="2"/>
  <c r="E7" i="2"/>
  <c r="E8" i="2"/>
  <c r="E9" i="2"/>
  <c r="E10" i="2"/>
  <c r="E11" i="2"/>
  <c r="E12" i="2"/>
  <c r="E13" i="2"/>
  <c r="E14" i="2"/>
  <c r="E15" i="2"/>
  <c r="E16" i="2"/>
  <c r="E17" i="2"/>
  <c r="E18" i="2"/>
  <c r="E3" i="2"/>
  <c r="D4" i="2"/>
  <c r="D5" i="2"/>
  <c r="D6" i="2"/>
  <c r="D7" i="2"/>
  <c r="D8" i="2"/>
  <c r="D9" i="2"/>
  <c r="D10" i="2"/>
  <c r="D11" i="2"/>
  <c r="D12" i="2"/>
  <c r="D13" i="2"/>
  <c r="D14" i="2"/>
  <c r="D15" i="2"/>
  <c r="D16" i="2"/>
  <c r="D17" i="2"/>
  <c r="D18" i="2"/>
  <c r="D3" i="2"/>
  <c r="G3" i="2"/>
  <c r="G4" i="2"/>
  <c r="G5" i="2"/>
  <c r="G6" i="2"/>
  <c r="G7" i="2"/>
  <c r="G8" i="2"/>
  <c r="G9" i="2"/>
  <c r="G10" i="2"/>
  <c r="G11" i="2"/>
  <c r="G12" i="2"/>
  <c r="G13" i="2"/>
  <c r="G14" i="2"/>
  <c r="G15" i="2"/>
  <c r="G16" i="2"/>
  <c r="G17" i="2"/>
  <c r="G18" i="2"/>
  <c r="F3" i="2"/>
  <c r="F4" i="2"/>
  <c r="F5" i="2"/>
  <c r="F6" i="2"/>
  <c r="F7" i="2"/>
  <c r="F8" i="2"/>
  <c r="F10" i="2"/>
  <c r="F11" i="2"/>
  <c r="F12" i="2"/>
  <c r="F13" i="2"/>
  <c r="F14" i="2"/>
  <c r="F15" i="2"/>
  <c r="F16" i="2"/>
  <c r="F17" i="2"/>
  <c r="F18" i="2"/>
  <c r="E3" i="1"/>
  <c r="E4" i="1"/>
  <c r="E5" i="1"/>
  <c r="E6" i="1"/>
  <c r="E7" i="1"/>
  <c r="E8" i="1"/>
  <c r="E9" i="1"/>
  <c r="E10" i="1"/>
  <c r="E11" i="1"/>
  <c r="E12" i="1"/>
  <c r="E13" i="1"/>
  <c r="E16" i="1"/>
  <c r="E17" i="1"/>
  <c r="E18" i="1"/>
  <c r="E19" i="1"/>
  <c r="E20" i="1"/>
  <c r="E21" i="1"/>
  <c r="E22" i="1"/>
  <c r="E23" i="1"/>
  <c r="E24" i="1"/>
  <c r="E2" i="1"/>
</calcChain>
</file>

<file path=xl/sharedStrings.xml><?xml version="1.0" encoding="utf-8"?>
<sst xmlns="http://schemas.openxmlformats.org/spreadsheetml/2006/main" count="117" uniqueCount="53">
  <si>
    <t>Pickup Date</t>
  </si>
  <si>
    <t>Pickup Time</t>
  </si>
  <si>
    <t>Terminal Destination</t>
  </si>
  <si>
    <t>Carrier</t>
  </si>
  <si>
    <t>Trailer #</t>
  </si>
  <si>
    <t>UPS</t>
  </si>
  <si>
    <t>FEDEX</t>
  </si>
  <si>
    <t>AMAZON</t>
  </si>
  <si>
    <t>Dock Location</t>
  </si>
  <si>
    <t>Open Date/Time</t>
  </si>
  <si>
    <t>NJ</t>
  </si>
  <si>
    <t>NY</t>
  </si>
  <si>
    <t>MA</t>
  </si>
  <si>
    <t>PA</t>
  </si>
  <si>
    <t>IL</t>
  </si>
  <si>
    <t>CA</t>
  </si>
  <si>
    <t>FL</t>
  </si>
  <si>
    <t>WA</t>
  </si>
  <si>
    <t>CT</t>
  </si>
  <si>
    <t>MD</t>
  </si>
  <si>
    <t>TX</t>
  </si>
  <si>
    <t>NM</t>
  </si>
  <si>
    <t>DHL</t>
  </si>
  <si>
    <t>JB HUNT</t>
  </si>
  <si>
    <t>USPS</t>
  </si>
  <si>
    <t>DK 215</t>
  </si>
  <si>
    <t>DK 225</t>
  </si>
  <si>
    <t>DK 235</t>
  </si>
  <si>
    <t>DK 216</t>
  </si>
  <si>
    <t>DK 217</t>
  </si>
  <si>
    <t>DK 218</t>
  </si>
  <si>
    <t>DK 219</t>
  </si>
  <si>
    <t>DK 220</t>
  </si>
  <si>
    <t>DK 221</t>
  </si>
  <si>
    <t>DK 222</t>
  </si>
  <si>
    <t>DK 223</t>
  </si>
  <si>
    <t>DK 224</t>
  </si>
  <si>
    <t>DK 226</t>
  </si>
  <si>
    <t>DK 227</t>
  </si>
  <si>
    <t>DK 228</t>
  </si>
  <si>
    <t>DK 229</t>
  </si>
  <si>
    <t>DK 230</t>
  </si>
  <si>
    <t>DK 231</t>
  </si>
  <si>
    <t>DK 232</t>
  </si>
  <si>
    <t>DK 233</t>
  </si>
  <si>
    <t>DK 234</t>
  </si>
  <si>
    <t>DK 236</t>
  </si>
  <si>
    <t>DK 237</t>
  </si>
  <si>
    <t>TRAILERS IN DOCK DOORS</t>
  </si>
  <si>
    <t>Status</t>
  </si>
  <si>
    <t>Row Labels</t>
  </si>
  <si>
    <t>Grand Total</t>
  </si>
  <si>
    <t>Count of Trailer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</si>
</sst>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2"/>
      <color rgb="FF000000"/>
      <name val="Calibri"/>
      <family val="2"/>
      <scheme val="minor"/>
    </font>
    <font>
      <sz val="11"/>
      <color rgb="FF000000"/>
      <name val="Calibri"/>
      <family val="2"/>
      <scheme val="minor"/>
    </font>
    <font>
      <b/>
      <sz val="11"/>
      <color rgb="FF000000"/>
      <name val="Calibri"/>
      <family val="2"/>
      <scheme val="minor"/>
    </font>
    <font>
      <b/>
      <sz val="10"/>
      <name val="Arial"/>
      <family val="2"/>
    </font>
    <font>
      <sz val="8"/>
      <name val="Calibri"/>
      <family val="2"/>
      <scheme val="minor"/>
    </font>
    <font>
      <b/>
      <sz val="16"/>
      <color rgb="FF000000"/>
      <name val="Calibri"/>
      <family val="2"/>
      <scheme val="minor"/>
    </font>
    <font>
      <sz val="11"/>
      <color rgb="FF444444"/>
      <name val="Calibri"/>
      <family val="2"/>
      <scheme val="minor"/>
    </font>
  </fonts>
  <fills count="4">
    <fill>
      <patternFill patternType="none"/>
    </fill>
    <fill>
      <patternFill patternType="gray125"/>
    </fill>
    <fill>
      <patternFill patternType="solid">
        <fgColor rgb="FFD9E1F2"/>
        <bgColor rgb="FF000000"/>
      </patternFill>
    </fill>
    <fill>
      <patternFill patternType="solid">
        <fgColor rgb="FFFFC00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9">
    <xf numFmtId="0" fontId="0" fillId="0" borderId="0" xfId="0"/>
    <xf numFmtId="20" fontId="2" fillId="0" borderId="0" xfId="0" applyNumberFormat="1" applyFont="1" applyAlignment="1">
      <alignment horizontal="center" vertical="center" wrapText="1"/>
    </xf>
    <xf numFmtId="0" fontId="4" fillId="0" borderId="1" xfId="0" applyFont="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 fontId="2" fillId="0" borderId="1" xfId="0" applyNumberFormat="1" applyFont="1" applyBorder="1" applyAlignment="1">
      <alignment horizontal="center" vertical="center" wrapText="1"/>
    </xf>
    <xf numFmtId="20" fontId="2" fillId="0" borderId="1" xfId="0" applyNumberFormat="1" applyFont="1" applyBorder="1" applyAlignment="1">
      <alignment horizontal="center" vertical="center" wrapText="1"/>
    </xf>
    <xf numFmtId="22" fontId="2" fillId="0" borderId="1" xfId="0" applyNumberFormat="1" applyFont="1" applyBorder="1" applyAlignment="1">
      <alignment horizont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xf>
    <xf numFmtId="0" fontId="0"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16" fontId="2" fillId="0" borderId="10" xfId="0" applyNumberFormat="1" applyFont="1" applyBorder="1" applyAlignment="1">
      <alignment horizontal="center" vertical="center" wrapText="1"/>
    </xf>
    <xf numFmtId="0" fontId="4" fillId="0" borderId="11" xfId="0" applyFont="1" applyBorder="1" applyAlignment="1">
      <alignment horizontal="center" vertical="center" wrapText="1"/>
    </xf>
    <xf numFmtId="16" fontId="2" fillId="0" borderId="12" xfId="0" applyNumberFormat="1" applyFont="1" applyBorder="1" applyAlignment="1">
      <alignment horizontal="center" vertical="center" wrapText="1"/>
    </xf>
    <xf numFmtId="20" fontId="2" fillId="0" borderId="13" xfId="0" applyNumberFormat="1" applyFont="1" applyBorder="1" applyAlignment="1">
      <alignment horizontal="center" vertical="center" wrapText="1"/>
    </xf>
    <xf numFmtId="22" fontId="2" fillId="0" borderId="13" xfId="0" applyNumberFormat="1" applyFont="1" applyBorder="1" applyAlignment="1">
      <alignment horizontal="center"/>
    </xf>
    <xf numFmtId="0" fontId="7" fillId="0" borderId="13" xfId="0" applyFont="1" applyBorder="1" applyAlignment="1">
      <alignment horizontal="center"/>
    </xf>
    <xf numFmtId="0" fontId="0" fillId="0" borderId="13" xfId="0" applyFont="1" applyBorder="1" applyAlignment="1">
      <alignment horizontal="center"/>
    </xf>
    <xf numFmtId="0" fontId="4" fillId="0" borderId="14" xfId="0" applyFont="1" applyBorder="1" applyAlignment="1">
      <alignment horizontal="center" vertical="center" wrapText="1"/>
    </xf>
    <xf numFmtId="0" fontId="6" fillId="3" borderId="5" xfId="0" applyFont="1" applyFill="1" applyBorder="1" applyAlignment="1">
      <alignment horizontal="center"/>
    </xf>
    <xf numFmtId="0" fontId="6" fillId="3" borderId="6" xfId="0" applyFont="1" applyFill="1" applyBorder="1" applyAlignment="1">
      <alignment horizontal="center"/>
    </xf>
    <xf numFmtId="0" fontId="6" fillId="3" borderId="7" xfId="0" applyFont="1" applyFill="1" applyBorder="1" applyAlignment="1">
      <alignment horizontal="center"/>
    </xf>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[IFERROR Example.xlsx]Status of Trailers!PivotTable6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Trailers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1">
            <a:lumMod val="20000"/>
            <a:lumOff val="80000"/>
          </a:schemeClr>
        </a:solidFill>
        <a:ln>
          <a:noFill/>
        </a:ln>
        <a:effectLst/>
        <a:sp3d/>
      </c:spPr>
    </c:sideWall>
    <c:backWall>
      <c:thickness val="0"/>
      <c:spPr>
        <a:solidFill>
          <a:schemeClr val="accent1">
            <a:lumMod val="20000"/>
            <a:lumOff val="80000"/>
          </a:schemeClr>
        </a:solidFill>
        <a:ln>
          <a:noFill/>
        </a:ln>
        <a:effectLst/>
        <a:sp3d/>
      </c:spPr>
    </c:backWall>
    <c:plotArea>
      <c:layout/>
      <c:bar3DChart>
        <c:barDir val="col"/>
        <c:grouping val="clustered"/>
        <c:varyColors val="0"/>
        <c:ser>
          <c:idx val="0"/>
          <c:order val="0"/>
          <c:tx>
            <c:strRef>
              <c:f>'Status of Trailers'!$L$3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'Status of Trailers'!$K$4:$K$10</c:f>
              <c:strCache>
                <c:ptCount val="6"/>
                <c:pt idx="0">
                  <c:v>AMAZON</c:v>
                </c:pt>
                <c:pt idx="1">
                  <c:v>DHL</c:v>
                </c:pt>
                <c:pt idx="2">
                  <c:v>FEDEX</c:v>
                </c:pt>
                <c:pt idx="3">
                  <c:v>JB HUNT</c:v>
                </c:pt>
                <c:pt idx="4">
                  <c:v>UPS</c:v>
                </c:pt>
                <c:pt idx="5">
                  <c:v>USPS</c:v>
                </c:pt>
              </c:strCache>
            </c:strRef>
          </c:cat>
          <c:val>
            <c:numRef>
              <c:f>'Status of Trailers'!$L$4:$L$10</c:f>
              <c:numCache>
                <c:formatCode>General</c:formatCode>
                <c:ptCount val="6"/>
                <c:pt idx="0">
                  <c:v>4</c:v>
                </c:pt>
                <c:pt idx="1">
                  <c:v>4</c:v>
                </c:pt>
                <c:pt idx="2">
                  <c:v>4</c:v>
                </c:pt>
                <c:pt idx="3">
                  <c:v>3</c:v>
                </c:pt>
                <c:pt idx="4">
                  <c:v>2</c:v>
                </c:pt>
                <c:pt idx="5">
                  <c:v>6</c:v>
                </c:pt>
              </c:numCache>
            </c:numRef>
          </c:val>
          <c:extLst>
            <c:ext xmlns:c16="http://schemas.microsoft.com/office/drawing/2014/chart" uri="{C3380CC4-5D6E-409C-BE32-E72D297353CC}">
              <c16:uniqueId val="{00000000-310B-426F-A2F2-85039EDF73DF}"/>
            </c:ext>
          </c:extLst>
        </c:ser>
        <c:dLbls>
          <c:showLegendKey val="0"/>
          <c:showVal val="0"/>
          <c:showCatName val="0"/>
          <c:showSerName val="0"/>
          <c:showPercent val="0"/>
          <c:showBubbleSize val="0"/>
        </c:dLbls>
        <c:gapWidth val="150"/>
        <c:shape val="box"/>
        <c:axId val="841836232"/>
        <c:axId val="841833608"/>
        <c:axId val="0"/>
      </c:bar3DChart>
      <c:catAx>
        <c:axId val="841836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33608"/>
        <c:crosses val="autoZero"/>
        <c:auto val="1"/>
        <c:lblAlgn val="ctr"/>
        <c:lblOffset val="100"/>
        <c:noMultiLvlLbl val="0"/>
      </c:catAx>
      <c:valAx>
        <c:axId val="841833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3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12</xdr:row>
      <xdr:rowOff>19050</xdr:rowOff>
    </xdr:from>
    <xdr:to>
      <xdr:col>19</xdr:col>
      <xdr:colOff>0</xdr:colOff>
      <xdr:row>30</xdr:row>
      <xdr:rowOff>66675</xdr:rowOff>
    </xdr:to>
    <xdr:graphicFrame macro="">
      <xdr:nvGraphicFramePr>
        <xdr:cNvPr id="2" name="Chart 1">
          <a:extLst>
            <a:ext uri="{FF2B5EF4-FFF2-40B4-BE49-F238E27FC236}">
              <a16:creationId xmlns:a16="http://schemas.microsoft.com/office/drawing/2014/main" id="{4DBCAAB2-AE75-40D8-AADF-5FCB8BD68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257175</xdr:colOff>
      <xdr:row>0</xdr:row>
      <xdr:rowOff>57150</xdr:rowOff>
    </xdr:from>
    <xdr:to>
      <xdr:col>15</xdr:col>
      <xdr:colOff>342900</xdr:colOff>
      <xdr:row>9</xdr:row>
      <xdr:rowOff>180975</xdr:rowOff>
    </xdr:to>
    <mc:AlternateContent xmlns:mc="http://schemas.openxmlformats.org/markup-compatibility/2006" xmlns:a14="http://schemas.microsoft.com/office/drawing/2010/main">
      <mc:Choice Requires="a14">
        <xdr:graphicFrame macro="">
          <xdr:nvGraphicFramePr>
            <xdr:cNvPr id="3" name="Carrier">
              <a:extLst>
                <a:ext uri="{FF2B5EF4-FFF2-40B4-BE49-F238E27FC236}">
                  <a16:creationId xmlns:a16="http://schemas.microsoft.com/office/drawing/2014/main" id="{AE06B142-BD80-4363-849B-12B0D94FD8EC}"/>
                </a:ext>
              </a:extLst>
            </xdr:cNvP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mlns="">
        <xdr:sp macro="" textlink="">
          <xdr:nvSpPr>
            <xdr:cNvPr id="0" name=""/>
            <xdr:cNvSpPr>
              <a:spLocks noTextEdit="1"/>
            </xdr:cNvSpPr>
          </xdr:nvSpPr>
          <xdr:spPr>
            <a:xfrm>
              <a:off x="11496675" y="276226"/>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0</xdr:row>
      <xdr:rowOff>76200</xdr:rowOff>
    </xdr:from>
    <xdr:to>
      <xdr:col>19</xdr:col>
      <xdr:colOff>0</xdr:colOff>
      <xdr:row>6</xdr:row>
      <xdr:rowOff>19050</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651CCC79-E386-4A9F-8FD0-6FA5C601068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592175" y="266701"/>
              <a:ext cx="1828800" cy="207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Maisonette" refreshedDate="45079.525667708331" createdVersion="7" refreshedVersion="7" minRefreshableVersion="3" recordCount="23" xr:uid="{3584434C-7205-4D36-927F-B4B22069EB88}">
  <cacheSource type="worksheet">
    <worksheetSource ref="C2:I25" sheet="Status of Trailers"/>
  </cacheSource>
  <cacheFields count="8">
    <cacheField name="Pickup Date" numFmtId="16">
      <sharedItems containsSemiMixedTypes="0" containsNonDate="0" containsDate="1" containsString="0" minDate="2023-05-25T00:00:00" maxDate="2023-06-17T00:00:00"/>
    </cacheField>
    <cacheField name="Pickup Time" numFmtId="20">
      <sharedItems containsSemiMixedTypes="0" containsNonDate="0" containsDate="1" containsString="0" minDate="1899-12-30T08:00:00" maxDate="1899-12-30T14:30:00" count="6">
        <d v="1899-12-30T08:00:00"/>
        <d v="1899-12-30T12:00:00"/>
        <d v="1899-12-30T14:00:00"/>
        <d v="1899-12-30T08:30:00"/>
        <d v="1899-12-30T09:00:00"/>
        <d v="1899-12-30T14:30:00"/>
      </sharedItems>
      <fieldGroup par="7" base="1">
        <rangePr groupBy="minutes" startDate="1899-12-30T08:00:00" endDate="1899-12-30T14:3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Terminal Destination" numFmtId="22">
      <sharedItems/>
    </cacheField>
    <cacheField name="Carrier" numFmtId="0">
      <sharedItems containsBlank="1" count="7">
        <s v="UPS"/>
        <s v="FEDEX"/>
        <s v="AMAZON"/>
        <s v="DHL"/>
        <s v="JB HUNT"/>
        <s v="USPS"/>
        <m u="1"/>
      </sharedItems>
    </cacheField>
    <cacheField name="Trailer #" numFmtId="0">
      <sharedItems containsSemiMixedTypes="0" containsString="0" containsNumber="1" containsInteger="1" minValue="1" maxValue="23"/>
    </cacheField>
    <cacheField name="Status" numFmtId="0">
      <sharedItems count="3">
        <s v="LATE"/>
        <s v="Loading"/>
        <s v="Staged"/>
      </sharedItems>
    </cacheField>
    <cacheField name="Dock Location" numFmtId="0">
      <sharedItems count="23">
        <s v="DK 215"/>
        <s v="DK 216"/>
        <s v="DK 217"/>
        <s v="DK 218"/>
        <s v="DK 219"/>
        <s v="DK 220"/>
        <s v="DK 221"/>
        <s v="DK 222"/>
        <s v="DK 223"/>
        <s v="DK 224"/>
        <s v="DK 225"/>
        <s v="DK 226"/>
        <s v="DK 227"/>
        <s v="DK 228"/>
        <s v="DK 229"/>
        <s v="DK 230"/>
        <s v="DK 231"/>
        <s v="DK 232"/>
        <s v="DK 233"/>
        <s v="DK 234"/>
        <s v="DK 235"/>
        <s v="DK 236"/>
        <s v="DK 237"/>
      </sharedItems>
    </cacheField>
    <cacheField name="Hours" numFmtId="0" databaseField="0">
      <fieldGroup base="1">
        <rangePr groupBy="hours" startDate="1899-12-30T08:00:00" endDate="1899-12-30T14:3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253212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d v="2023-05-25T00:00:00"/>
    <x v="0"/>
    <s v="NJ"/>
    <x v="0"/>
    <n v="1"/>
    <x v="0"/>
    <x v="0"/>
  </r>
  <r>
    <d v="2023-05-26T00:00:00"/>
    <x v="1"/>
    <s v="NY"/>
    <x v="1"/>
    <n v="2"/>
    <x v="0"/>
    <x v="1"/>
  </r>
  <r>
    <d v="2023-05-27T00:00:00"/>
    <x v="2"/>
    <s v="MA"/>
    <x v="2"/>
    <n v="3"/>
    <x v="0"/>
    <x v="2"/>
  </r>
  <r>
    <d v="2023-05-28T00:00:00"/>
    <x v="3"/>
    <s v="PA"/>
    <x v="3"/>
    <n v="4"/>
    <x v="0"/>
    <x v="3"/>
  </r>
  <r>
    <d v="2023-05-29T00:00:00"/>
    <x v="3"/>
    <s v="IL"/>
    <x v="4"/>
    <n v="5"/>
    <x v="0"/>
    <x v="4"/>
  </r>
  <r>
    <d v="2023-05-30T00:00:00"/>
    <x v="4"/>
    <s v="CA"/>
    <x v="5"/>
    <n v="6"/>
    <x v="0"/>
    <x v="5"/>
  </r>
  <r>
    <d v="2023-05-31T00:00:00"/>
    <x v="5"/>
    <s v="FL"/>
    <x v="3"/>
    <n v="7"/>
    <x v="0"/>
    <x v="6"/>
  </r>
  <r>
    <d v="2023-06-01T00:00:00"/>
    <x v="4"/>
    <s v="WA"/>
    <x v="5"/>
    <n v="8"/>
    <x v="0"/>
    <x v="7"/>
  </r>
  <r>
    <d v="2023-06-02T00:00:00"/>
    <x v="1"/>
    <s v="NY"/>
    <x v="1"/>
    <n v="9"/>
    <x v="1"/>
    <x v="8"/>
  </r>
  <r>
    <d v="2023-06-03T00:00:00"/>
    <x v="0"/>
    <s v="WA"/>
    <x v="2"/>
    <n v="10"/>
    <x v="1"/>
    <x v="9"/>
  </r>
  <r>
    <d v="2023-06-04T00:00:00"/>
    <x v="1"/>
    <s v="MA"/>
    <x v="5"/>
    <n v="11"/>
    <x v="2"/>
    <x v="10"/>
  </r>
  <r>
    <d v="2023-06-05T00:00:00"/>
    <x v="2"/>
    <s v="NJ"/>
    <x v="0"/>
    <n v="12"/>
    <x v="2"/>
    <x v="11"/>
  </r>
  <r>
    <d v="2023-06-06T00:00:00"/>
    <x v="3"/>
    <s v="CT"/>
    <x v="1"/>
    <n v="13"/>
    <x v="2"/>
    <x v="12"/>
  </r>
  <r>
    <d v="2023-06-07T00:00:00"/>
    <x v="3"/>
    <s v="PA"/>
    <x v="2"/>
    <n v="14"/>
    <x v="2"/>
    <x v="13"/>
  </r>
  <r>
    <d v="2023-06-08T00:00:00"/>
    <x v="4"/>
    <s v="CT"/>
    <x v="3"/>
    <n v="15"/>
    <x v="2"/>
    <x v="14"/>
  </r>
  <r>
    <d v="2023-06-09T00:00:00"/>
    <x v="5"/>
    <s v="NJ"/>
    <x v="4"/>
    <n v="16"/>
    <x v="2"/>
    <x v="15"/>
  </r>
  <r>
    <d v="2023-06-10T00:00:00"/>
    <x v="4"/>
    <s v="NY"/>
    <x v="5"/>
    <n v="17"/>
    <x v="2"/>
    <x v="16"/>
  </r>
  <r>
    <d v="2023-06-11T00:00:00"/>
    <x v="1"/>
    <s v="MD"/>
    <x v="3"/>
    <n v="18"/>
    <x v="2"/>
    <x v="17"/>
  </r>
  <r>
    <d v="2023-06-12T00:00:00"/>
    <x v="0"/>
    <s v="TX"/>
    <x v="5"/>
    <n v="19"/>
    <x v="2"/>
    <x v="18"/>
  </r>
  <r>
    <d v="2023-06-13T00:00:00"/>
    <x v="1"/>
    <s v="NM"/>
    <x v="1"/>
    <n v="20"/>
    <x v="2"/>
    <x v="19"/>
  </r>
  <r>
    <d v="2023-06-14T00:00:00"/>
    <x v="2"/>
    <s v="CA"/>
    <x v="2"/>
    <n v="21"/>
    <x v="2"/>
    <x v="20"/>
  </r>
  <r>
    <d v="2023-06-15T00:00:00"/>
    <x v="3"/>
    <s v="NJ"/>
    <x v="5"/>
    <n v="22"/>
    <x v="2"/>
    <x v="21"/>
  </r>
  <r>
    <d v="2023-06-16T00:00:00"/>
    <x v="3"/>
    <s v="CT"/>
    <x v="4"/>
    <n v="23"/>
    <x v="2"/>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CAAE6-3A3C-45DF-B4C8-89C64792A970}" name="PivotTable6"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K3:L10" firstHeaderRow="1" firstDataRow="1" firstDataCol="1"/>
  <pivotFields count="8">
    <pivotField numFmtId="16"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Row" showAll="0">
      <items count="8">
        <item sd="0" x="2"/>
        <item sd="0" x="3"/>
        <item sd="0" x="1"/>
        <item sd="0" x="4"/>
        <item sd="0" x="0"/>
        <item sd="0" x="5"/>
        <item m="1" x="6"/>
        <item t="default" sd="0"/>
      </items>
    </pivotField>
    <pivotField dataField="1" showAll="0"/>
    <pivotField showAll="0">
      <items count="4">
        <item x="0"/>
        <item x="1"/>
        <item x="2"/>
        <item t="default"/>
      </items>
    </pivotField>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
    <field x="6"/>
  </rowFields>
  <rowItems count="7">
    <i>
      <x/>
    </i>
    <i>
      <x v="1"/>
    </i>
    <i>
      <x v="2"/>
    </i>
    <i>
      <x v="3"/>
    </i>
    <i>
      <x v="4"/>
    </i>
    <i>
      <x v="5"/>
    </i>
    <i t="grand">
      <x/>
    </i>
  </rowItems>
  <colItems count="1">
    <i/>
  </colItems>
  <dataFields count="1">
    <dataField name="Count of Trailer #" fld="4" subtotal="count" baseField="0" baseItem="0"/>
  </dataFields>
  <chartFormats count="1">
    <chartFormat chart="10"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 xr10:uid="{CD1566BF-CEE4-4CB9-B9F2-3319424B096D}" sourceName="Carrier">
  <pivotTables>
    <pivotTable tabId="2" name="PivotTable6"/>
  </pivotTables>
  <data>
    <tabular pivotCacheId="1253212867">
      <items count="7">
        <i x="2" s="1"/>
        <i x="3" s="1"/>
        <i x="1" s="1"/>
        <i x="4" s="1"/>
        <i x="0"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34818CF-C58F-45F4-8B89-41383A0F2A3F}" sourceName="Status">
  <pivotTables>
    <pivotTable tabId="2" name="PivotTable6"/>
  </pivotTables>
  <data>
    <tabular pivotCacheId="125321286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xr10:uid="{60D30EA3-4F7A-445A-B5CC-9FDBEBDA51A2}" cache="Slicer_Carrier" caption="Carrier" rowHeight="241300"/>
  <slicer name="Status" xr10:uid="{B2A1ED10-BD46-4D3B-81AF-04421BDB0BA7}"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95485-8121-4348-A736-BBAE4EBD3DEC}">
  <dimension ref="C1:I28"/>
  <sheetViews>
    <sheetView workbookViewId="0">
      <selection activeCell="E27" sqref="E27"/>
    </sheetView>
  </sheetViews>
  <sheetFormatPr defaultRowHeight="15" x14ac:dyDescent="0.25"/>
  <cols>
    <col min="3" max="3" width="12.7109375" bestFit="1" customWidth="1"/>
    <col min="4" max="4" width="12.85546875" bestFit="1" customWidth="1"/>
    <col min="5" max="5" width="22.85546875" bestFit="1" customWidth="1"/>
    <col min="6" max="6" width="21.85546875" bestFit="1" customWidth="1"/>
    <col min="7" max="7" width="10.28515625" customWidth="1"/>
    <col min="9" max="9" width="15" bestFit="1" customWidth="1"/>
  </cols>
  <sheetData>
    <row r="1" spans="3:9" ht="15.75" x14ac:dyDescent="0.25">
      <c r="C1" s="3" t="s">
        <v>0</v>
      </c>
      <c r="D1" s="3" t="s">
        <v>1</v>
      </c>
      <c r="E1" s="3" t="s">
        <v>9</v>
      </c>
      <c r="F1" s="3" t="s">
        <v>2</v>
      </c>
      <c r="G1" s="4" t="s">
        <v>3</v>
      </c>
      <c r="H1" s="5" t="s">
        <v>4</v>
      </c>
      <c r="I1" s="3" t="s">
        <v>8</v>
      </c>
    </row>
    <row r="2" spans="3:9" x14ac:dyDescent="0.25">
      <c r="C2" s="6">
        <v>45071</v>
      </c>
      <c r="D2" s="7">
        <v>0.33333333333333331</v>
      </c>
      <c r="E2" s="8">
        <f>C2+(D2-2)</f>
        <v>45069.333333333336</v>
      </c>
      <c r="F2" s="9" t="s">
        <v>10</v>
      </c>
      <c r="G2" s="9" t="s">
        <v>5</v>
      </c>
      <c r="H2" s="10">
        <v>1</v>
      </c>
      <c r="I2" s="2" t="s">
        <v>25</v>
      </c>
    </row>
    <row r="3" spans="3:9" x14ac:dyDescent="0.25">
      <c r="C3" s="6">
        <v>45072</v>
      </c>
      <c r="D3" s="7">
        <v>0.5</v>
      </c>
      <c r="E3" s="8">
        <f t="shared" ref="E3:E24" si="0">C3+(D3-2)</f>
        <v>45070.5</v>
      </c>
      <c r="F3" s="9" t="s">
        <v>11</v>
      </c>
      <c r="G3" s="9" t="s">
        <v>6</v>
      </c>
      <c r="H3" s="10">
        <v>2</v>
      </c>
      <c r="I3" s="2" t="s">
        <v>28</v>
      </c>
    </row>
    <row r="4" spans="3:9" x14ac:dyDescent="0.25">
      <c r="C4" s="6">
        <v>45073</v>
      </c>
      <c r="D4" s="7">
        <v>0.58333333333333337</v>
      </c>
      <c r="E4" s="8">
        <f t="shared" si="0"/>
        <v>45071.583333333336</v>
      </c>
      <c r="F4" s="9" t="s">
        <v>12</v>
      </c>
      <c r="G4" s="9" t="s">
        <v>7</v>
      </c>
      <c r="H4" s="10">
        <v>3</v>
      </c>
      <c r="I4" s="2" t="s">
        <v>29</v>
      </c>
    </row>
    <row r="5" spans="3:9" x14ac:dyDescent="0.25">
      <c r="C5" s="6">
        <v>45074</v>
      </c>
      <c r="D5" s="7">
        <v>0.35416666666666669</v>
      </c>
      <c r="E5" s="8">
        <f t="shared" si="0"/>
        <v>45072.354166666664</v>
      </c>
      <c r="F5" s="9" t="s">
        <v>13</v>
      </c>
      <c r="G5" s="9" t="s">
        <v>22</v>
      </c>
      <c r="H5" s="10">
        <v>4</v>
      </c>
      <c r="I5" s="2" t="s">
        <v>30</v>
      </c>
    </row>
    <row r="6" spans="3:9" x14ac:dyDescent="0.25">
      <c r="C6" s="6">
        <v>45075</v>
      </c>
      <c r="D6" s="7">
        <v>0.35416666666666669</v>
      </c>
      <c r="E6" s="8">
        <f t="shared" si="0"/>
        <v>45073.354166666664</v>
      </c>
      <c r="F6" s="9" t="s">
        <v>14</v>
      </c>
      <c r="G6" s="9" t="s">
        <v>23</v>
      </c>
      <c r="H6" s="10">
        <v>5</v>
      </c>
      <c r="I6" s="2" t="s">
        <v>31</v>
      </c>
    </row>
    <row r="7" spans="3:9" x14ac:dyDescent="0.25">
      <c r="C7" s="6">
        <v>45076</v>
      </c>
      <c r="D7" s="7">
        <v>0.375</v>
      </c>
      <c r="E7" s="8">
        <f t="shared" si="0"/>
        <v>45074.375</v>
      </c>
      <c r="F7" s="9" t="s">
        <v>15</v>
      </c>
      <c r="G7" s="9" t="s">
        <v>24</v>
      </c>
      <c r="H7" s="10">
        <v>6</v>
      </c>
      <c r="I7" s="2" t="s">
        <v>32</v>
      </c>
    </row>
    <row r="8" spans="3:9" x14ac:dyDescent="0.25">
      <c r="C8" s="6">
        <v>45077</v>
      </c>
      <c r="D8" s="7">
        <v>0.60416666666666663</v>
      </c>
      <c r="E8" s="8">
        <f t="shared" si="0"/>
        <v>45075.604166666664</v>
      </c>
      <c r="F8" s="9" t="s">
        <v>16</v>
      </c>
      <c r="G8" s="9" t="s">
        <v>22</v>
      </c>
      <c r="H8" s="10">
        <v>7</v>
      </c>
      <c r="I8" s="2" t="s">
        <v>33</v>
      </c>
    </row>
    <row r="9" spans="3:9" x14ac:dyDescent="0.25">
      <c r="C9" s="6">
        <v>45078</v>
      </c>
      <c r="D9" s="7">
        <v>0.375</v>
      </c>
      <c r="E9" s="8">
        <f t="shared" si="0"/>
        <v>45076.375</v>
      </c>
      <c r="F9" s="9" t="s">
        <v>17</v>
      </c>
      <c r="G9" s="9" t="s">
        <v>24</v>
      </c>
      <c r="H9" s="10">
        <v>8</v>
      </c>
      <c r="I9" s="2" t="s">
        <v>34</v>
      </c>
    </row>
    <row r="10" spans="3:9" x14ac:dyDescent="0.25">
      <c r="C10" s="6">
        <v>45079</v>
      </c>
      <c r="D10" s="7">
        <v>0.5</v>
      </c>
      <c r="E10" s="8">
        <f t="shared" si="0"/>
        <v>45077.5</v>
      </c>
      <c r="F10" s="9" t="s">
        <v>11</v>
      </c>
      <c r="G10" s="9" t="s">
        <v>6</v>
      </c>
      <c r="H10" s="10">
        <v>9</v>
      </c>
      <c r="I10" s="2" t="s">
        <v>35</v>
      </c>
    </row>
    <row r="11" spans="3:9" x14ac:dyDescent="0.25">
      <c r="C11" s="6">
        <v>45080</v>
      </c>
      <c r="D11" s="7">
        <v>0.33333333333333331</v>
      </c>
      <c r="E11" s="8">
        <f t="shared" si="0"/>
        <v>45078.333333333336</v>
      </c>
      <c r="F11" s="9" t="s">
        <v>17</v>
      </c>
      <c r="G11" s="9" t="s">
        <v>7</v>
      </c>
      <c r="H11" s="10">
        <v>10</v>
      </c>
      <c r="I11" s="2" t="s">
        <v>36</v>
      </c>
    </row>
    <row r="12" spans="3:9" x14ac:dyDescent="0.25">
      <c r="C12" s="6">
        <v>45081</v>
      </c>
      <c r="D12" s="7">
        <v>0.5</v>
      </c>
      <c r="E12" s="8">
        <f t="shared" si="0"/>
        <v>45079.5</v>
      </c>
      <c r="F12" s="9" t="s">
        <v>12</v>
      </c>
      <c r="G12" s="9" t="s">
        <v>24</v>
      </c>
      <c r="H12" s="10">
        <v>11</v>
      </c>
      <c r="I12" s="2" t="s">
        <v>26</v>
      </c>
    </row>
    <row r="13" spans="3:9" x14ac:dyDescent="0.25">
      <c r="C13" s="6">
        <v>45082</v>
      </c>
      <c r="D13" s="7">
        <v>0.58333333333333337</v>
      </c>
      <c r="E13" s="8">
        <f t="shared" si="0"/>
        <v>45080.583333333336</v>
      </c>
      <c r="F13" s="9" t="s">
        <v>10</v>
      </c>
      <c r="G13" s="9" t="s">
        <v>5</v>
      </c>
      <c r="H13" s="10">
        <v>12</v>
      </c>
      <c r="I13" s="2" t="s">
        <v>37</v>
      </c>
    </row>
    <row r="14" spans="3:9" x14ac:dyDescent="0.25">
      <c r="C14" s="6">
        <v>45083</v>
      </c>
      <c r="D14" s="7">
        <v>0.35416666666666669</v>
      </c>
      <c r="E14" s="8">
        <f>C14+(D14-2)</f>
        <v>45081.354166666664</v>
      </c>
      <c r="F14" s="9" t="s">
        <v>18</v>
      </c>
      <c r="G14" s="9" t="s">
        <v>6</v>
      </c>
      <c r="H14" s="10">
        <v>13</v>
      </c>
      <c r="I14" s="2" t="s">
        <v>38</v>
      </c>
    </row>
    <row r="15" spans="3:9" x14ac:dyDescent="0.25">
      <c r="C15" s="6">
        <v>45084</v>
      </c>
      <c r="D15" s="7">
        <v>0.35416666666666669</v>
      </c>
      <c r="E15" s="8">
        <f>C15+(D15-2)</f>
        <v>45082.354166666664</v>
      </c>
      <c r="F15" s="9" t="s">
        <v>13</v>
      </c>
      <c r="G15" s="9" t="s">
        <v>7</v>
      </c>
      <c r="H15" s="10">
        <v>14</v>
      </c>
      <c r="I15" s="2" t="s">
        <v>39</v>
      </c>
    </row>
    <row r="16" spans="3:9" x14ac:dyDescent="0.25">
      <c r="C16" s="6">
        <v>45085</v>
      </c>
      <c r="D16" s="7">
        <v>0.375</v>
      </c>
      <c r="E16" s="8">
        <f t="shared" si="0"/>
        <v>45083.375</v>
      </c>
      <c r="F16" s="9" t="s">
        <v>18</v>
      </c>
      <c r="G16" s="9" t="s">
        <v>22</v>
      </c>
      <c r="H16" s="10">
        <v>15</v>
      </c>
      <c r="I16" s="2" t="s">
        <v>40</v>
      </c>
    </row>
    <row r="17" spans="3:9" x14ac:dyDescent="0.25">
      <c r="C17" s="6">
        <v>45086</v>
      </c>
      <c r="D17" s="7">
        <v>0.60416666666666663</v>
      </c>
      <c r="E17" s="8">
        <f t="shared" si="0"/>
        <v>45084.604166666664</v>
      </c>
      <c r="F17" s="9" t="s">
        <v>10</v>
      </c>
      <c r="G17" s="9" t="s">
        <v>23</v>
      </c>
      <c r="H17" s="10">
        <v>16</v>
      </c>
      <c r="I17" s="2" t="s">
        <v>41</v>
      </c>
    </row>
    <row r="18" spans="3:9" x14ac:dyDescent="0.25">
      <c r="C18" s="6">
        <v>45087</v>
      </c>
      <c r="D18" s="7">
        <v>0.375</v>
      </c>
      <c r="E18" s="8">
        <f t="shared" si="0"/>
        <v>45085.375</v>
      </c>
      <c r="F18" s="9" t="s">
        <v>11</v>
      </c>
      <c r="G18" s="9" t="s">
        <v>24</v>
      </c>
      <c r="H18" s="10">
        <v>17</v>
      </c>
      <c r="I18" s="2" t="s">
        <v>42</v>
      </c>
    </row>
    <row r="19" spans="3:9" x14ac:dyDescent="0.25">
      <c r="C19" s="6">
        <v>45088</v>
      </c>
      <c r="D19" s="7">
        <v>0.5</v>
      </c>
      <c r="E19" s="8">
        <f t="shared" si="0"/>
        <v>45086.5</v>
      </c>
      <c r="F19" s="9" t="s">
        <v>19</v>
      </c>
      <c r="G19" s="9" t="s">
        <v>22</v>
      </c>
      <c r="H19" s="10">
        <v>18</v>
      </c>
      <c r="I19" s="2" t="s">
        <v>43</v>
      </c>
    </row>
    <row r="20" spans="3:9" x14ac:dyDescent="0.25">
      <c r="C20" s="6">
        <v>45089</v>
      </c>
      <c r="D20" s="7">
        <v>0.33333333333333331</v>
      </c>
      <c r="E20" s="8">
        <f t="shared" si="0"/>
        <v>45087.333333333336</v>
      </c>
      <c r="F20" s="9" t="s">
        <v>20</v>
      </c>
      <c r="G20" s="9" t="s">
        <v>24</v>
      </c>
      <c r="H20" s="10">
        <v>19</v>
      </c>
      <c r="I20" s="2" t="s">
        <v>44</v>
      </c>
    </row>
    <row r="21" spans="3:9" x14ac:dyDescent="0.25">
      <c r="C21" s="6">
        <v>45090</v>
      </c>
      <c r="D21" s="7">
        <v>0.5</v>
      </c>
      <c r="E21" s="8">
        <f t="shared" si="0"/>
        <v>45088.5</v>
      </c>
      <c r="F21" s="9" t="s">
        <v>21</v>
      </c>
      <c r="G21" s="9" t="s">
        <v>6</v>
      </c>
      <c r="H21" s="10">
        <v>20</v>
      </c>
      <c r="I21" s="2" t="s">
        <v>45</v>
      </c>
    </row>
    <row r="22" spans="3:9" x14ac:dyDescent="0.25">
      <c r="C22" s="6">
        <v>45091</v>
      </c>
      <c r="D22" s="7">
        <v>0.58333333333333337</v>
      </c>
      <c r="E22" s="8">
        <f t="shared" si="0"/>
        <v>45089.583333333336</v>
      </c>
      <c r="F22" s="9" t="s">
        <v>15</v>
      </c>
      <c r="G22" s="9" t="s">
        <v>7</v>
      </c>
      <c r="H22" s="10">
        <v>21</v>
      </c>
      <c r="I22" s="2" t="s">
        <v>27</v>
      </c>
    </row>
    <row r="23" spans="3:9" x14ac:dyDescent="0.25">
      <c r="C23" s="6">
        <v>45092</v>
      </c>
      <c r="D23" s="7">
        <v>0.35416666666666669</v>
      </c>
      <c r="E23" s="8">
        <f t="shared" si="0"/>
        <v>45090.354166666664</v>
      </c>
      <c r="F23" s="9" t="s">
        <v>10</v>
      </c>
      <c r="G23" s="9" t="s">
        <v>24</v>
      </c>
      <c r="H23" s="10">
        <v>22</v>
      </c>
      <c r="I23" s="2" t="s">
        <v>46</v>
      </c>
    </row>
    <row r="24" spans="3:9" x14ac:dyDescent="0.25">
      <c r="C24" s="6">
        <v>45093</v>
      </c>
      <c r="D24" s="7">
        <v>0.35416666666666669</v>
      </c>
      <c r="E24" s="8">
        <f t="shared" si="0"/>
        <v>45091.354166666664</v>
      </c>
      <c r="F24" s="9" t="s">
        <v>18</v>
      </c>
      <c r="G24" s="9" t="s">
        <v>23</v>
      </c>
      <c r="H24" s="10">
        <v>23</v>
      </c>
      <c r="I24" s="2" t="s">
        <v>47</v>
      </c>
    </row>
    <row r="25" spans="3:9" x14ac:dyDescent="0.25">
      <c r="D25" s="1"/>
    </row>
    <row r="26" spans="3:9" x14ac:dyDescent="0.25">
      <c r="D26" s="1"/>
    </row>
    <row r="27" spans="3:9" x14ac:dyDescent="0.25">
      <c r="D27" s="1"/>
    </row>
    <row r="28" spans="3:9" x14ac:dyDescent="0.25">
      <c r="D28" s="1"/>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8F545-8D23-48DF-B5FF-26242C6E59A4}">
  <dimension ref="C1:L25"/>
  <sheetViews>
    <sheetView tabSelected="1" workbookViewId="0">
      <selection activeCell="B4" sqref="B4"/>
    </sheetView>
  </sheetViews>
  <sheetFormatPr defaultRowHeight="15" x14ac:dyDescent="0.25"/>
  <cols>
    <col min="3" max="3" width="34.85546875" bestFit="1" customWidth="1"/>
    <col min="4" max="4" width="12.85546875" bestFit="1" customWidth="1"/>
    <col min="5" max="5" width="21.85546875" bestFit="1" customWidth="1"/>
    <col min="6" max="6" width="9.140625" bestFit="1" customWidth="1"/>
    <col min="7" max="7" width="9" bestFit="1" customWidth="1"/>
    <col min="8" max="8" width="9" customWidth="1"/>
    <col min="9" max="9" width="15" bestFit="1" customWidth="1"/>
    <col min="11" max="11" width="13.140625" bestFit="1" customWidth="1"/>
    <col min="12" max="12" width="16.28515625" bestFit="1" customWidth="1"/>
    <col min="13" max="13" width="7.85546875" bestFit="1" customWidth="1"/>
    <col min="14" max="14" width="7" bestFit="1" customWidth="1"/>
    <col min="15" max="15" width="11.28515625" bestFit="1" customWidth="1"/>
  </cols>
  <sheetData>
    <row r="1" spans="3:12" ht="21" x14ac:dyDescent="0.35">
      <c r="C1" s="26" t="s">
        <v>48</v>
      </c>
      <c r="D1" s="27"/>
      <c r="E1" s="27"/>
      <c r="F1" s="27"/>
      <c r="G1" s="27"/>
      <c r="H1" s="27"/>
      <c r="I1" s="28"/>
    </row>
    <row r="2" spans="3:12" ht="15.75" x14ac:dyDescent="0.25">
      <c r="C2" s="16" t="s">
        <v>0</v>
      </c>
      <c r="D2" s="3" t="s">
        <v>1</v>
      </c>
      <c r="E2" s="3" t="s">
        <v>2</v>
      </c>
      <c r="F2" s="4" t="s">
        <v>3</v>
      </c>
      <c r="G2" s="5" t="s">
        <v>4</v>
      </c>
      <c r="H2" s="5" t="s">
        <v>49</v>
      </c>
      <c r="I2" s="17" t="s">
        <v>8</v>
      </c>
    </row>
    <row r="3" spans="3:12" x14ac:dyDescent="0.25">
      <c r="C3" s="18">
        <f>IFERROR(INDEX('Trailer Manifest'!$C:$C,MATCH(I3,'Trailer Manifest'!$I:$I,0)),"")</f>
        <v>45071</v>
      </c>
      <c r="D3" s="7">
        <f>IFERROR(INDEX('Trailer Manifest'!$D:$D,MATCH(I3,'Trailer Manifest'!$I:$I,0)),"")</f>
        <v>0.33333333333333331</v>
      </c>
      <c r="E3" s="8" t="str">
        <f>IFERROR(INDEX('Trailer Manifest'!$F:$F,MATCH(I3,'Trailer Manifest'!$I:$I,0)),"")</f>
        <v>NJ</v>
      </c>
      <c r="F3" s="11" t="str">
        <f>IFERROR(INDEX('Trailer Manifest'!$G:$G,MATCH(I3,'Trailer Manifest'!$I:$I,0)),"")</f>
        <v>UPS</v>
      </c>
      <c r="G3" s="11">
        <f>IFERROR(INDEX('Trailer Manifest'!$H:$H,MATCH(I3,'Trailer Manifest'!$I:$I,0)),"")</f>
        <v>1</v>
      </c>
      <c r="H3" s="12" t="str">
        <f t="shared" ref="H3:H25" ca="1" si="0">IF(C3=TODAY(),"Loading",IF(C3&lt;TODAY(),"LATE",IF(C3=TODAY()+1,"Loading",IF(C3&gt;TODAY()+1,"Staged",""))))</f>
        <v>LATE</v>
      </c>
      <c r="I3" s="19" t="s">
        <v>25</v>
      </c>
      <c r="K3" s="13" t="s">
        <v>50</v>
      </c>
      <c r="L3" t="s">
        <v>52</v>
      </c>
    </row>
    <row r="4" spans="3:12" x14ac:dyDescent="0.25">
      <c r="C4" s="18">
        <f>IFERROR(INDEX('Trailer Manifest'!$C:$C,MATCH(I4,'Trailer Manifest'!$I:$I,0)),"")</f>
        <v>45072</v>
      </c>
      <c r="D4" s="7">
        <f>IFERROR(INDEX('Trailer Manifest'!$D:$D,MATCH(I4,'Trailer Manifest'!$I:$I,0)),"")</f>
        <v>0.5</v>
      </c>
      <c r="E4" s="8" t="str">
        <f>IFERROR(INDEX('Trailer Manifest'!$F:$F,MATCH(I4,'Trailer Manifest'!$I:$I,0)),"")</f>
        <v>NY</v>
      </c>
      <c r="F4" s="11" t="str">
        <f>IFERROR(INDEX('Trailer Manifest'!$G:$G,MATCH(I4,'Trailer Manifest'!$I:$I,0)),"")</f>
        <v>FEDEX</v>
      </c>
      <c r="G4" s="11">
        <f>IFERROR(INDEX('Trailer Manifest'!$H:$H,MATCH(I4,'Trailer Manifest'!$I:$I,0)),"")</f>
        <v>2</v>
      </c>
      <c r="H4" s="12" t="str">
        <f t="shared" ca="1" si="0"/>
        <v>LATE</v>
      </c>
      <c r="I4" s="19" t="s">
        <v>28</v>
      </c>
      <c r="K4" s="14" t="s">
        <v>7</v>
      </c>
      <c r="L4" s="15">
        <v>4</v>
      </c>
    </row>
    <row r="5" spans="3:12" x14ac:dyDescent="0.25">
      <c r="C5" s="18">
        <f>IFERROR(INDEX('Trailer Manifest'!$C:$C,MATCH(I5,'Trailer Manifest'!$I:$I,0)),"")</f>
        <v>45073</v>
      </c>
      <c r="D5" s="7">
        <f>IFERROR(INDEX('Trailer Manifest'!$D:$D,MATCH(I5,'Trailer Manifest'!$I:$I,0)),"")</f>
        <v>0.58333333333333337</v>
      </c>
      <c r="E5" s="8" t="str">
        <f>IFERROR(INDEX('Trailer Manifest'!$F:$F,MATCH(I5,'Trailer Manifest'!$I:$I,0)),"")</f>
        <v>MA</v>
      </c>
      <c r="F5" s="11" t="str">
        <f>IFERROR(INDEX('Trailer Manifest'!$G:$G,MATCH(I5,'Trailer Manifest'!$I:$I,0)),"")</f>
        <v>AMAZON</v>
      </c>
      <c r="G5" s="11">
        <f>IFERROR(INDEX('Trailer Manifest'!$H:$H,MATCH(I5,'Trailer Manifest'!$I:$I,0)),"")</f>
        <v>3</v>
      </c>
      <c r="H5" s="12" t="str">
        <f t="shared" ca="1" si="0"/>
        <v>LATE</v>
      </c>
      <c r="I5" s="19" t="s">
        <v>29</v>
      </c>
      <c r="K5" s="14" t="s">
        <v>22</v>
      </c>
      <c r="L5" s="15">
        <v>4</v>
      </c>
    </row>
    <row r="6" spans="3:12" x14ac:dyDescent="0.25">
      <c r="C6" s="18">
        <f>IFERROR(INDEX('Trailer Manifest'!$C:$C,MATCH(I6,'Trailer Manifest'!$I:$I,0)),"")</f>
        <v>45074</v>
      </c>
      <c r="D6" s="7">
        <f>IFERROR(INDEX('Trailer Manifest'!$D:$D,MATCH(I6,'Trailer Manifest'!$I:$I,0)),"")</f>
        <v>0.35416666666666669</v>
      </c>
      <c r="E6" s="8" t="str">
        <f>IFERROR(INDEX('Trailer Manifest'!$F:$F,MATCH(I6,'Trailer Manifest'!$I:$I,0)),"")</f>
        <v>PA</v>
      </c>
      <c r="F6" s="11" t="str">
        <f>IFERROR(INDEX('Trailer Manifest'!$G:$G,MATCH(I6,'Trailer Manifest'!$I:$I,0)),"")</f>
        <v>DHL</v>
      </c>
      <c r="G6" s="11">
        <f>IFERROR(INDEX('Trailer Manifest'!$H:$H,MATCH(I6,'Trailer Manifest'!$I:$I,0)),"")</f>
        <v>4</v>
      </c>
      <c r="H6" s="12" t="str">
        <f t="shared" ca="1" si="0"/>
        <v>LATE</v>
      </c>
      <c r="I6" s="19" t="s">
        <v>30</v>
      </c>
      <c r="K6" s="14" t="s">
        <v>6</v>
      </c>
      <c r="L6" s="15">
        <v>4</v>
      </c>
    </row>
    <row r="7" spans="3:12" x14ac:dyDescent="0.25">
      <c r="C7" s="18">
        <f>IFERROR(INDEX('Trailer Manifest'!$C:$C,MATCH(I7,'Trailer Manifest'!$I:$I,0)),"")</f>
        <v>45075</v>
      </c>
      <c r="D7" s="7">
        <f>IFERROR(INDEX('Trailer Manifest'!$D:$D,MATCH(I7,'Trailer Manifest'!$I:$I,0)),"")</f>
        <v>0.35416666666666669</v>
      </c>
      <c r="E7" s="8" t="str">
        <f>IFERROR(INDEX('Trailer Manifest'!$F:$F,MATCH(I7,'Trailer Manifest'!$I:$I,0)),"")</f>
        <v>IL</v>
      </c>
      <c r="F7" s="11" t="str">
        <f>IFERROR(INDEX('Trailer Manifest'!$G:$G,MATCH(I7,'Trailer Manifest'!$I:$I,0)),"")</f>
        <v>JB HUNT</v>
      </c>
      <c r="G7" s="11">
        <f>IFERROR(INDEX('Trailer Manifest'!$H:$H,MATCH(I7,'Trailer Manifest'!$I:$I,0)),"")</f>
        <v>5</v>
      </c>
      <c r="H7" s="12" t="str">
        <f t="shared" ca="1" si="0"/>
        <v>LATE</v>
      </c>
      <c r="I7" s="19" t="s">
        <v>31</v>
      </c>
      <c r="K7" s="14" t="s">
        <v>23</v>
      </c>
      <c r="L7" s="15">
        <v>3</v>
      </c>
    </row>
    <row r="8" spans="3:12" x14ac:dyDescent="0.25">
      <c r="C8" s="18">
        <f>IFERROR(INDEX('Trailer Manifest'!$C:$C,MATCH(I8,'Trailer Manifest'!$I:$I,0)),"")</f>
        <v>45076</v>
      </c>
      <c r="D8" s="7">
        <f>IFERROR(INDEX('Trailer Manifest'!$D:$D,MATCH(I8,'Trailer Manifest'!$I:$I,0)),"")</f>
        <v>0.375</v>
      </c>
      <c r="E8" s="8" t="str">
        <f>IFERROR(INDEX('Trailer Manifest'!$F:$F,MATCH(I8,'Trailer Manifest'!$I:$I,0)),"")</f>
        <v>CA</v>
      </c>
      <c r="F8" s="11" t="str">
        <f>IFERROR(INDEX('Trailer Manifest'!$G:$G,MATCH(I8,'Trailer Manifest'!$I:$I,0)),"")</f>
        <v>USPS</v>
      </c>
      <c r="G8" s="11">
        <f>IFERROR(INDEX('Trailer Manifest'!$H:$H,MATCH(I8,'Trailer Manifest'!$I:$I,0)),"")</f>
        <v>6</v>
      </c>
      <c r="H8" s="12" t="str">
        <f t="shared" ca="1" si="0"/>
        <v>LATE</v>
      </c>
      <c r="I8" s="19" t="s">
        <v>32</v>
      </c>
      <c r="K8" s="14" t="s">
        <v>5</v>
      </c>
      <c r="L8" s="15">
        <v>2</v>
      </c>
    </row>
    <row r="9" spans="3:12" x14ac:dyDescent="0.25">
      <c r="C9" s="18">
        <f>IFERROR(INDEX('Trailer Manifest'!$C:$C,MATCH(I9,'Trailer Manifest'!$I:$I,0)),"")</f>
        <v>45077</v>
      </c>
      <c r="D9" s="7">
        <f>IFERROR(INDEX('Trailer Manifest'!$D:$D,MATCH(I9,'Trailer Manifest'!$I:$I,0)),"")</f>
        <v>0.60416666666666663</v>
      </c>
      <c r="E9" s="8" t="str">
        <f>IFERROR(INDEX('Trailer Manifest'!$F:$F,MATCH(I9,'Trailer Manifest'!$I:$I,0)),"")</f>
        <v>FL</v>
      </c>
      <c r="F9" s="11" t="s">
        <v>22</v>
      </c>
      <c r="G9" s="11">
        <f>IFERROR(INDEX('Trailer Manifest'!$H:$H,MATCH(I9,'Trailer Manifest'!$I:$I,0)),"")</f>
        <v>7</v>
      </c>
      <c r="H9" s="12" t="str">
        <f t="shared" ca="1" si="0"/>
        <v>LATE</v>
      </c>
      <c r="I9" s="19" t="s">
        <v>33</v>
      </c>
      <c r="K9" s="14" t="s">
        <v>24</v>
      </c>
      <c r="L9" s="15">
        <v>6</v>
      </c>
    </row>
    <row r="10" spans="3:12" x14ac:dyDescent="0.25">
      <c r="C10" s="18">
        <f>IFERROR(INDEX('Trailer Manifest'!$C:$C,MATCH(I10,'Trailer Manifest'!$I:$I,0)),"")</f>
        <v>45078</v>
      </c>
      <c r="D10" s="7">
        <f>IFERROR(INDEX('Trailer Manifest'!$D:$D,MATCH(I10,'Trailer Manifest'!$I:$I,0)),"")</f>
        <v>0.375</v>
      </c>
      <c r="E10" s="8" t="str">
        <f>IFERROR(INDEX('Trailer Manifest'!$F:$F,MATCH(I10,'Trailer Manifest'!$I:$I,0)),"")</f>
        <v>WA</v>
      </c>
      <c r="F10" s="11" t="str">
        <f>IFERROR(INDEX('Trailer Manifest'!$G:$G,MATCH(I10,'Trailer Manifest'!$I:$I,0)),"")</f>
        <v>USPS</v>
      </c>
      <c r="G10" s="11">
        <f>IFERROR(INDEX('Trailer Manifest'!$H:$H,MATCH(I10,'Trailer Manifest'!$I:$I,0)),"")</f>
        <v>8</v>
      </c>
      <c r="H10" s="12" t="str">
        <f t="shared" ca="1" si="0"/>
        <v>LATE</v>
      </c>
      <c r="I10" s="19" t="s">
        <v>34</v>
      </c>
      <c r="K10" s="14" t="s">
        <v>51</v>
      </c>
      <c r="L10" s="15">
        <v>23</v>
      </c>
    </row>
    <row r="11" spans="3:12" x14ac:dyDescent="0.25">
      <c r="C11" s="18">
        <f>IFERROR(INDEX('Trailer Manifest'!$C:$C,MATCH(I11,'Trailer Manifest'!$I:$I,0)),"")</f>
        <v>45079</v>
      </c>
      <c r="D11" s="7">
        <f>IFERROR(INDEX('Trailer Manifest'!$D:$D,MATCH(I11,'Trailer Manifest'!$I:$I,0)),"")</f>
        <v>0.5</v>
      </c>
      <c r="E11" s="8" t="str">
        <f>IFERROR(INDEX('Trailer Manifest'!$F:$F,MATCH(I11,'Trailer Manifest'!$I:$I,0)),"")</f>
        <v>NY</v>
      </c>
      <c r="F11" s="11" t="str">
        <f>IFERROR(INDEX('Trailer Manifest'!$G:$G,MATCH(I11,'Trailer Manifest'!$I:$I,0)),"")</f>
        <v>FEDEX</v>
      </c>
      <c r="G11" s="11">
        <f>IFERROR(INDEX('Trailer Manifest'!$H:$H,MATCH(I11,'Trailer Manifest'!$I:$I,0)),"")</f>
        <v>9</v>
      </c>
      <c r="H11" s="12" t="str">
        <f t="shared" ca="1" si="0"/>
        <v>Loading</v>
      </c>
      <c r="I11" s="19" t="s">
        <v>35</v>
      </c>
    </row>
    <row r="12" spans="3:12" x14ac:dyDescent="0.25">
      <c r="C12" s="18">
        <f>IFERROR(INDEX('Trailer Manifest'!$C:$C,MATCH(I12,'Trailer Manifest'!$I:$I,0)),"")</f>
        <v>45080</v>
      </c>
      <c r="D12" s="7">
        <f>IFERROR(INDEX('Trailer Manifest'!$D:$D,MATCH(I12,'Trailer Manifest'!$I:$I,0)),"")</f>
        <v>0.33333333333333331</v>
      </c>
      <c r="E12" s="8" t="str">
        <f>IFERROR(INDEX('Trailer Manifest'!$F:$F,MATCH(I12,'Trailer Manifest'!$I:$I,0)),"")</f>
        <v>WA</v>
      </c>
      <c r="F12" s="11" t="str">
        <f>IFERROR(INDEX('Trailer Manifest'!$G:$G,MATCH(I12,'Trailer Manifest'!$I:$I,0)),"")</f>
        <v>AMAZON</v>
      </c>
      <c r="G12" s="11">
        <f>IFERROR(INDEX('Trailer Manifest'!$H:$H,MATCH(I12,'Trailer Manifest'!$I:$I,0)),"")</f>
        <v>10</v>
      </c>
      <c r="H12" s="12" t="str">
        <f t="shared" ca="1" si="0"/>
        <v>Loading</v>
      </c>
      <c r="I12" s="19" t="s">
        <v>36</v>
      </c>
    </row>
    <row r="13" spans="3:12" x14ac:dyDescent="0.25">
      <c r="C13" s="18">
        <f>IFERROR(INDEX('Trailer Manifest'!$C:$C,MATCH(I13,'Trailer Manifest'!$I:$I,0)),"")</f>
        <v>45081</v>
      </c>
      <c r="D13" s="7">
        <f>IFERROR(INDEX('Trailer Manifest'!$D:$D,MATCH(I13,'Trailer Manifest'!$I:$I,0)),"")</f>
        <v>0.5</v>
      </c>
      <c r="E13" s="8" t="str">
        <f>IFERROR(INDEX('Trailer Manifest'!$F:$F,MATCH(I13,'Trailer Manifest'!$I:$I,0)),"")</f>
        <v>MA</v>
      </c>
      <c r="F13" s="11" t="str">
        <f>IFERROR(INDEX('Trailer Manifest'!$G:$G,MATCH(I13,'Trailer Manifest'!$I:$I,0)),"")</f>
        <v>USPS</v>
      </c>
      <c r="G13" s="11">
        <f>IFERROR(INDEX('Trailer Manifest'!$H:$H,MATCH(I13,'Trailer Manifest'!$I:$I,0)),"")</f>
        <v>11</v>
      </c>
      <c r="H13" s="12" t="str">
        <f t="shared" ca="1" si="0"/>
        <v>Staged</v>
      </c>
      <c r="I13" s="19" t="s">
        <v>26</v>
      </c>
    </row>
    <row r="14" spans="3:12" x14ac:dyDescent="0.25">
      <c r="C14" s="18">
        <f>IFERROR(INDEX('Trailer Manifest'!$C:$C,MATCH(I14,'Trailer Manifest'!$I:$I,0)),"")</f>
        <v>45082</v>
      </c>
      <c r="D14" s="7">
        <f>IFERROR(INDEX('Trailer Manifest'!$D:$D,MATCH(I14,'Trailer Manifest'!$I:$I,0)),"")</f>
        <v>0.58333333333333337</v>
      </c>
      <c r="E14" s="8" t="str">
        <f>IFERROR(INDEX('Trailer Manifest'!$F:$F,MATCH(I14,'Trailer Manifest'!$I:$I,0)),"")</f>
        <v>NJ</v>
      </c>
      <c r="F14" s="11" t="str">
        <f>IFERROR(INDEX('Trailer Manifest'!$G:$G,MATCH(I14,'Trailer Manifest'!$I:$I,0)),"")</f>
        <v>UPS</v>
      </c>
      <c r="G14" s="11">
        <f>IFERROR(INDEX('Trailer Manifest'!$H:$H,MATCH(I14,'Trailer Manifest'!$I:$I,0)),"")</f>
        <v>12</v>
      </c>
      <c r="H14" s="12" t="str">
        <f t="shared" ca="1" si="0"/>
        <v>Staged</v>
      </c>
      <c r="I14" s="19" t="s">
        <v>37</v>
      </c>
    </row>
    <row r="15" spans="3:12" x14ac:dyDescent="0.25">
      <c r="C15" s="18">
        <f>IFERROR(INDEX('Trailer Manifest'!$C:$C,MATCH(I15,'Trailer Manifest'!$I:$I,0)),"")</f>
        <v>45083</v>
      </c>
      <c r="D15" s="7">
        <f>IFERROR(INDEX('Trailer Manifest'!$D:$D,MATCH(I15,'Trailer Manifest'!$I:$I,0)),"")</f>
        <v>0.35416666666666669</v>
      </c>
      <c r="E15" s="8" t="str">
        <f>IFERROR(INDEX('Trailer Manifest'!$F:$F,MATCH(I15,'Trailer Manifest'!$I:$I,0)),"")</f>
        <v>CT</v>
      </c>
      <c r="F15" s="11" t="str">
        <f>IFERROR(INDEX('Trailer Manifest'!$G:$G,MATCH(I15,'Trailer Manifest'!$I:$I,0)),"")</f>
        <v>FEDEX</v>
      </c>
      <c r="G15" s="11">
        <f>IFERROR(INDEX('Trailer Manifest'!$H:$H,MATCH(I15,'Trailer Manifest'!$I:$I,0)),"")</f>
        <v>13</v>
      </c>
      <c r="H15" s="12" t="str">
        <f t="shared" ca="1" si="0"/>
        <v>Staged</v>
      </c>
      <c r="I15" s="19" t="s">
        <v>38</v>
      </c>
    </row>
    <row r="16" spans="3:12" x14ac:dyDescent="0.25">
      <c r="C16" s="18">
        <f>IFERROR(INDEX('Trailer Manifest'!$C:$C,MATCH(I16,'Trailer Manifest'!$I:$I,0)),"")</f>
        <v>45084</v>
      </c>
      <c r="D16" s="7">
        <f>IFERROR(INDEX('Trailer Manifest'!$D:$D,MATCH(I16,'Trailer Manifest'!$I:$I,0)),"")</f>
        <v>0.35416666666666669</v>
      </c>
      <c r="E16" s="8" t="str">
        <f>IFERROR(INDEX('Trailer Manifest'!$F:$F,MATCH(I16,'Trailer Manifest'!$I:$I,0)),"")</f>
        <v>PA</v>
      </c>
      <c r="F16" s="11" t="str">
        <f>IFERROR(INDEX('Trailer Manifest'!$G:$G,MATCH(I16,'Trailer Manifest'!$I:$I,0)),"")</f>
        <v>AMAZON</v>
      </c>
      <c r="G16" s="11">
        <f>IFERROR(INDEX('Trailer Manifest'!$H:$H,MATCH(I16,'Trailer Manifest'!$I:$I,0)),"")</f>
        <v>14</v>
      </c>
      <c r="H16" s="12" t="str">
        <f t="shared" ca="1" si="0"/>
        <v>Staged</v>
      </c>
      <c r="I16" s="19" t="s">
        <v>39</v>
      </c>
    </row>
    <row r="17" spans="3:9" x14ac:dyDescent="0.25">
      <c r="C17" s="18">
        <f>IFERROR(INDEX('Trailer Manifest'!$C:$C,MATCH(I17,'Trailer Manifest'!$I:$I,0)),"")</f>
        <v>45085</v>
      </c>
      <c r="D17" s="7">
        <f>IFERROR(INDEX('Trailer Manifest'!$D:$D,MATCH(I17,'Trailer Manifest'!$I:$I,0)),"")</f>
        <v>0.375</v>
      </c>
      <c r="E17" s="8" t="str">
        <f>IFERROR(INDEX('Trailer Manifest'!$F:$F,MATCH(I17,'Trailer Manifest'!$I:$I,0)),"")</f>
        <v>CT</v>
      </c>
      <c r="F17" s="11" t="str">
        <f>IFERROR(INDEX('Trailer Manifest'!$G:$G,MATCH(I17,'Trailer Manifest'!$I:$I,0)),"")</f>
        <v>DHL</v>
      </c>
      <c r="G17" s="11">
        <f>IFERROR(INDEX('Trailer Manifest'!$H:$H,MATCH(I17,'Trailer Manifest'!$I:$I,0)),"")</f>
        <v>15</v>
      </c>
      <c r="H17" s="12" t="str">
        <f t="shared" ca="1" si="0"/>
        <v>Staged</v>
      </c>
      <c r="I17" s="19" t="s">
        <v>40</v>
      </c>
    </row>
    <row r="18" spans="3:9" x14ac:dyDescent="0.25">
      <c r="C18" s="18">
        <f>IFERROR(INDEX('Trailer Manifest'!$C:$C,MATCH(I18,'Trailer Manifest'!$I:$I,0)),"")</f>
        <v>45086</v>
      </c>
      <c r="D18" s="7">
        <f>IFERROR(INDEX('Trailer Manifest'!$D:$D,MATCH(I18,'Trailer Manifest'!$I:$I,0)),"")</f>
        <v>0.60416666666666663</v>
      </c>
      <c r="E18" s="8" t="str">
        <f>IFERROR(INDEX('Trailer Manifest'!$F:$F,MATCH(I18,'Trailer Manifest'!$I:$I,0)),"")</f>
        <v>NJ</v>
      </c>
      <c r="F18" s="11" t="str">
        <f>IFERROR(INDEX('Trailer Manifest'!$G:$G,MATCH(I18,'Trailer Manifest'!$I:$I,0)),"")</f>
        <v>JB HUNT</v>
      </c>
      <c r="G18" s="11">
        <f>IFERROR(INDEX('Trailer Manifest'!$H:$H,MATCH(I18,'Trailer Manifest'!$I:$I,0)),"")</f>
        <v>16</v>
      </c>
      <c r="H18" s="12" t="str">
        <f t="shared" ca="1" si="0"/>
        <v>Staged</v>
      </c>
      <c r="I18" s="19" t="s">
        <v>41</v>
      </c>
    </row>
    <row r="19" spans="3:9" x14ac:dyDescent="0.25">
      <c r="C19" s="18">
        <f>IFERROR(INDEX('Trailer Manifest'!$C:$C,MATCH(I19,'Trailer Manifest'!$I:$I,0)),"")</f>
        <v>45087</v>
      </c>
      <c r="D19" s="7">
        <f>IFERROR(INDEX('Trailer Manifest'!$D:$D,MATCH(I19,'Trailer Manifest'!$I:$I,0)),"")</f>
        <v>0.375</v>
      </c>
      <c r="E19" s="8" t="str">
        <f>IFERROR(INDEX('Trailer Manifest'!$F:$F,MATCH(I19,'Trailer Manifest'!$I:$I,0)),"")</f>
        <v>NY</v>
      </c>
      <c r="F19" s="11" t="str">
        <f>IFERROR(INDEX('Trailer Manifest'!$G:$G,MATCH(I19,'Trailer Manifest'!$I:$I,0)),"")</f>
        <v>USPS</v>
      </c>
      <c r="G19" s="11">
        <f>IFERROR(INDEX('Trailer Manifest'!$H:$H,MATCH(I19,'Trailer Manifest'!$I:$I,0)),"")</f>
        <v>17</v>
      </c>
      <c r="H19" s="12" t="str">
        <f t="shared" ca="1" si="0"/>
        <v>Staged</v>
      </c>
      <c r="I19" s="19" t="s">
        <v>42</v>
      </c>
    </row>
    <row r="20" spans="3:9" x14ac:dyDescent="0.25">
      <c r="C20" s="18">
        <f>IFERROR(INDEX('Trailer Manifest'!$C:$C,MATCH(I20,'Trailer Manifest'!$I:$I,0)),"")</f>
        <v>45088</v>
      </c>
      <c r="D20" s="7">
        <f>IFERROR(INDEX('Trailer Manifest'!$D:$D,MATCH(I20,'Trailer Manifest'!$I:$I,0)),"")</f>
        <v>0.5</v>
      </c>
      <c r="E20" s="8" t="str">
        <f>IFERROR(INDEX('Trailer Manifest'!$F:$F,MATCH(I20,'Trailer Manifest'!$I:$I,0)),"")</f>
        <v>MD</v>
      </c>
      <c r="F20" s="11" t="str">
        <f>IFERROR(INDEX('Trailer Manifest'!$G:$G,MATCH(I20,'Trailer Manifest'!$I:$I,0)),"")</f>
        <v>DHL</v>
      </c>
      <c r="G20" s="11">
        <f>IFERROR(INDEX('Trailer Manifest'!$H:$H,MATCH(I20,'Trailer Manifest'!$I:$I,0)),"")</f>
        <v>18</v>
      </c>
      <c r="H20" s="12" t="str">
        <f t="shared" ca="1" si="0"/>
        <v>Staged</v>
      </c>
      <c r="I20" s="19" t="s">
        <v>43</v>
      </c>
    </row>
    <row r="21" spans="3:9" x14ac:dyDescent="0.25">
      <c r="C21" s="18">
        <f>IFERROR(INDEX('Trailer Manifest'!$C:$C,MATCH(I21,'Trailer Manifest'!$I:$I,0)),"")</f>
        <v>45089</v>
      </c>
      <c r="D21" s="7">
        <f>IFERROR(INDEX('Trailer Manifest'!$D:$D,MATCH(I21,'Trailer Manifest'!$I:$I,0)),"")</f>
        <v>0.33333333333333331</v>
      </c>
      <c r="E21" s="8" t="str">
        <f>IFERROR(INDEX('Trailer Manifest'!$F:$F,MATCH(I21,'Trailer Manifest'!$I:$I,0)),"")</f>
        <v>TX</v>
      </c>
      <c r="F21" s="11" t="str">
        <f>IFERROR(INDEX('Trailer Manifest'!$G:$G,MATCH(I21,'Trailer Manifest'!$I:$I,0)),"")</f>
        <v>USPS</v>
      </c>
      <c r="G21" s="11">
        <f>IFERROR(INDEX('Trailer Manifest'!$H:$H,MATCH(I21,'Trailer Manifest'!$I:$I,0)),"")</f>
        <v>19</v>
      </c>
      <c r="H21" s="12" t="str">
        <f t="shared" ca="1" si="0"/>
        <v>Staged</v>
      </c>
      <c r="I21" s="19" t="s">
        <v>44</v>
      </c>
    </row>
    <row r="22" spans="3:9" x14ac:dyDescent="0.25">
      <c r="C22" s="18">
        <f>IFERROR(INDEX('Trailer Manifest'!$C:$C,MATCH(I22,'Trailer Manifest'!$I:$I,0)),"")</f>
        <v>45090</v>
      </c>
      <c r="D22" s="7">
        <f>IFERROR(INDEX('Trailer Manifest'!$D:$D,MATCH(I22,'Trailer Manifest'!$I:$I,0)),"")</f>
        <v>0.5</v>
      </c>
      <c r="E22" s="8" t="str">
        <f>IFERROR(INDEX('Trailer Manifest'!$F:$F,MATCH(I22,'Trailer Manifest'!$I:$I,0)),"")</f>
        <v>NM</v>
      </c>
      <c r="F22" s="11" t="str">
        <f>IFERROR(INDEX('Trailer Manifest'!$G:$G,MATCH(I22,'Trailer Manifest'!$I:$I,0)),"")</f>
        <v>FEDEX</v>
      </c>
      <c r="G22" s="11">
        <f>IFERROR(INDEX('Trailer Manifest'!$H:$H,MATCH(I22,'Trailer Manifest'!$I:$I,0)),"")</f>
        <v>20</v>
      </c>
      <c r="H22" s="12" t="str">
        <f t="shared" ca="1" si="0"/>
        <v>Staged</v>
      </c>
      <c r="I22" s="19" t="s">
        <v>45</v>
      </c>
    </row>
    <row r="23" spans="3:9" x14ac:dyDescent="0.25">
      <c r="C23" s="18">
        <f>IFERROR(INDEX('Trailer Manifest'!$C:$C,MATCH(I23,'Trailer Manifest'!$I:$I,0)),"")</f>
        <v>45091</v>
      </c>
      <c r="D23" s="7">
        <f>IFERROR(INDEX('Trailer Manifest'!$D:$D,MATCH(I23,'Trailer Manifest'!$I:$I,0)),"")</f>
        <v>0.58333333333333337</v>
      </c>
      <c r="E23" s="8" t="str">
        <f>IFERROR(INDEX('Trailer Manifest'!$F:$F,MATCH(I23,'Trailer Manifest'!$I:$I,0)),"")</f>
        <v>CA</v>
      </c>
      <c r="F23" s="11" t="str">
        <f>IFERROR(INDEX('Trailer Manifest'!$G:$G,MATCH(I23,'Trailer Manifest'!$I:$I,0)),"")</f>
        <v>AMAZON</v>
      </c>
      <c r="G23" s="11">
        <f>IFERROR(INDEX('Trailer Manifest'!$H:$H,MATCH(I23,'Trailer Manifest'!$I:$I,0)),"")</f>
        <v>21</v>
      </c>
      <c r="H23" s="12" t="str">
        <f t="shared" ca="1" si="0"/>
        <v>Staged</v>
      </c>
      <c r="I23" s="19" t="s">
        <v>27</v>
      </c>
    </row>
    <row r="24" spans="3:9" x14ac:dyDescent="0.25">
      <c r="C24" s="18">
        <f>IFERROR(INDEX('Trailer Manifest'!$C:$C,MATCH(I24,'Trailer Manifest'!$I:$I,0)),"")</f>
        <v>45092</v>
      </c>
      <c r="D24" s="7">
        <f>IFERROR(INDEX('Trailer Manifest'!$D:$D,MATCH(I24,'Trailer Manifest'!$I:$I,0)),"")</f>
        <v>0.35416666666666669</v>
      </c>
      <c r="E24" s="8" t="str">
        <f>IFERROR(INDEX('Trailer Manifest'!$F:$F,MATCH(I24,'Trailer Manifest'!$I:$I,0)),"")</f>
        <v>NJ</v>
      </c>
      <c r="F24" s="11" t="str">
        <f>IFERROR(INDEX('Trailer Manifest'!$G:$G,MATCH(I24,'Trailer Manifest'!$I:$I,0)),"")</f>
        <v>USPS</v>
      </c>
      <c r="G24" s="11">
        <f>IFERROR(INDEX('Trailer Manifest'!$H:$H,MATCH(I24,'Trailer Manifest'!$I:$I,0)),"")</f>
        <v>22</v>
      </c>
      <c r="H24" s="12" t="str">
        <f t="shared" ca="1" si="0"/>
        <v>Staged</v>
      </c>
      <c r="I24" s="19" t="s">
        <v>46</v>
      </c>
    </row>
    <row r="25" spans="3:9" ht="15.75" thickBot="1" x14ac:dyDescent="0.3">
      <c r="C25" s="20">
        <f>IFERROR(INDEX('Trailer Manifest'!$C:$C,MATCH(I25,'Trailer Manifest'!$I:$I,0)),"")</f>
        <v>45093</v>
      </c>
      <c r="D25" s="21">
        <f>IFERROR(INDEX('Trailer Manifest'!$D:$D,MATCH(I25,'Trailer Manifest'!$I:$I,0)),"")</f>
        <v>0.35416666666666669</v>
      </c>
      <c r="E25" s="22" t="str">
        <f>IFERROR(INDEX('Trailer Manifest'!$F:$F,MATCH(I25,'Trailer Manifest'!$I:$I,0)),"")</f>
        <v>CT</v>
      </c>
      <c r="F25" s="23" t="str">
        <f>IFERROR(INDEX('Trailer Manifest'!$G:$G,MATCH(I25,'Trailer Manifest'!$I:$I,0)),"")</f>
        <v>JB HUNT</v>
      </c>
      <c r="G25" s="23">
        <f>IFERROR(INDEX('Trailer Manifest'!$H:$H,MATCH(I25,'Trailer Manifest'!$I:$I,0)),"")</f>
        <v>23</v>
      </c>
      <c r="H25" s="24" t="str">
        <f t="shared" ca="1" si="0"/>
        <v>Staged</v>
      </c>
      <c r="I25" s="25" t="s">
        <v>47</v>
      </c>
    </row>
  </sheetData>
  <mergeCells count="1">
    <mergeCell ref="C1:I1"/>
  </mergeCells>
  <phoneticPr fontId="5" type="noConversion"/>
  <conditionalFormatting sqref="H2:H1048576">
    <cfRule type="containsText" dxfId="2" priority="2" operator="containsText" text="Staged">
      <formula>NOT(ISERROR(SEARCH("Staged",H2)))</formula>
    </cfRule>
    <cfRule type="containsText" dxfId="1" priority="3" operator="containsText" text="Loading">
      <formula>NOT(ISERROR(SEARCH("Loading",H2)))</formula>
    </cfRule>
  </conditionalFormatting>
  <conditionalFormatting sqref="H3:H25">
    <cfRule type="containsText" dxfId="0" priority="1" operator="containsText" text="LATE">
      <formula>NOT(ISERROR(SEARCH("LATE",H3)))</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Trailer Manifest</vt:lpstr>
      <vt:lpstr>Status of Trailers</vt:lpstr>
    </vt:vector>
  </TitlesOfParts>
  <Company>Gap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Maisonette</dc:creator>
  <cp:lastModifiedBy>Alex Maisonette</cp:lastModifiedBy>
  <dcterms:created xsi:type="dcterms:W3CDTF">2023-03-16T13:16:02Z</dcterms:created>
  <dcterms:modified xsi:type="dcterms:W3CDTF">2023-06-02T16:41:01Z</dcterms:modified>
</cp:coreProperties>
</file>