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494c4dd48483412/سطح المكتب/وزارة الصناعة/"/>
    </mc:Choice>
  </mc:AlternateContent>
  <xr:revisionPtr revIDLastSave="49" documentId="8_{1CDAD1A5-5681-4456-9C4B-CEF852C8C3E6}" xr6:coauthVersionLast="47" xr6:coauthVersionMax="47" xr10:uidLastSave="{6F53B9EF-F0AE-4D78-812B-ACDD0DA18E2C}"/>
  <bookViews>
    <workbookView xWindow="-108" yWindow="-108" windowWidth="23256" windowHeight="12456" xr2:uid="{00000000-000D-0000-FFFF-FFFF00000000}"/>
  </bookViews>
  <sheets>
    <sheet name="Sheet3" sheetId="5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5" l="1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3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4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3" i="5"/>
  <c r="G3" i="5" s="1"/>
</calcChain>
</file>

<file path=xl/sharedStrings.xml><?xml version="1.0" encoding="utf-8"?>
<sst xmlns="http://schemas.openxmlformats.org/spreadsheetml/2006/main" count="87" uniqueCount="17">
  <si>
    <t>اسم البند</t>
  </si>
  <si>
    <t xml:space="preserve">          الناتج المحلي الإجمالي (1) </t>
  </si>
  <si>
    <t>الميزان التجاري</t>
  </si>
  <si>
    <t>الموارد الطبيعية</t>
  </si>
  <si>
    <t>الميزان التجاري باللوغاريتم</t>
  </si>
  <si>
    <t>واردات السلع</t>
  </si>
  <si>
    <t>صادرات االخدمات</t>
  </si>
  <si>
    <t>واردات الخدمات</t>
  </si>
  <si>
    <t xml:space="preserve"> -</t>
  </si>
  <si>
    <t>صادرات السلع غير النفطية</t>
  </si>
  <si>
    <t>النمو الاقتصادي</t>
  </si>
  <si>
    <t>GDP</t>
  </si>
  <si>
    <t>مجموع الموارد الطبيعية</t>
  </si>
  <si>
    <t>السلع</t>
  </si>
  <si>
    <t>الخدمات</t>
  </si>
  <si>
    <t xml:space="preserve">           التعدين والتحجير</t>
  </si>
  <si>
    <t xml:space="preserve">          الزراعة ـ الغابات ـ والاسماك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</si>
</sst>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2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rgb="FF333333"/>
      <name val="Arial Unicode MS"/>
    </font>
    <font>
      <sz val="10"/>
      <color rgb="FF333333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9"/>
      <color rgb="FF333333"/>
      <name val="Arial Unicode MS"/>
    </font>
    <font>
      <sz val="9"/>
      <color rgb="FFFF0000"/>
      <name val="Arial Unicode MS"/>
    </font>
    <font>
      <sz val="9"/>
      <color theme="1"/>
      <name val="Arial Unicode MS"/>
    </font>
    <font>
      <sz val="9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2F2F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/>
      <right style="medium">
        <color rgb="FFCCCCCC"/>
      </right>
      <top/>
      <bottom/>
      <diagonal/>
    </border>
    <border>
      <left/>
      <right/>
      <top/>
      <bottom style="medium">
        <color rgb="FFCCCCCC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5">
    <xf numFmtId="0" fontId="0" fillId="0" borderId="0" xfId="0"/>
    <xf numFmtId="3" fontId="19" fillId="34" borderId="0" xfId="0" applyNumberFormat="1" applyFont="1" applyFill="1" applyAlignment="1">
      <alignment horizontal="center" vertical="center" wrapText="1"/>
    </xf>
    <xf numFmtId="3" fontId="21" fillId="35" borderId="0" xfId="0" applyNumberFormat="1" applyFont="1" applyFill="1" applyAlignment="1">
      <alignment horizontal="center" vertical="center" wrapText="1"/>
    </xf>
    <xf numFmtId="3" fontId="21" fillId="35" borderId="12" xfId="0" applyNumberFormat="1" applyFont="1" applyFill="1" applyBorder="1" applyAlignment="1">
      <alignment horizontal="center" vertical="center" wrapText="1"/>
    </xf>
    <xf numFmtId="3" fontId="21" fillId="34" borderId="0" xfId="0" applyNumberFormat="1" applyFont="1" applyFill="1" applyAlignment="1">
      <alignment horizontal="center" vertical="center" wrapText="1"/>
    </xf>
    <xf numFmtId="3" fontId="21" fillId="34" borderId="12" xfId="0" applyNumberFormat="1" applyFont="1" applyFill="1" applyBorder="1" applyAlignment="1">
      <alignment horizontal="center" vertical="center" wrapText="1"/>
    </xf>
    <xf numFmtId="164" fontId="21" fillId="35" borderId="0" xfId="0" applyNumberFormat="1" applyFont="1" applyFill="1" applyAlignment="1">
      <alignment horizontal="center" vertical="center" wrapText="1"/>
    </xf>
    <xf numFmtId="3" fontId="19" fillId="34" borderId="12" xfId="0" applyNumberFormat="1" applyFont="1" applyFill="1" applyBorder="1" applyAlignment="1">
      <alignment horizontal="center" vertical="center" wrapText="1"/>
    </xf>
    <xf numFmtId="3" fontId="19" fillId="33" borderId="0" xfId="0" applyNumberFormat="1" applyFont="1" applyFill="1" applyAlignment="1">
      <alignment horizontal="center" vertical="center" wrapText="1"/>
    </xf>
    <xf numFmtId="3" fontId="19" fillId="33" borderId="12" xfId="0" applyNumberFormat="1" applyFont="1" applyFill="1" applyBorder="1" applyAlignment="1">
      <alignment horizontal="center" vertical="center" wrapText="1"/>
    </xf>
    <xf numFmtId="3" fontId="20" fillId="35" borderId="0" xfId="0" applyNumberFormat="1" applyFont="1" applyFill="1" applyAlignment="1">
      <alignment horizontal="center" vertical="center" wrapText="1"/>
    </xf>
    <xf numFmtId="3" fontId="20" fillId="34" borderId="0" xfId="0" applyNumberFormat="1" applyFont="1" applyFill="1" applyAlignment="1">
      <alignment horizontal="center" vertical="center" wrapText="1"/>
    </xf>
    <xf numFmtId="3" fontId="20" fillId="35" borderId="12" xfId="0" applyNumberFormat="1" applyFont="1" applyFill="1" applyBorder="1" applyAlignment="1">
      <alignment horizontal="center" vertical="center" wrapText="1"/>
    </xf>
    <xf numFmtId="3" fontId="20" fillId="34" borderId="12" xfId="0" applyNumberFormat="1" applyFont="1" applyFill="1" applyBorder="1" applyAlignment="1">
      <alignment horizontal="center" vertical="center" wrapText="1"/>
    </xf>
    <xf numFmtId="0" fontId="14" fillId="0" borderId="0" xfId="0" applyFont="1"/>
    <xf numFmtId="3" fontId="21" fillId="34" borderId="13" xfId="0" applyNumberFormat="1" applyFont="1" applyFill="1" applyBorder="1" applyAlignment="1">
      <alignment vertical="center" wrapText="1"/>
    </xf>
    <xf numFmtId="3" fontId="21" fillId="34" borderId="14" xfId="0" applyNumberFormat="1" applyFont="1" applyFill="1" applyBorder="1" applyAlignment="1">
      <alignment vertical="center" wrapText="1"/>
    </xf>
    <xf numFmtId="0" fontId="25" fillId="0" borderId="0" xfId="0" applyFont="1" applyAlignment="1">
      <alignment horizontal="center"/>
    </xf>
    <xf numFmtId="0" fontId="23" fillId="34" borderId="13" xfId="0" applyFont="1" applyFill="1" applyBorder="1" applyAlignment="1">
      <alignment horizontal="center" vertical="center"/>
    </xf>
    <xf numFmtId="0" fontId="24" fillId="35" borderId="15" xfId="0" applyFont="1" applyFill="1" applyBorder="1" applyAlignment="1">
      <alignment horizontal="center" vertical="center"/>
    </xf>
    <xf numFmtId="0" fontId="24" fillId="34" borderId="15" xfId="0" applyFont="1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24" fillId="33" borderId="15" xfId="0" applyFont="1" applyFill="1" applyBorder="1" applyAlignment="1">
      <alignment horizontal="center" vertical="center"/>
    </xf>
    <xf numFmtId="49" fontId="21" fillId="34" borderId="0" xfId="0" applyNumberFormat="1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8" fillId="33" borderId="16" xfId="0" applyFont="1" applyFill="1" applyBorder="1" applyAlignment="1">
      <alignment horizontal="center" vertical="center"/>
    </xf>
    <xf numFmtId="0" fontId="18" fillId="33" borderId="11" xfId="0" applyFont="1" applyFill="1" applyBorder="1" applyAlignment="1">
      <alignment horizontal="center" vertical="center"/>
    </xf>
    <xf numFmtId="0" fontId="22" fillId="33" borderId="17" xfId="0" applyFont="1" applyFill="1" applyBorder="1" applyAlignment="1">
      <alignment horizontal="center" vertical="center"/>
    </xf>
    <xf numFmtId="0" fontId="22" fillId="33" borderId="18" xfId="0" applyFont="1" applyFill="1" applyBorder="1" applyAlignment="1">
      <alignment horizontal="center" vertical="center"/>
    </xf>
    <xf numFmtId="0" fontId="22" fillId="33" borderId="19" xfId="0" applyFont="1" applyFill="1" applyBorder="1" applyAlignment="1">
      <alignment horizontal="center" vertical="center"/>
    </xf>
    <xf numFmtId="0" fontId="22" fillId="33" borderId="20" xfId="0" applyFont="1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24" fillId="33" borderId="15" xfId="0" applyFont="1" applyFill="1" applyBorder="1" applyAlignment="1">
      <alignment horizontal="center" vertical="center"/>
    </xf>
    <xf numFmtId="0" fontId="18" fillId="33" borderId="10" xfId="0" applyFont="1" applyFill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E77FF-AC11-4B97-8DC9-F57511E780CB}">
  <dimension ref="B1:O55"/>
  <sheetViews>
    <sheetView tabSelected="1" workbookViewId="0">
      <selection activeCell="K7" sqref="K7"/>
    </sheetView>
  </sheetViews>
  <sheetFormatPr defaultRowHeight="14.4"/>
  <cols>
    <col min="2" max="3" width="8.88671875" style="24"/>
    <col min="4" max="4" width="17.109375" style="24" customWidth="1"/>
    <col min="5" max="5" width="14.6640625" style="24" customWidth="1"/>
    <col min="6" max="6" width="9.88671875" style="24" customWidth="1"/>
    <col min="7" max="7" width="13.33203125" style="24" customWidth="1"/>
    <col min="8" max="9" width="15.44140625" style="24" customWidth="1"/>
    <col min="10" max="11" width="20.21875" style="24" customWidth="1"/>
    <col min="12" max="12" width="14.88671875" style="24" customWidth="1"/>
    <col min="13" max="13" width="14.109375" style="25" customWidth="1"/>
    <col min="14" max="14" width="9.88671875" style="25" customWidth="1"/>
    <col min="15" max="15" width="8.88671875" style="14"/>
  </cols>
  <sheetData>
    <row r="1" spans="2:15" ht="34.799999999999997" customHeight="1">
      <c r="B1" s="28" t="s">
        <v>0</v>
      </c>
      <c r="C1" s="29"/>
      <c r="D1" s="32" t="s">
        <v>13</v>
      </c>
      <c r="E1" s="32"/>
      <c r="F1" s="32" t="s">
        <v>2</v>
      </c>
      <c r="G1" s="32"/>
      <c r="H1" s="32" t="s">
        <v>14</v>
      </c>
      <c r="I1" s="32"/>
      <c r="J1" s="32" t="s">
        <v>3</v>
      </c>
      <c r="K1" s="32"/>
      <c r="L1" s="33" t="s">
        <v>12</v>
      </c>
      <c r="M1" s="21" t="s">
        <v>11</v>
      </c>
      <c r="N1" s="21"/>
    </row>
    <row r="2" spans="2:15" s="17" customFormat="1" ht="48" customHeight="1" thickBot="1">
      <c r="B2" s="30"/>
      <c r="C2" s="31"/>
      <c r="D2" s="19" t="s">
        <v>9</v>
      </c>
      <c r="E2" s="20" t="s">
        <v>5</v>
      </c>
      <c r="F2" s="20" t="s">
        <v>2</v>
      </c>
      <c r="G2" s="20" t="s">
        <v>4</v>
      </c>
      <c r="H2" s="19" t="s">
        <v>6</v>
      </c>
      <c r="I2" s="20" t="s">
        <v>7</v>
      </c>
      <c r="J2" s="20" t="s">
        <v>16</v>
      </c>
      <c r="K2" s="22" t="s">
        <v>15</v>
      </c>
      <c r="L2" s="33"/>
      <c r="M2" s="20" t="s">
        <v>1</v>
      </c>
      <c r="N2" s="20" t="s">
        <v>10</v>
      </c>
      <c r="O2" s="18"/>
    </row>
    <row r="3" spans="2:15" ht="15" thickBot="1">
      <c r="B3" s="26">
        <v>1970</v>
      </c>
      <c r="C3" s="27"/>
      <c r="D3" s="6">
        <v>118.8</v>
      </c>
      <c r="E3" s="4">
        <v>3197</v>
      </c>
      <c r="F3" s="4">
        <f>D3-E3</f>
        <v>-3078.2</v>
      </c>
      <c r="G3" s="23">
        <f>LOG(-F3)</f>
        <v>3.4882968338432754</v>
      </c>
      <c r="H3" s="10" t="s">
        <v>8</v>
      </c>
      <c r="I3" s="11" t="s">
        <v>8</v>
      </c>
      <c r="J3" s="1">
        <v>6389.4175804709803</v>
      </c>
      <c r="K3" s="8">
        <v>354503.99032116297</v>
      </c>
      <c r="L3" s="8">
        <f>J3+K3</f>
        <v>360893.40790163394</v>
      </c>
      <c r="M3" s="4">
        <v>484432.79708577303</v>
      </c>
      <c r="N3" s="4"/>
      <c r="O3" s="15"/>
    </row>
    <row r="4" spans="2:15" ht="15" thickBot="1">
      <c r="B4" s="34">
        <v>1971</v>
      </c>
      <c r="C4" s="27"/>
      <c r="D4" s="6">
        <v>31</v>
      </c>
      <c r="E4" s="4">
        <v>3668</v>
      </c>
      <c r="F4" s="4">
        <f t="shared" ref="F4:F55" si="0">D4-E4</f>
        <v>-3637</v>
      </c>
      <c r="G4" s="23">
        <f t="shared" ref="G4:G55" si="1">LOG(-F4)</f>
        <v>3.5607433010547118</v>
      </c>
      <c r="H4" s="10" t="s">
        <v>8</v>
      </c>
      <c r="I4" s="11" t="s">
        <v>8</v>
      </c>
      <c r="J4" s="1">
        <v>6641.3350775789604</v>
      </c>
      <c r="K4" s="8">
        <v>444312.042974749</v>
      </c>
      <c r="L4" s="8">
        <f t="shared" ref="L4:L55" si="2">J4+K4</f>
        <v>450953.37805232796</v>
      </c>
      <c r="M4" s="4">
        <v>583800.70241980499</v>
      </c>
      <c r="N4" s="23">
        <f>(M4-M3)/(M3)</f>
        <v>0.20512216747463119</v>
      </c>
      <c r="O4" s="15"/>
    </row>
    <row r="5" spans="2:15" ht="15" thickBot="1">
      <c r="B5" s="34">
        <v>1972</v>
      </c>
      <c r="C5" s="27"/>
      <c r="D5" s="6">
        <v>63</v>
      </c>
      <c r="E5" s="4">
        <v>4708</v>
      </c>
      <c r="F5" s="4">
        <f t="shared" si="0"/>
        <v>-4645</v>
      </c>
      <c r="G5" s="23">
        <f t="shared" si="1"/>
        <v>3.6669857183296606</v>
      </c>
      <c r="H5" s="10" t="s">
        <v>8</v>
      </c>
      <c r="I5" s="11" t="s">
        <v>8</v>
      </c>
      <c r="J5" s="1">
        <v>7018.8645422753598</v>
      </c>
      <c r="K5" s="8">
        <v>561527.06941122306</v>
      </c>
      <c r="L5" s="8">
        <f t="shared" si="2"/>
        <v>568545.93395349837</v>
      </c>
      <c r="M5" s="4">
        <v>717669.94126293203</v>
      </c>
      <c r="N5" s="23">
        <f t="shared" ref="N5:N55" si="3">(M5-M4)/(M4)</f>
        <v>0.22930640249018244</v>
      </c>
      <c r="O5" s="15"/>
    </row>
    <row r="6" spans="2:15" ht="15" thickBot="1">
      <c r="B6" s="34">
        <v>1973</v>
      </c>
      <c r="C6" s="27"/>
      <c r="D6" s="2">
        <v>98</v>
      </c>
      <c r="E6" s="4">
        <v>7310</v>
      </c>
      <c r="F6" s="4">
        <f t="shared" si="0"/>
        <v>-7212</v>
      </c>
      <c r="G6" s="23">
        <f t="shared" si="1"/>
        <v>3.8580557180503643</v>
      </c>
      <c r="H6" s="10" t="s">
        <v>8</v>
      </c>
      <c r="I6" s="11" t="s">
        <v>8</v>
      </c>
      <c r="J6" s="1">
        <v>7419.0319335885697</v>
      </c>
      <c r="K6" s="8">
        <v>708565.00926514401</v>
      </c>
      <c r="L6" s="8">
        <f t="shared" si="2"/>
        <v>715984.04119873256</v>
      </c>
      <c r="M6" s="4">
        <v>891134.559220394</v>
      </c>
      <c r="N6" s="23">
        <f t="shared" si="3"/>
        <v>0.24170528537422736</v>
      </c>
      <c r="O6" s="15"/>
    </row>
    <row r="7" spans="2:15" ht="15" thickBot="1">
      <c r="B7" s="34">
        <v>1974</v>
      </c>
      <c r="C7" s="27"/>
      <c r="D7" s="2">
        <v>283</v>
      </c>
      <c r="E7" s="4">
        <v>10149</v>
      </c>
      <c r="F7" s="4">
        <f t="shared" si="0"/>
        <v>-9866</v>
      </c>
      <c r="G7" s="23">
        <f t="shared" si="1"/>
        <v>3.9941411111261225</v>
      </c>
      <c r="H7" s="10" t="s">
        <v>8</v>
      </c>
      <c r="I7" s="11" t="s">
        <v>8</v>
      </c>
      <c r="J7" s="1">
        <v>7775.8102866102699</v>
      </c>
      <c r="K7" s="8">
        <v>792710.21779860498</v>
      </c>
      <c r="L7" s="8">
        <f t="shared" si="2"/>
        <v>800486.02808521525</v>
      </c>
      <c r="M7" s="4">
        <v>1035748.45714959</v>
      </c>
      <c r="N7" s="23">
        <f t="shared" si="3"/>
        <v>0.16228065271726302</v>
      </c>
      <c r="O7" s="15"/>
    </row>
    <row r="8" spans="2:15" ht="15" thickBot="1">
      <c r="B8" s="34">
        <v>1975</v>
      </c>
      <c r="C8" s="27"/>
      <c r="D8" s="2">
        <v>418</v>
      </c>
      <c r="E8" s="4">
        <v>14823</v>
      </c>
      <c r="F8" s="4">
        <f t="shared" si="0"/>
        <v>-14405</v>
      </c>
      <c r="G8" s="23">
        <f t="shared" si="1"/>
        <v>4.1585132626164318</v>
      </c>
      <c r="H8" s="10" t="s">
        <v>8</v>
      </c>
      <c r="I8" s="11" t="s">
        <v>8</v>
      </c>
      <c r="J8" s="1">
        <v>8304.5470662675998</v>
      </c>
      <c r="K8" s="8">
        <v>649546.98401302705</v>
      </c>
      <c r="L8" s="8">
        <f t="shared" si="2"/>
        <v>657851.53107929463</v>
      </c>
      <c r="M8" s="4">
        <v>943270.47214495798</v>
      </c>
      <c r="N8" s="23">
        <f t="shared" si="3"/>
        <v>-8.9286143142451938E-2</v>
      </c>
      <c r="O8" s="15"/>
    </row>
    <row r="9" spans="2:15" ht="15" thickBot="1">
      <c r="B9" s="34">
        <v>1976</v>
      </c>
      <c r="C9" s="27"/>
      <c r="D9" s="2">
        <v>428</v>
      </c>
      <c r="E9" s="4">
        <v>30691</v>
      </c>
      <c r="F9" s="4">
        <f t="shared" si="0"/>
        <v>-30263</v>
      </c>
      <c r="G9" s="23">
        <f t="shared" si="1"/>
        <v>4.4809119778466373</v>
      </c>
      <c r="H9" s="10" t="s">
        <v>8</v>
      </c>
      <c r="I9" s="11" t="s">
        <v>8</v>
      </c>
      <c r="J9" s="1">
        <v>8942.15856510919</v>
      </c>
      <c r="K9" s="8">
        <v>806355.51177775406</v>
      </c>
      <c r="L9" s="8">
        <f t="shared" si="2"/>
        <v>815297.6703428633</v>
      </c>
      <c r="M9" s="4">
        <v>1111370.4595959401</v>
      </c>
      <c r="N9" s="23">
        <f t="shared" si="3"/>
        <v>0.17820974197223591</v>
      </c>
      <c r="O9" s="15"/>
    </row>
    <row r="10" spans="2:15" ht="15" thickBot="1">
      <c r="B10" s="34">
        <v>1977</v>
      </c>
      <c r="C10" s="27"/>
      <c r="D10" s="2">
        <v>431</v>
      </c>
      <c r="E10" s="4">
        <v>51662</v>
      </c>
      <c r="F10" s="4">
        <f t="shared" si="0"/>
        <v>-51231</v>
      </c>
      <c r="G10" s="23">
        <f t="shared" si="1"/>
        <v>4.709532833140508</v>
      </c>
      <c r="H10" s="10" t="s">
        <v>8</v>
      </c>
      <c r="I10" s="11" t="s">
        <v>8</v>
      </c>
      <c r="J10" s="1">
        <v>13799.294766860199</v>
      </c>
      <c r="K10" s="8">
        <v>863425.46510052099</v>
      </c>
      <c r="L10" s="8">
        <f t="shared" si="2"/>
        <v>877224.75986738119</v>
      </c>
      <c r="M10" s="4">
        <v>1190203.96611107</v>
      </c>
      <c r="N10" s="23">
        <f t="shared" si="3"/>
        <v>7.0933598994336558E-2</v>
      </c>
      <c r="O10" s="15"/>
    </row>
    <row r="11" spans="2:15" ht="15" thickBot="1">
      <c r="B11" s="34">
        <v>1978</v>
      </c>
      <c r="C11" s="27"/>
      <c r="D11" s="2">
        <v>490</v>
      </c>
      <c r="E11" s="4">
        <v>69180</v>
      </c>
      <c r="F11" s="4">
        <f t="shared" si="0"/>
        <v>-68690</v>
      </c>
      <c r="G11" s="23">
        <f t="shared" si="1"/>
        <v>4.8368935163764339</v>
      </c>
      <c r="H11" s="10" t="s">
        <v>8</v>
      </c>
      <c r="I11" s="11" t="s">
        <v>8</v>
      </c>
      <c r="J11" s="1">
        <v>12130.620555626199</v>
      </c>
      <c r="K11" s="8">
        <v>781780.14338737004</v>
      </c>
      <c r="L11" s="8">
        <f t="shared" si="2"/>
        <v>793910.76394299627</v>
      </c>
      <c r="M11" s="4">
        <v>1128078.57944659</v>
      </c>
      <c r="N11" s="23">
        <f t="shared" si="3"/>
        <v>-5.2197260665725609E-2</v>
      </c>
      <c r="O11" s="15"/>
    </row>
    <row r="12" spans="2:15" ht="15" thickBot="1">
      <c r="B12" s="34">
        <v>1979</v>
      </c>
      <c r="C12" s="27"/>
      <c r="D12" s="2">
        <v>504</v>
      </c>
      <c r="E12" s="4">
        <v>82223</v>
      </c>
      <c r="F12" s="4">
        <f t="shared" si="0"/>
        <v>-81719</v>
      </c>
      <c r="G12" s="23">
        <f t="shared" si="1"/>
        <v>4.9123230435069205</v>
      </c>
      <c r="H12" s="10" t="s">
        <v>8</v>
      </c>
      <c r="I12" s="11" t="s">
        <v>8</v>
      </c>
      <c r="J12" s="1">
        <v>10547.7697648419</v>
      </c>
      <c r="K12" s="8">
        <v>898248.72931477695</v>
      </c>
      <c r="L12" s="8">
        <f t="shared" si="2"/>
        <v>908796.49907961884</v>
      </c>
      <c r="M12" s="4">
        <v>1262539.13362934</v>
      </c>
      <c r="N12" s="23">
        <f t="shared" si="3"/>
        <v>0.11919431556684044</v>
      </c>
      <c r="O12" s="15"/>
    </row>
    <row r="13" spans="2:15" ht="15" thickBot="1">
      <c r="B13" s="34">
        <v>1980</v>
      </c>
      <c r="C13" s="27"/>
      <c r="D13" s="2">
        <v>519</v>
      </c>
      <c r="E13" s="4">
        <v>100350</v>
      </c>
      <c r="F13" s="4">
        <f t="shared" si="0"/>
        <v>-99831</v>
      </c>
      <c r="G13" s="23">
        <f t="shared" si="1"/>
        <v>4.9992654214317094</v>
      </c>
      <c r="H13" s="10" t="s">
        <v>8</v>
      </c>
      <c r="I13" s="11" t="s">
        <v>8</v>
      </c>
      <c r="J13" s="1">
        <v>11907.2235140787</v>
      </c>
      <c r="K13" s="8">
        <v>940077.95645484899</v>
      </c>
      <c r="L13" s="8">
        <f t="shared" si="2"/>
        <v>951985.17996892764</v>
      </c>
      <c r="M13" s="4">
        <v>1333903.6228588701</v>
      </c>
      <c r="N13" s="23">
        <f t="shared" si="3"/>
        <v>5.6524576014038624E-2</v>
      </c>
      <c r="O13" s="15"/>
    </row>
    <row r="14" spans="2:15" ht="15" thickBot="1">
      <c r="B14" s="34">
        <v>1981</v>
      </c>
      <c r="C14" s="27"/>
      <c r="D14" s="2">
        <v>2954</v>
      </c>
      <c r="E14" s="4">
        <v>119298</v>
      </c>
      <c r="F14" s="4">
        <f t="shared" si="0"/>
        <v>-116344</v>
      </c>
      <c r="G14" s="23">
        <f t="shared" si="1"/>
        <v>5.0657439911115194</v>
      </c>
      <c r="H14" s="10" t="s">
        <v>8</v>
      </c>
      <c r="I14" s="11" t="s">
        <v>8</v>
      </c>
      <c r="J14" s="1">
        <v>12452.2539141258</v>
      </c>
      <c r="K14" s="8">
        <v>930480.67028338695</v>
      </c>
      <c r="L14" s="8">
        <f t="shared" si="2"/>
        <v>942932.9241975128</v>
      </c>
      <c r="M14" s="4">
        <v>1359821.4297183</v>
      </c>
      <c r="N14" s="23">
        <f t="shared" si="3"/>
        <v>1.9430044581393333E-2</v>
      </c>
      <c r="O14" s="15"/>
    </row>
    <row r="15" spans="2:15" ht="15" thickBot="1">
      <c r="B15" s="34">
        <v>1982</v>
      </c>
      <c r="C15" s="27"/>
      <c r="D15" s="2">
        <v>3278</v>
      </c>
      <c r="E15" s="4">
        <v>139335</v>
      </c>
      <c r="F15" s="4">
        <f t="shared" si="0"/>
        <v>-136057</v>
      </c>
      <c r="G15" s="23">
        <f t="shared" si="1"/>
        <v>5.1337208907182603</v>
      </c>
      <c r="H15" s="10" t="s">
        <v>8</v>
      </c>
      <c r="I15" s="11" t="s">
        <v>8</v>
      </c>
      <c r="J15" s="1">
        <v>13410.0480506933</v>
      </c>
      <c r="K15" s="8">
        <v>622184.52645768295</v>
      </c>
      <c r="L15" s="8">
        <f t="shared" si="2"/>
        <v>635594.5745083763</v>
      </c>
      <c r="M15" s="4">
        <v>1077931.96611525</v>
      </c>
      <c r="N15" s="23">
        <f t="shared" si="3"/>
        <v>-0.20729888310514866</v>
      </c>
      <c r="O15" s="15"/>
    </row>
    <row r="16" spans="2:15" ht="15" thickBot="1">
      <c r="B16" s="34">
        <v>1983</v>
      </c>
      <c r="C16" s="27"/>
      <c r="D16" s="2">
        <v>3565</v>
      </c>
      <c r="E16" s="4">
        <v>135417</v>
      </c>
      <c r="F16" s="4">
        <f t="shared" si="0"/>
        <v>-131852</v>
      </c>
      <c r="G16" s="23">
        <f t="shared" si="1"/>
        <v>5.1200867217849417</v>
      </c>
      <c r="H16" s="10" t="s">
        <v>8</v>
      </c>
      <c r="I16" s="11" t="s">
        <v>8</v>
      </c>
      <c r="J16" s="1">
        <v>14598.050968650899</v>
      </c>
      <c r="K16" s="8">
        <v>437655.17126728001</v>
      </c>
      <c r="L16" s="8">
        <f t="shared" si="2"/>
        <v>452253.22223593091</v>
      </c>
      <c r="M16" s="4">
        <v>904908.94311544497</v>
      </c>
      <c r="N16" s="23">
        <f t="shared" si="3"/>
        <v>-0.16051386213488156</v>
      </c>
      <c r="O16" s="15"/>
    </row>
    <row r="17" spans="2:15" ht="15" thickBot="1">
      <c r="B17" s="34">
        <v>1984</v>
      </c>
      <c r="C17" s="27"/>
      <c r="D17" s="2">
        <v>4450</v>
      </c>
      <c r="E17" s="4">
        <v>118737</v>
      </c>
      <c r="F17" s="4">
        <f t="shared" si="0"/>
        <v>-114287</v>
      </c>
      <c r="G17" s="23">
        <f t="shared" si="1"/>
        <v>5.0579968327631253</v>
      </c>
      <c r="H17" s="10" t="s">
        <v>8</v>
      </c>
      <c r="I17" s="11" t="s">
        <v>8</v>
      </c>
      <c r="J17" s="1">
        <v>17417.938123335</v>
      </c>
      <c r="K17" s="8">
        <v>397262.78916893603</v>
      </c>
      <c r="L17" s="8">
        <f t="shared" si="2"/>
        <v>414680.72729227104</v>
      </c>
      <c r="M17" s="4">
        <v>862727.04776231397</v>
      </c>
      <c r="N17" s="23">
        <f t="shared" si="3"/>
        <v>-4.6614519255281116E-2</v>
      </c>
      <c r="O17" s="15"/>
    </row>
    <row r="18" spans="2:15" ht="15" thickBot="1">
      <c r="B18" s="34">
        <v>1985</v>
      </c>
      <c r="C18" s="27"/>
      <c r="D18" s="2">
        <v>5601</v>
      </c>
      <c r="E18" s="4">
        <v>85563.6</v>
      </c>
      <c r="F18" s="4">
        <f t="shared" si="0"/>
        <v>-79962.600000000006</v>
      </c>
      <c r="G18" s="23">
        <f t="shared" si="1"/>
        <v>4.9028869068479706</v>
      </c>
      <c r="H18" s="10" t="s">
        <v>8</v>
      </c>
      <c r="I18" s="11" t="s">
        <v>8</v>
      </c>
      <c r="J18" s="1">
        <v>20610.599162242801</v>
      </c>
      <c r="K18" s="8">
        <v>310610.69199460797</v>
      </c>
      <c r="L18" s="8">
        <f t="shared" si="2"/>
        <v>331221.29115685076</v>
      </c>
      <c r="M18" s="4">
        <v>778227.22753093997</v>
      </c>
      <c r="N18" s="23">
        <f t="shared" si="3"/>
        <v>-9.7945022647132965E-2</v>
      </c>
      <c r="O18" s="15"/>
    </row>
    <row r="19" spans="2:15" ht="15" thickBot="1">
      <c r="B19" s="34">
        <v>1986</v>
      </c>
      <c r="C19" s="27"/>
      <c r="D19" s="2">
        <v>7864</v>
      </c>
      <c r="E19" s="4">
        <v>70779.600000000006</v>
      </c>
      <c r="F19" s="4">
        <f t="shared" si="0"/>
        <v>-62915.600000000006</v>
      </c>
      <c r="G19" s="23">
        <f t="shared" si="1"/>
        <v>4.7987583426458134</v>
      </c>
      <c r="H19" s="10" t="s">
        <v>8</v>
      </c>
      <c r="I19" s="11" t="s">
        <v>8</v>
      </c>
      <c r="J19" s="1">
        <v>23704.142862307999</v>
      </c>
      <c r="K19" s="8">
        <v>458889.34634430602</v>
      </c>
      <c r="L19" s="8">
        <f t="shared" si="2"/>
        <v>482593.48920661403</v>
      </c>
      <c r="M19" s="4">
        <v>910625.05107050203</v>
      </c>
      <c r="N19" s="23">
        <f t="shared" si="3"/>
        <v>0.17012746259163533</v>
      </c>
      <c r="O19" s="15"/>
    </row>
    <row r="20" spans="2:15" ht="15" thickBot="1">
      <c r="B20" s="34">
        <v>1987</v>
      </c>
      <c r="C20" s="27"/>
      <c r="D20" s="2">
        <v>10379</v>
      </c>
      <c r="E20" s="4">
        <v>75312.2</v>
      </c>
      <c r="F20" s="4">
        <f t="shared" si="0"/>
        <v>-64933.2</v>
      </c>
      <c r="G20" s="23">
        <f t="shared" si="1"/>
        <v>4.8124668060469018</v>
      </c>
      <c r="H20" s="10" t="s">
        <v>8</v>
      </c>
      <c r="I20" s="11" t="s">
        <v>8</v>
      </c>
      <c r="J20" s="1">
        <v>27614.343291635301</v>
      </c>
      <c r="K20" s="8">
        <v>399712.67812875501</v>
      </c>
      <c r="L20" s="8">
        <f t="shared" si="2"/>
        <v>427327.02142039029</v>
      </c>
      <c r="M20" s="4">
        <v>850227.880846994</v>
      </c>
      <c r="N20" s="23">
        <f t="shared" si="3"/>
        <v>-6.632496014963242E-2</v>
      </c>
      <c r="O20" s="15"/>
    </row>
    <row r="21" spans="2:15" ht="15" thickBot="1">
      <c r="B21" s="34">
        <v>1988</v>
      </c>
      <c r="C21" s="27"/>
      <c r="D21" s="2">
        <v>15620</v>
      </c>
      <c r="E21" s="4">
        <v>81606.2</v>
      </c>
      <c r="F21" s="4">
        <f t="shared" si="0"/>
        <v>-65986.2</v>
      </c>
      <c r="G21" s="23">
        <f t="shared" si="1"/>
        <v>4.819453119019049</v>
      </c>
      <c r="H21" s="10" t="s">
        <v>8</v>
      </c>
      <c r="I21" s="11" t="s">
        <v>8</v>
      </c>
      <c r="J21" s="1">
        <v>30631.691438907001</v>
      </c>
      <c r="K21" s="8">
        <v>497188.31197480601</v>
      </c>
      <c r="L21" s="8">
        <f t="shared" si="2"/>
        <v>527820.00341371307</v>
      </c>
      <c r="M21" s="4">
        <v>961686.91444524098</v>
      </c>
      <c r="N21" s="23">
        <f t="shared" si="3"/>
        <v>0.13109312939398304</v>
      </c>
      <c r="O21" s="15"/>
    </row>
    <row r="22" spans="2:15" ht="15" thickBot="1">
      <c r="B22" s="34">
        <v>1989</v>
      </c>
      <c r="C22" s="27"/>
      <c r="D22" s="2">
        <v>16005</v>
      </c>
      <c r="E22" s="4">
        <v>79277.2</v>
      </c>
      <c r="F22" s="4">
        <f t="shared" si="0"/>
        <v>-63272.2</v>
      </c>
      <c r="G22" s="23">
        <f t="shared" si="1"/>
        <v>4.8012129353165749</v>
      </c>
      <c r="H22" s="10" t="s">
        <v>8</v>
      </c>
      <c r="I22" s="11" t="s">
        <v>8</v>
      </c>
      <c r="J22" s="1">
        <v>32798.7865668616</v>
      </c>
      <c r="K22" s="8">
        <v>490367.28643823101</v>
      </c>
      <c r="L22" s="8">
        <f t="shared" si="2"/>
        <v>523166.07300509262</v>
      </c>
      <c r="M22" s="4">
        <v>956849.47653632401</v>
      </c>
      <c r="N22" s="23">
        <f t="shared" si="3"/>
        <v>-5.0301588139082592E-3</v>
      </c>
      <c r="O22" s="15"/>
    </row>
    <row r="23" spans="2:15" ht="15" thickBot="1">
      <c r="B23" s="34">
        <v>1990</v>
      </c>
      <c r="C23" s="27"/>
      <c r="D23" s="2">
        <v>16056</v>
      </c>
      <c r="E23" s="4">
        <v>90282</v>
      </c>
      <c r="F23" s="4">
        <f t="shared" si="0"/>
        <v>-74226</v>
      </c>
      <c r="G23" s="23">
        <f t="shared" si="1"/>
        <v>4.8705560572826512</v>
      </c>
      <c r="H23" s="10" t="s">
        <v>8</v>
      </c>
      <c r="I23" s="11" t="s">
        <v>8</v>
      </c>
      <c r="J23" s="1">
        <v>33733.219601279503</v>
      </c>
      <c r="K23" s="8">
        <v>620399.36784386204</v>
      </c>
      <c r="L23" s="8">
        <f t="shared" si="2"/>
        <v>654132.58744514151</v>
      </c>
      <c r="M23" s="4">
        <v>1102227.6926337699</v>
      </c>
      <c r="N23" s="23">
        <f t="shared" si="3"/>
        <v>0.1519342589010938</v>
      </c>
      <c r="O23" s="15"/>
    </row>
    <row r="24" spans="2:15" ht="15" thickBot="1">
      <c r="B24" s="34">
        <v>1991</v>
      </c>
      <c r="C24" s="27"/>
      <c r="D24" s="2">
        <v>15317</v>
      </c>
      <c r="E24" s="4">
        <v>108934</v>
      </c>
      <c r="F24" s="4">
        <f t="shared" si="0"/>
        <v>-93617</v>
      </c>
      <c r="G24" s="23">
        <f t="shared" si="1"/>
        <v>4.9713547198471675</v>
      </c>
      <c r="H24" s="10" t="s">
        <v>8</v>
      </c>
      <c r="I24" s="11" t="s">
        <v>8</v>
      </c>
      <c r="J24" s="1">
        <v>34733.197185163801</v>
      </c>
      <c r="K24" s="8">
        <v>780836.426732352</v>
      </c>
      <c r="L24" s="8">
        <f t="shared" si="2"/>
        <v>815569.62391751586</v>
      </c>
      <c r="M24" s="4">
        <v>1267648.7048485701</v>
      </c>
      <c r="N24" s="23">
        <f t="shared" si="3"/>
        <v>0.15007880251994674</v>
      </c>
      <c r="O24" s="15"/>
    </row>
    <row r="25" spans="2:15" ht="15" thickBot="1">
      <c r="B25" s="34">
        <v>1992</v>
      </c>
      <c r="C25" s="27"/>
      <c r="D25" s="2">
        <v>14082</v>
      </c>
      <c r="E25" s="4">
        <v>124605.9</v>
      </c>
      <c r="F25" s="4">
        <f t="shared" si="0"/>
        <v>-110523.9</v>
      </c>
      <c r="G25" s="23">
        <f t="shared" si="1"/>
        <v>5.0434562012408168</v>
      </c>
      <c r="H25" s="10" t="s">
        <v>8</v>
      </c>
      <c r="I25" s="11" t="s">
        <v>8</v>
      </c>
      <c r="J25" s="1">
        <v>36827.586485190499</v>
      </c>
      <c r="K25" s="8">
        <v>804477.00616131199</v>
      </c>
      <c r="L25" s="8">
        <f t="shared" si="2"/>
        <v>841304.59264650254</v>
      </c>
      <c r="M25" s="4">
        <v>1318196.70609218</v>
      </c>
      <c r="N25" s="23">
        <f t="shared" si="3"/>
        <v>3.9875401639485178E-2</v>
      </c>
      <c r="O25" s="15"/>
    </row>
    <row r="26" spans="2:15" ht="15" thickBot="1">
      <c r="B26" s="34">
        <v>1993</v>
      </c>
      <c r="C26" s="27"/>
      <c r="D26" s="2">
        <v>14134</v>
      </c>
      <c r="E26" s="4">
        <v>105616.3</v>
      </c>
      <c r="F26" s="4">
        <f t="shared" si="0"/>
        <v>-91482.3</v>
      </c>
      <c r="G26" s="23">
        <f t="shared" si="1"/>
        <v>4.9613370748760275</v>
      </c>
      <c r="H26" s="10" t="s">
        <v>8</v>
      </c>
      <c r="I26" s="11" t="s">
        <v>8</v>
      </c>
      <c r="J26" s="1">
        <v>38117.255277969904</v>
      </c>
      <c r="K26" s="8">
        <v>776932.14484762005</v>
      </c>
      <c r="L26" s="8">
        <f t="shared" si="2"/>
        <v>815049.40012558992</v>
      </c>
      <c r="M26" s="4">
        <v>1300219.9114556599</v>
      </c>
      <c r="N26" s="23">
        <f t="shared" si="3"/>
        <v>-1.363741432021375E-2</v>
      </c>
      <c r="O26" s="15"/>
    </row>
    <row r="27" spans="2:15" ht="15" thickBot="1">
      <c r="B27" s="34">
        <v>1994</v>
      </c>
      <c r="C27" s="27"/>
      <c r="D27" s="2">
        <v>16761</v>
      </c>
      <c r="E27" s="4">
        <v>87193</v>
      </c>
      <c r="F27" s="4">
        <f t="shared" si="0"/>
        <v>-70432</v>
      </c>
      <c r="G27" s="23">
        <f t="shared" si="1"/>
        <v>4.8477700208732539</v>
      </c>
      <c r="H27" s="10" t="s">
        <v>8</v>
      </c>
      <c r="I27" s="11" t="s">
        <v>8</v>
      </c>
      <c r="J27" s="1">
        <v>37278.984187350201</v>
      </c>
      <c r="K27" s="8">
        <v>779488.62049800297</v>
      </c>
      <c r="L27" s="8">
        <f t="shared" si="2"/>
        <v>816767.60468535312</v>
      </c>
      <c r="M27" s="4">
        <v>1307484.50261427</v>
      </c>
      <c r="N27" s="23">
        <f t="shared" si="3"/>
        <v>5.5872018991595081E-3</v>
      </c>
      <c r="O27" s="15"/>
    </row>
    <row r="28" spans="2:15" ht="15" thickBot="1">
      <c r="B28" s="34">
        <v>1995</v>
      </c>
      <c r="C28" s="27"/>
      <c r="D28" s="2">
        <v>24320</v>
      </c>
      <c r="E28" s="4">
        <v>105187</v>
      </c>
      <c r="F28" s="4">
        <f t="shared" si="0"/>
        <v>-80867</v>
      </c>
      <c r="G28" s="23">
        <f t="shared" si="1"/>
        <v>4.907771331974069</v>
      </c>
      <c r="H28" s="10" t="s">
        <v>8</v>
      </c>
      <c r="I28" s="11" t="s">
        <v>8</v>
      </c>
      <c r="J28" s="1">
        <v>37814.557379274498</v>
      </c>
      <c r="K28" s="8">
        <v>779470.69665594702</v>
      </c>
      <c r="L28" s="8">
        <f t="shared" si="2"/>
        <v>817285.25403522153</v>
      </c>
      <c r="M28" s="4">
        <v>1310257.56408082</v>
      </c>
      <c r="N28" s="23">
        <f t="shared" si="3"/>
        <v>2.1209134494560729E-3</v>
      </c>
      <c r="O28" s="15"/>
    </row>
    <row r="29" spans="2:15" ht="15" thickBot="1">
      <c r="B29" s="34">
        <v>1996</v>
      </c>
      <c r="C29" s="27"/>
      <c r="D29" s="2">
        <v>24181</v>
      </c>
      <c r="E29" s="4">
        <v>103979</v>
      </c>
      <c r="F29" s="4">
        <f t="shared" si="0"/>
        <v>-79798</v>
      </c>
      <c r="G29" s="23">
        <f t="shared" si="1"/>
        <v>4.9019920066408478</v>
      </c>
      <c r="H29" s="10" t="s">
        <v>8</v>
      </c>
      <c r="I29" s="11" t="s">
        <v>8</v>
      </c>
      <c r="J29" s="1">
        <v>37613.400179831697</v>
      </c>
      <c r="K29" s="8">
        <v>788983.17522121198</v>
      </c>
      <c r="L29" s="8">
        <f t="shared" si="2"/>
        <v>826596.57540104364</v>
      </c>
      <c r="M29" s="4">
        <v>1344814.6143592801</v>
      </c>
      <c r="N29" s="23">
        <f t="shared" si="3"/>
        <v>2.637424215345234E-2</v>
      </c>
      <c r="O29" s="15"/>
    </row>
    <row r="30" spans="2:15" ht="15" thickBot="1">
      <c r="B30" s="34">
        <v>1997</v>
      </c>
      <c r="C30" s="27"/>
      <c r="D30" s="2">
        <v>27672</v>
      </c>
      <c r="E30" s="4">
        <v>107643</v>
      </c>
      <c r="F30" s="4">
        <f t="shared" si="0"/>
        <v>-79971</v>
      </c>
      <c r="G30" s="23">
        <f t="shared" si="1"/>
        <v>4.9029325267008517</v>
      </c>
      <c r="H30" s="10" t="s">
        <v>8</v>
      </c>
      <c r="I30" s="11" t="s">
        <v>8</v>
      </c>
      <c r="J30" s="1">
        <v>38928.3903559912</v>
      </c>
      <c r="K30" s="8">
        <v>780219.36037100595</v>
      </c>
      <c r="L30" s="8">
        <f t="shared" si="2"/>
        <v>819147.75072699715</v>
      </c>
      <c r="M30" s="4">
        <v>1359658.43670898</v>
      </c>
      <c r="N30" s="23">
        <f t="shared" si="3"/>
        <v>1.1037820522772995E-2</v>
      </c>
      <c r="O30" s="15"/>
    </row>
    <row r="31" spans="2:15" ht="15" thickBot="1">
      <c r="B31" s="34">
        <v>1998</v>
      </c>
      <c r="C31" s="27"/>
      <c r="D31" s="2">
        <v>23416</v>
      </c>
      <c r="E31" s="4">
        <v>112397</v>
      </c>
      <c r="F31" s="4">
        <f t="shared" si="0"/>
        <v>-88981</v>
      </c>
      <c r="G31" s="23">
        <f t="shared" si="1"/>
        <v>4.9492972821946903</v>
      </c>
      <c r="H31" s="10" t="s">
        <v>8</v>
      </c>
      <c r="I31" s="11" t="s">
        <v>8</v>
      </c>
      <c r="J31" s="1">
        <v>39344.353246477003</v>
      </c>
      <c r="K31" s="8">
        <v>804992.87172636599</v>
      </c>
      <c r="L31" s="8">
        <f t="shared" si="2"/>
        <v>844337.22497284296</v>
      </c>
      <c r="M31" s="4">
        <v>1398998.28432865</v>
      </c>
      <c r="N31" s="23">
        <f t="shared" si="3"/>
        <v>2.893362520876281E-2</v>
      </c>
      <c r="O31" s="15"/>
    </row>
    <row r="32" spans="2:15" ht="15" thickBot="1">
      <c r="B32" s="34">
        <v>1999</v>
      </c>
      <c r="C32" s="27"/>
      <c r="D32" s="2">
        <v>21786</v>
      </c>
      <c r="E32" s="4">
        <v>104980</v>
      </c>
      <c r="F32" s="4">
        <f t="shared" si="0"/>
        <v>-83194</v>
      </c>
      <c r="G32" s="23">
        <f t="shared" si="1"/>
        <v>4.9200920058477688</v>
      </c>
      <c r="H32" s="10" t="s">
        <v>8</v>
      </c>
      <c r="I32" s="11" t="s">
        <v>8</v>
      </c>
      <c r="J32" s="1">
        <v>40181.165790936597</v>
      </c>
      <c r="K32" s="8">
        <v>737511.03993797395</v>
      </c>
      <c r="L32" s="8">
        <f t="shared" si="2"/>
        <v>777692.20572891051</v>
      </c>
      <c r="M32" s="4">
        <v>1346349.98869313</v>
      </c>
      <c r="N32" s="23">
        <f t="shared" si="3"/>
        <v>-3.7632852180933755E-2</v>
      </c>
      <c r="O32" s="15"/>
    </row>
    <row r="33" spans="2:15" ht="15" thickBot="1">
      <c r="B33" s="34">
        <v>2000</v>
      </c>
      <c r="C33" s="27"/>
      <c r="D33" s="2">
        <v>24805</v>
      </c>
      <c r="E33" s="4">
        <v>113240</v>
      </c>
      <c r="F33" s="4">
        <f t="shared" si="0"/>
        <v>-88435</v>
      </c>
      <c r="G33" s="23">
        <f t="shared" si="1"/>
        <v>4.9466241801550428</v>
      </c>
      <c r="H33" s="10" t="s">
        <v>8</v>
      </c>
      <c r="I33" s="11" t="s">
        <v>8</v>
      </c>
      <c r="J33" s="1">
        <v>41782.423710611198</v>
      </c>
      <c r="K33" s="8">
        <v>790846.12409377901</v>
      </c>
      <c r="L33" s="8">
        <f t="shared" si="2"/>
        <v>832628.5478043902</v>
      </c>
      <c r="M33" s="4">
        <v>1422087.7783377999</v>
      </c>
      <c r="N33" s="23">
        <f t="shared" si="3"/>
        <v>5.6254161459299935E-2</v>
      </c>
      <c r="O33" s="15"/>
    </row>
    <row r="34" spans="2:15" ht="15" thickBot="1">
      <c r="B34" s="34">
        <v>2001</v>
      </c>
      <c r="C34" s="27"/>
      <c r="D34" s="2">
        <v>30693</v>
      </c>
      <c r="E34" s="4">
        <v>116931</v>
      </c>
      <c r="F34" s="4">
        <f t="shared" si="0"/>
        <v>-86238</v>
      </c>
      <c r="G34" s="23">
        <f t="shared" si="1"/>
        <v>4.9356986759614516</v>
      </c>
      <c r="H34" s="10" t="s">
        <v>8</v>
      </c>
      <c r="I34" s="11" t="s">
        <v>8</v>
      </c>
      <c r="J34" s="1">
        <v>41900.096869968598</v>
      </c>
      <c r="K34" s="8">
        <v>758021.46248711098</v>
      </c>
      <c r="L34" s="8">
        <f t="shared" si="2"/>
        <v>799921.55935707956</v>
      </c>
      <c r="M34" s="4">
        <v>1404869.93775793</v>
      </c>
      <c r="N34" s="23">
        <f t="shared" si="3"/>
        <v>-1.2107438684266669E-2</v>
      </c>
      <c r="O34" s="15"/>
    </row>
    <row r="35" spans="2:15" ht="15" thickBot="1">
      <c r="B35" s="34">
        <v>2002</v>
      </c>
      <c r="C35" s="27"/>
      <c r="D35" s="2">
        <v>32436</v>
      </c>
      <c r="E35" s="4">
        <v>121089</v>
      </c>
      <c r="F35" s="4">
        <f t="shared" si="0"/>
        <v>-88653</v>
      </c>
      <c r="G35" s="23">
        <f t="shared" si="1"/>
        <v>4.9476934366250447</v>
      </c>
      <c r="H35" s="10" t="s">
        <v>8</v>
      </c>
      <c r="I35" s="11" t="s">
        <v>8</v>
      </c>
      <c r="J35" s="1">
        <v>42404.425038752997</v>
      </c>
      <c r="K35" s="8">
        <v>700347.89292465395</v>
      </c>
      <c r="L35" s="8">
        <f t="shared" si="2"/>
        <v>742752.31796340691</v>
      </c>
      <c r="M35" s="4">
        <v>1365264.2040823901</v>
      </c>
      <c r="N35" s="23">
        <f t="shared" si="3"/>
        <v>-2.8191744026317356E-2</v>
      </c>
      <c r="O35" s="15"/>
    </row>
    <row r="36" spans="2:15" ht="15" thickBot="1">
      <c r="B36" s="34">
        <v>2003</v>
      </c>
      <c r="C36" s="27"/>
      <c r="D36" s="2">
        <v>41148</v>
      </c>
      <c r="E36" s="4">
        <v>156391</v>
      </c>
      <c r="F36" s="4">
        <f t="shared" si="0"/>
        <v>-115243</v>
      </c>
      <c r="G36" s="23">
        <f t="shared" si="1"/>
        <v>5.0616145552877168</v>
      </c>
      <c r="H36" s="10" t="s">
        <v>8</v>
      </c>
      <c r="I36" s="11" t="s">
        <v>8</v>
      </c>
      <c r="J36" s="1">
        <v>42780.660201549799</v>
      </c>
      <c r="K36" s="8">
        <v>825900.81013098697</v>
      </c>
      <c r="L36" s="8">
        <f t="shared" si="2"/>
        <v>868681.47033253673</v>
      </c>
      <c r="M36" s="4">
        <v>1518748.0439783901</v>
      </c>
      <c r="N36" s="23">
        <f t="shared" si="3"/>
        <v>0.11242061385412083</v>
      </c>
      <c r="O36" s="15"/>
    </row>
    <row r="37" spans="2:15" ht="15" thickBot="1">
      <c r="B37" s="34">
        <v>2004</v>
      </c>
      <c r="C37" s="27"/>
      <c r="D37" s="2">
        <v>57186</v>
      </c>
      <c r="E37" s="4">
        <v>177659</v>
      </c>
      <c r="F37" s="4">
        <f t="shared" si="0"/>
        <v>-120473</v>
      </c>
      <c r="G37" s="23">
        <f t="shared" si="1"/>
        <v>5.0808897252104437</v>
      </c>
      <c r="H37" s="10" t="s">
        <v>8</v>
      </c>
      <c r="I37" s="11" t="s">
        <v>8</v>
      </c>
      <c r="J37" s="1">
        <v>44264.160680257999</v>
      </c>
      <c r="K37" s="8">
        <v>882976.83427935804</v>
      </c>
      <c r="L37" s="8">
        <f t="shared" si="2"/>
        <v>927240.99495961599</v>
      </c>
      <c r="M37" s="4">
        <v>1639616.7211083299</v>
      </c>
      <c r="N37" s="23">
        <f t="shared" si="3"/>
        <v>7.9584416657632065E-2</v>
      </c>
      <c r="O37" s="15"/>
    </row>
    <row r="38" spans="2:15" ht="15" thickBot="1">
      <c r="B38" s="34">
        <v>2005</v>
      </c>
      <c r="C38" s="27"/>
      <c r="D38" s="2">
        <v>71263</v>
      </c>
      <c r="E38" s="4">
        <v>204573.4</v>
      </c>
      <c r="F38" s="4">
        <f t="shared" si="0"/>
        <v>-133310.39999999999</v>
      </c>
      <c r="G38" s="23">
        <f t="shared" si="1"/>
        <v>5.1248640315325922</v>
      </c>
      <c r="H38" s="10">
        <v>42754</v>
      </c>
      <c r="I38" s="11">
        <v>124105.4</v>
      </c>
      <c r="J38" s="1">
        <v>44615.833792585603</v>
      </c>
      <c r="K38" s="8">
        <v>921332.19286917802</v>
      </c>
      <c r="L38" s="8">
        <f t="shared" si="2"/>
        <v>965948.02666176367</v>
      </c>
      <c r="M38" s="4">
        <v>1731006.4997131701</v>
      </c>
      <c r="N38" s="23">
        <f t="shared" si="3"/>
        <v>5.5738501216957281E-2</v>
      </c>
      <c r="O38" s="15"/>
    </row>
    <row r="39" spans="2:15" ht="15" thickBot="1">
      <c r="B39" s="34">
        <v>2006</v>
      </c>
      <c r="C39" s="27"/>
      <c r="D39" s="2">
        <v>85527</v>
      </c>
      <c r="E39" s="4">
        <v>239359.32660550455</v>
      </c>
      <c r="F39" s="4">
        <f t="shared" si="0"/>
        <v>-153832.32660550455</v>
      </c>
      <c r="G39" s="23">
        <f t="shared" si="1"/>
        <v>5.187047608489908</v>
      </c>
      <c r="H39" s="10">
        <v>53184.681535600001</v>
      </c>
      <c r="I39" s="11">
        <v>185679.78019172227</v>
      </c>
      <c r="J39" s="1">
        <v>45114.238740847599</v>
      </c>
      <c r="K39" s="8">
        <v>908380.23921832198</v>
      </c>
      <c r="L39" s="8">
        <f t="shared" si="2"/>
        <v>953494.47795916954</v>
      </c>
      <c r="M39" s="4">
        <v>1779273.9234510399</v>
      </c>
      <c r="N39" s="23">
        <f t="shared" si="3"/>
        <v>2.7884022241319025E-2</v>
      </c>
      <c r="O39" s="15"/>
    </row>
    <row r="40" spans="2:15" ht="15" thickBot="1">
      <c r="B40" s="34">
        <v>2007</v>
      </c>
      <c r="C40" s="27"/>
      <c r="D40" s="2">
        <v>104470</v>
      </c>
      <c r="E40" s="4">
        <v>309533.953294412</v>
      </c>
      <c r="F40" s="4">
        <f t="shared" si="0"/>
        <v>-205063.953294412</v>
      </c>
      <c r="G40" s="23">
        <f t="shared" si="1"/>
        <v>5.3118893255991004</v>
      </c>
      <c r="H40" s="10">
        <v>61476.746678199997</v>
      </c>
      <c r="I40" s="11">
        <v>236462.26449999999</v>
      </c>
      <c r="J40" s="1">
        <v>45986.716667620902</v>
      </c>
      <c r="K40" s="8">
        <v>872236.60076781898</v>
      </c>
      <c r="L40" s="8">
        <f t="shared" si="2"/>
        <v>918223.31743543991</v>
      </c>
      <c r="M40" s="4">
        <v>1812139.43040897</v>
      </c>
      <c r="N40" s="23">
        <f t="shared" si="3"/>
        <v>1.8471302549179638E-2</v>
      </c>
      <c r="O40" s="15"/>
    </row>
    <row r="41" spans="2:15" ht="15" thickBot="1">
      <c r="B41" s="34">
        <v>2008</v>
      </c>
      <c r="C41" s="27"/>
      <c r="D41" s="2">
        <v>121692</v>
      </c>
      <c r="E41" s="4">
        <v>380451.04</v>
      </c>
      <c r="F41" s="4">
        <f t="shared" si="0"/>
        <v>-258759.03999999998</v>
      </c>
      <c r="G41" s="23">
        <f t="shared" si="1"/>
        <v>5.4128955312322624</v>
      </c>
      <c r="H41" s="10">
        <v>35149.180999999997</v>
      </c>
      <c r="I41" s="11">
        <v>282116.23479999998</v>
      </c>
      <c r="J41" s="1">
        <v>46561.884336921801</v>
      </c>
      <c r="K41" s="8">
        <v>911747.68185140204</v>
      </c>
      <c r="L41" s="8">
        <f t="shared" si="2"/>
        <v>958309.56618832389</v>
      </c>
      <c r="M41" s="4">
        <v>1925394.02676176</v>
      </c>
      <c r="N41" s="23">
        <f t="shared" si="3"/>
        <v>6.249772752156843E-2</v>
      </c>
      <c r="O41" s="15"/>
    </row>
    <row r="42" spans="2:15" ht="15" thickBot="1">
      <c r="B42" s="34">
        <v>2009</v>
      </c>
      <c r="C42" s="27"/>
      <c r="D42" s="2">
        <v>109662</v>
      </c>
      <c r="E42" s="4">
        <v>326540.89999999997</v>
      </c>
      <c r="F42" s="4">
        <f t="shared" si="0"/>
        <v>-216878.89999999997</v>
      </c>
      <c r="G42" s="23">
        <f t="shared" si="1"/>
        <v>5.3362173018559886</v>
      </c>
      <c r="H42" s="10">
        <v>36560.051500000001</v>
      </c>
      <c r="I42" s="11">
        <v>281217.65800000005</v>
      </c>
      <c r="J42" s="1">
        <v>47147.962126712802</v>
      </c>
      <c r="K42" s="8">
        <v>821210.91308908095</v>
      </c>
      <c r="L42" s="8">
        <f t="shared" si="2"/>
        <v>868358.87521579373</v>
      </c>
      <c r="M42" s="4">
        <v>1885745.3658797301</v>
      </c>
      <c r="N42" s="23">
        <f t="shared" si="3"/>
        <v>-2.0592491890459089E-2</v>
      </c>
      <c r="O42" s="15"/>
    </row>
    <row r="43" spans="2:15" ht="15" thickBot="1">
      <c r="B43" s="34">
        <v>2010</v>
      </c>
      <c r="C43" s="27"/>
      <c r="D43" s="2">
        <v>134609.000031</v>
      </c>
      <c r="E43" s="4">
        <v>365366.76000000007</v>
      </c>
      <c r="F43" s="4">
        <f t="shared" si="0"/>
        <v>-230757.75996900006</v>
      </c>
      <c r="G43" s="23">
        <f t="shared" si="1"/>
        <v>5.3631563144869006</v>
      </c>
      <c r="H43" s="10">
        <v>40081.9</v>
      </c>
      <c r="I43" s="11">
        <v>287895.26199999999</v>
      </c>
      <c r="J43" s="1">
        <v>51877.924718529503</v>
      </c>
      <c r="K43" s="8">
        <v>820990.25810803904</v>
      </c>
      <c r="L43" s="8">
        <f t="shared" si="2"/>
        <v>872868.18282656849</v>
      </c>
      <c r="M43" s="4">
        <v>1980777.36948702</v>
      </c>
      <c r="N43" s="23">
        <f t="shared" si="3"/>
        <v>5.0394928884237737E-2</v>
      </c>
      <c r="O43" s="15"/>
    </row>
    <row r="44" spans="2:15" ht="15" thickBot="1">
      <c r="B44" s="34">
        <v>2011</v>
      </c>
      <c r="C44" s="27"/>
      <c r="D44" s="2">
        <v>176568.99999999997</v>
      </c>
      <c r="E44" s="4">
        <v>449852.58999999997</v>
      </c>
      <c r="F44" s="4">
        <f t="shared" si="0"/>
        <v>-273283.58999999997</v>
      </c>
      <c r="G44" s="23">
        <f t="shared" si="1"/>
        <v>5.4366135541719283</v>
      </c>
      <c r="H44" s="10">
        <v>43220.792000000001</v>
      </c>
      <c r="I44" s="11">
        <v>292562.30175000004</v>
      </c>
      <c r="J44" s="1">
        <v>54592.373274059297</v>
      </c>
      <c r="K44" s="8">
        <v>929688.50010062603</v>
      </c>
      <c r="L44" s="8">
        <f t="shared" si="2"/>
        <v>984280.8733746853</v>
      </c>
      <c r="M44" s="4">
        <v>2198539.3118748399</v>
      </c>
      <c r="N44" s="23">
        <f t="shared" si="3"/>
        <v>0.1099376162825486</v>
      </c>
      <c r="O44" s="15"/>
    </row>
    <row r="45" spans="2:15" ht="15" thickBot="1">
      <c r="B45" s="34">
        <v>2012</v>
      </c>
      <c r="C45" s="27"/>
      <c r="D45" s="2">
        <v>190952</v>
      </c>
      <c r="E45" s="4">
        <v>531746.83000000007</v>
      </c>
      <c r="F45" s="4">
        <f t="shared" si="0"/>
        <v>-340794.83000000007</v>
      </c>
      <c r="G45" s="23">
        <f t="shared" si="1"/>
        <v>5.532492997715841</v>
      </c>
      <c r="H45" s="10">
        <v>41436.955499999996</v>
      </c>
      <c r="I45" s="11">
        <v>275276.23952941177</v>
      </c>
      <c r="J45" s="1">
        <v>56314.919917199601</v>
      </c>
      <c r="K45" s="8">
        <v>977508.31708490802</v>
      </c>
      <c r="L45" s="8">
        <f t="shared" si="2"/>
        <v>1033823.2370021077</v>
      </c>
      <c r="M45" s="4">
        <v>2317862.70842577</v>
      </c>
      <c r="N45" s="23">
        <f t="shared" si="3"/>
        <v>5.4273942661127651E-2</v>
      </c>
      <c r="O45" s="15"/>
    </row>
    <row r="46" spans="2:15" ht="15" thickBot="1">
      <c r="B46" s="34">
        <v>2013</v>
      </c>
      <c r="C46" s="27"/>
      <c r="D46" s="2">
        <v>202549</v>
      </c>
      <c r="E46" s="4">
        <v>575038.62</v>
      </c>
      <c r="F46" s="4">
        <f t="shared" si="0"/>
        <v>-372489.62</v>
      </c>
      <c r="G46" s="23">
        <f t="shared" si="1"/>
        <v>5.5711141749647615</v>
      </c>
      <c r="H46" s="10">
        <v>44417.4395</v>
      </c>
      <c r="I46" s="11">
        <v>287443.99841176468</v>
      </c>
      <c r="J46" s="1">
        <v>58841.1071705707</v>
      </c>
      <c r="K46" s="8">
        <v>963585.74679212098</v>
      </c>
      <c r="L46" s="8">
        <f t="shared" si="2"/>
        <v>1022426.8539626917</v>
      </c>
      <c r="M46" s="4">
        <v>2383929.7456777999</v>
      </c>
      <c r="N46" s="23">
        <f t="shared" si="3"/>
        <v>2.8503429910609685E-2</v>
      </c>
      <c r="O46" s="15"/>
    </row>
    <row r="47" spans="2:15" ht="15" thickBot="1">
      <c r="B47" s="34">
        <v>2014</v>
      </c>
      <c r="C47" s="27"/>
      <c r="D47" s="2">
        <v>217122.30000000002</v>
      </c>
      <c r="E47" s="4">
        <v>594232.43247200001</v>
      </c>
      <c r="F47" s="4">
        <f t="shared" si="0"/>
        <v>-377110.13247199997</v>
      </c>
      <c r="G47" s="23">
        <f t="shared" si="1"/>
        <v>5.5764682015054863</v>
      </c>
      <c r="H47" s="10">
        <v>46936.063099999999</v>
      </c>
      <c r="I47" s="11">
        <v>377043.51381581178</v>
      </c>
      <c r="J47" s="1">
        <v>61854.995380226101</v>
      </c>
      <c r="K47" s="8">
        <v>972682.627941855</v>
      </c>
      <c r="L47" s="8">
        <f t="shared" si="2"/>
        <v>1034537.6233220811</v>
      </c>
      <c r="M47" s="4">
        <v>2479946.1210460998</v>
      </c>
      <c r="N47" s="23">
        <f t="shared" si="3"/>
        <v>4.0276512150738936E-2</v>
      </c>
      <c r="O47" s="15"/>
    </row>
    <row r="48" spans="2:15" ht="15" thickBot="1">
      <c r="B48" s="34">
        <v>2015</v>
      </c>
      <c r="C48" s="27"/>
      <c r="D48" s="2">
        <v>189850</v>
      </c>
      <c r="E48" s="4">
        <v>597266.75399999996</v>
      </c>
      <c r="F48" s="4">
        <f t="shared" si="0"/>
        <v>-407416.75399999996</v>
      </c>
      <c r="G48" s="23">
        <f t="shared" si="1"/>
        <v>5.6100388843110292</v>
      </c>
      <c r="H48" s="10">
        <v>54276.980208500005</v>
      </c>
      <c r="I48" s="11">
        <v>330135.44149999996</v>
      </c>
      <c r="J48" s="1">
        <v>64716.7942631603</v>
      </c>
      <c r="K48" s="8">
        <v>1018389.95231764</v>
      </c>
      <c r="L48" s="8">
        <f t="shared" si="2"/>
        <v>1083106.7465808003</v>
      </c>
      <c r="M48" s="4">
        <v>2596259.1918639201</v>
      </c>
      <c r="N48" s="23">
        <f t="shared" si="3"/>
        <v>4.6901450733436365E-2</v>
      </c>
      <c r="O48" s="15"/>
    </row>
    <row r="49" spans="2:15" ht="15" thickBot="1">
      <c r="B49" s="34">
        <v>2016</v>
      </c>
      <c r="C49" s="27"/>
      <c r="D49" s="2">
        <v>177799</v>
      </c>
      <c r="E49" s="4">
        <v>479412.76</v>
      </c>
      <c r="F49" s="4">
        <f t="shared" si="0"/>
        <v>-301613.76</v>
      </c>
      <c r="G49" s="23">
        <f t="shared" si="1"/>
        <v>5.4794511507115136</v>
      </c>
      <c r="H49" s="10">
        <v>64697.283039819995</v>
      </c>
      <c r="I49" s="11">
        <v>263500.56574300997</v>
      </c>
      <c r="J49" s="1">
        <v>68128.991939833199</v>
      </c>
      <c r="K49" s="8">
        <v>1046634.92972406</v>
      </c>
      <c r="L49" s="8">
        <f t="shared" si="2"/>
        <v>1114763.9216638932</v>
      </c>
      <c r="M49" s="4">
        <v>2657610.7328389902</v>
      </c>
      <c r="N49" s="23">
        <f t="shared" si="3"/>
        <v>2.3630745792766659E-2</v>
      </c>
      <c r="O49" s="15"/>
    </row>
    <row r="50" spans="2:15" ht="15" thickBot="1">
      <c r="B50" s="34">
        <v>2017</v>
      </c>
      <c r="C50" s="27"/>
      <c r="D50" s="2">
        <v>193578.62783799999</v>
      </c>
      <c r="E50" s="4">
        <v>462752.42123066995</v>
      </c>
      <c r="F50" s="4">
        <f t="shared" si="0"/>
        <v>-269173.79339266999</v>
      </c>
      <c r="G50" s="23">
        <f t="shared" si="1"/>
        <v>5.4300327749465254</v>
      </c>
      <c r="H50" s="10">
        <v>67993.652400000006</v>
      </c>
      <c r="I50" s="11">
        <v>294656.45404261537</v>
      </c>
      <c r="J50" s="1">
        <v>71150.7477502236</v>
      </c>
      <c r="K50" s="8">
        <v>1009895.58267473</v>
      </c>
      <c r="L50" s="8">
        <f t="shared" si="2"/>
        <v>1081046.3304249535</v>
      </c>
      <c r="M50" s="4">
        <v>2655758.43089558</v>
      </c>
      <c r="N50" s="23">
        <f t="shared" si="3"/>
        <v>-6.9698015609361572E-4</v>
      </c>
      <c r="O50" s="15"/>
    </row>
    <row r="51" spans="2:15" ht="15" thickBot="1">
      <c r="B51" s="34">
        <v>2018</v>
      </c>
      <c r="C51" s="27"/>
      <c r="D51" s="2">
        <v>235510</v>
      </c>
      <c r="E51" s="4">
        <v>471141.44</v>
      </c>
      <c r="F51" s="4">
        <f t="shared" si="0"/>
        <v>-235631.44</v>
      </c>
      <c r="G51" s="23">
        <f t="shared" si="1"/>
        <v>5.3722332373355144</v>
      </c>
      <c r="H51" s="10">
        <v>76985.183172899997</v>
      </c>
      <c r="I51" s="11">
        <v>314818.78613529232</v>
      </c>
      <c r="J51" s="1">
        <v>72778.882420141497</v>
      </c>
      <c r="K51" s="8">
        <v>1038842.235204</v>
      </c>
      <c r="L51" s="8">
        <f t="shared" si="2"/>
        <v>1111621.1176241415</v>
      </c>
      <c r="M51" s="4">
        <v>2729116.95183761</v>
      </c>
      <c r="N51" s="23">
        <f t="shared" si="3"/>
        <v>2.7622437375560513E-2</v>
      </c>
      <c r="O51" s="15"/>
    </row>
    <row r="52" spans="2:15" ht="15" thickBot="1">
      <c r="B52" s="34">
        <v>2019</v>
      </c>
      <c r="C52" s="27"/>
      <c r="D52" s="2">
        <v>229236.23463700002</v>
      </c>
      <c r="E52" s="4">
        <v>526054.32368964003</v>
      </c>
      <c r="F52" s="4">
        <f t="shared" si="0"/>
        <v>-296818.08905264002</v>
      </c>
      <c r="G52" s="23">
        <f t="shared" si="1"/>
        <v>5.4724903647213941</v>
      </c>
      <c r="H52" s="10">
        <v>90910.346346999999</v>
      </c>
      <c r="I52" s="11">
        <v>294973.85318578116</v>
      </c>
      <c r="J52" s="1">
        <v>74407.18367025</v>
      </c>
      <c r="K52" s="8">
        <v>1004865.38716621</v>
      </c>
      <c r="L52" s="8">
        <f t="shared" si="2"/>
        <v>1079272.57083646</v>
      </c>
      <c r="M52" s="4">
        <v>2751830.8553239601</v>
      </c>
      <c r="N52" s="23">
        <f t="shared" si="3"/>
        <v>8.3228032683084607E-3</v>
      </c>
      <c r="O52" s="15"/>
    </row>
    <row r="53" spans="2:15" ht="15" thickBot="1">
      <c r="B53" s="34">
        <v>2020</v>
      </c>
      <c r="C53" s="27"/>
      <c r="D53" s="2">
        <v>204392</v>
      </c>
      <c r="E53" s="4">
        <v>472199.11</v>
      </c>
      <c r="F53" s="4">
        <f t="shared" si="0"/>
        <v>-267807.11</v>
      </c>
      <c r="G53" s="23">
        <f t="shared" si="1"/>
        <v>5.4278221028954698</v>
      </c>
      <c r="H53" s="10">
        <v>33689.944119140047</v>
      </c>
      <c r="I53" s="11">
        <v>210989.79466775409</v>
      </c>
      <c r="J53" s="1">
        <v>73172.800860133793</v>
      </c>
      <c r="K53" s="8">
        <v>944571.95559274498</v>
      </c>
      <c r="L53" s="8">
        <f t="shared" si="2"/>
        <v>1017744.7564528788</v>
      </c>
      <c r="M53" s="4">
        <v>2632363.20965171</v>
      </c>
      <c r="N53" s="23">
        <f t="shared" si="3"/>
        <v>-4.3413876779932289E-2</v>
      </c>
      <c r="O53" s="15"/>
    </row>
    <row r="54" spans="2:15" ht="15" thickBot="1">
      <c r="B54" s="34">
        <v>2021</v>
      </c>
      <c r="C54" s="27"/>
      <c r="D54" s="2">
        <v>277620</v>
      </c>
      <c r="E54" s="4">
        <v>524005.60799999995</v>
      </c>
      <c r="F54" s="4">
        <f t="shared" si="0"/>
        <v>-246385.60799999995</v>
      </c>
      <c r="G54" s="23">
        <f t="shared" si="1"/>
        <v>5.3916153360056596</v>
      </c>
      <c r="H54" s="10">
        <v>38637.033992903293</v>
      </c>
      <c r="I54" s="11">
        <v>274803.79530828196</v>
      </c>
      <c r="J54" s="1">
        <v>75109.308135995903</v>
      </c>
      <c r="K54" s="8">
        <v>934099.22759108001</v>
      </c>
      <c r="L54" s="8">
        <f t="shared" si="2"/>
        <v>1009208.5357270759</v>
      </c>
      <c r="M54" s="4">
        <v>2735597.23255035</v>
      </c>
      <c r="N54" s="23">
        <f t="shared" si="3"/>
        <v>3.9217241192296935E-2</v>
      </c>
      <c r="O54" s="15"/>
    </row>
    <row r="55" spans="2:15" ht="15" thickBot="1">
      <c r="B55" s="34">
        <v>2022</v>
      </c>
      <c r="C55" s="27"/>
      <c r="D55" s="3">
        <v>315775</v>
      </c>
      <c r="E55" s="5">
        <v>659956.94714318553</v>
      </c>
      <c r="F55" s="4">
        <f t="shared" si="0"/>
        <v>-344181.94714318553</v>
      </c>
      <c r="G55" s="23">
        <f t="shared" si="1"/>
        <v>5.5367880871951725</v>
      </c>
      <c r="H55" s="12">
        <v>119597.37385471081</v>
      </c>
      <c r="I55" s="13">
        <v>310502.7598182502</v>
      </c>
      <c r="J55" s="7">
        <v>78044.483577413703</v>
      </c>
      <c r="K55" s="9">
        <v>1083234.17193224</v>
      </c>
      <c r="L55" s="8">
        <f t="shared" si="2"/>
        <v>1161278.6555096537</v>
      </c>
      <c r="M55" s="5">
        <v>2974802.0572174001</v>
      </c>
      <c r="N55" s="23">
        <f t="shared" si="3"/>
        <v>8.744153628348407E-2</v>
      </c>
      <c r="O55" s="16"/>
    </row>
  </sheetData>
  <mergeCells count="59">
    <mergeCell ref="B55:C55"/>
    <mergeCell ref="B54:C54"/>
    <mergeCell ref="B53:C53"/>
    <mergeCell ref="B52:C52"/>
    <mergeCell ref="B47:C47"/>
    <mergeCell ref="B46:C46"/>
    <mergeCell ref="B45:C45"/>
    <mergeCell ref="B44:C44"/>
    <mergeCell ref="B51:C51"/>
    <mergeCell ref="B50:C50"/>
    <mergeCell ref="B49:C49"/>
    <mergeCell ref="B48:C48"/>
    <mergeCell ref="B39:C39"/>
    <mergeCell ref="B38:C38"/>
    <mergeCell ref="B37:C37"/>
    <mergeCell ref="B36:C36"/>
    <mergeCell ref="B43:C43"/>
    <mergeCell ref="B42:C42"/>
    <mergeCell ref="B41:C41"/>
    <mergeCell ref="B40:C40"/>
    <mergeCell ref="B31:C31"/>
    <mergeCell ref="B30:C30"/>
    <mergeCell ref="B29:C29"/>
    <mergeCell ref="B28:C28"/>
    <mergeCell ref="B35:C35"/>
    <mergeCell ref="B34:C34"/>
    <mergeCell ref="B33:C33"/>
    <mergeCell ref="B32:C32"/>
    <mergeCell ref="B23:C23"/>
    <mergeCell ref="B22:C22"/>
    <mergeCell ref="B21:C21"/>
    <mergeCell ref="B20:C20"/>
    <mergeCell ref="B27:C27"/>
    <mergeCell ref="B26:C26"/>
    <mergeCell ref="B25:C25"/>
    <mergeCell ref="B24:C24"/>
    <mergeCell ref="B15:C15"/>
    <mergeCell ref="B14:C14"/>
    <mergeCell ref="B13:C13"/>
    <mergeCell ref="B12:C12"/>
    <mergeCell ref="B19:C19"/>
    <mergeCell ref="B18:C18"/>
    <mergeCell ref="B17:C17"/>
    <mergeCell ref="B16:C16"/>
    <mergeCell ref="B7:C7"/>
    <mergeCell ref="B6:C6"/>
    <mergeCell ref="B5:C5"/>
    <mergeCell ref="B4:C4"/>
    <mergeCell ref="B11:C11"/>
    <mergeCell ref="B10:C10"/>
    <mergeCell ref="B9:C9"/>
    <mergeCell ref="B8:C8"/>
    <mergeCell ref="B3:C3"/>
    <mergeCell ref="B1:C2"/>
    <mergeCell ref="J1:K1"/>
    <mergeCell ref="L1:L2"/>
    <mergeCell ref="F1:G1"/>
    <mergeCell ref="D1:E1"/>
    <mergeCell ref="H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M Alsayyari</dc:creator>
  <cp:lastModifiedBy>aljoharah alq</cp:lastModifiedBy>
  <dcterms:created xsi:type="dcterms:W3CDTF">2023-10-23T12:18:00Z</dcterms:created>
  <dcterms:modified xsi:type="dcterms:W3CDTF">2023-10-31T08:39:18Z</dcterms:modified>
</cp:coreProperties>
</file>