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4.xml" ContentType="application/vnd.openxmlformats-officedocument.spreadsheetml.queryTable+xml"/>
  <Override PartName="/xl/pivotTables/pivotTable4.xml" ContentType="application/vnd.openxmlformats-officedocument.spreadsheetml.pivot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activeTab="2"/>
  </bookViews>
  <sheets>
    <sheet name="Dane" sheetId="1" r:id="rId1"/>
    <sheet name="zad a" sheetId="2" r:id="rId2"/>
    <sheet name="zad b" sheetId="6" r:id="rId3"/>
    <sheet name="zad c" sheetId="3" r:id="rId4"/>
    <sheet name="zad d" sheetId="4" r:id="rId5"/>
    <sheet name="zad e" sheetId="5" r:id="rId6"/>
  </sheets>
  <definedNames>
    <definedName name="klienci" localSheetId="0">Dane!$A$1:$G$96</definedName>
    <definedName name="klienci" localSheetId="5">'zad e'!$A$1:$G$96</definedName>
    <definedName name="klienci_1" localSheetId="2">'zad b'!$A$1:$G$96</definedName>
    <definedName name="klienci_1" localSheetId="3">'zad c'!$A$1:$G$96</definedName>
    <definedName name="klienci_1" localSheetId="4">'zad d'!$A$1:$G$96</definedName>
  </definedNames>
  <calcPr calcId="162913"/>
  <pivotCaches>
    <pivotCache cacheId="5" r:id="rId7"/>
    <pivotCache cacheId="9" r:id="rId8"/>
    <pivotCache cacheId="12" r:id="rId9"/>
    <pivotCache cacheId="2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6" l="1"/>
  <c r="N3" i="6"/>
  <c r="N4" i="6"/>
  <c r="N6" i="6"/>
  <c r="N5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2" i="4"/>
  <c r="J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2" i="3"/>
</calcChain>
</file>

<file path=xl/connections.xml><?xml version="1.0" encoding="utf-8"?>
<connections xmlns="http://schemas.openxmlformats.org/spreadsheetml/2006/main">
  <connection id="1" name="klienci" type="6" refreshedVersion="6" background="1" saveData="1">
    <textPr codePage="28592" sourceFile="E:\progress\dev\matura\2013-p\data\klienci.txt" semicolon="1">
      <textFields count="7">
        <textField/>
        <textField/>
        <textField/>
        <textField/>
        <textField/>
        <textField/>
        <textField/>
      </textFields>
    </textPr>
  </connection>
  <connection id="2" name="klienci1" type="6" refreshedVersion="6" background="1" saveData="1">
    <textPr codePage="28592" sourceFile="E:\progress\dev\matura\2013-p\data\klienci.txt" semicolon="1">
      <textFields count="7">
        <textField/>
        <textField/>
        <textField/>
        <textField/>
        <textField/>
        <textField/>
        <textField/>
      </textFields>
    </textPr>
  </connection>
  <connection id="3" name="klienci2" type="6" refreshedVersion="6" background="1" saveData="1">
    <textPr codePage="28592" sourceFile="E:\progress\dev\matura\2013-p\data\klienci.txt" semicolon="1">
      <textFields count="7">
        <textField/>
        <textField/>
        <textField/>
        <textField/>
        <textField/>
        <textField/>
        <textField/>
      </textFields>
    </textPr>
  </connection>
  <connection id="4" name="klienci3" type="6" refreshedVersion="6" background="1" saveData="1">
    <textPr codePage="28592" sourceFile="E:\progress\dev\matura\2013-p\data\klienci.txt" semicolon="1">
      <textFields count="7">
        <textField/>
        <textField/>
        <textField/>
        <textField/>
        <textField/>
        <textField/>
        <textField/>
      </textFields>
    </textPr>
  </connection>
  <connection id="5" name="klienci4" type="6" refreshedVersion="6" background="1" saveData="1">
    <textPr codePage="28592" sourceFile="E:\progress\dev\matura\2013-p\data\klienci.txt" semicolon="1">
      <textFields count="7">
        <textField/>
        <textField/>
        <textField/>
        <textField/>
        <textField/>
        <textField/>
        <textField/>
      </textFields>
    </textPr>
  </connection>
  <connection id="6" name="klienci5" type="6" refreshedVersion="6" background="1" saveData="1">
    <textPr codePage="28592" sourceFile="E:\progress\dev\matura\2013-p\data\klienci.txt" semicolon="1">
      <textFields count="7">
        <textField/>
        <textField/>
        <textField/>
        <textField/>
        <textField/>
        <textField/>
        <textField/>
      </textFields>
    </textPr>
  </connection>
  <connection id="7" name="klienci6" type="6" refreshedVersion="6" background="1" saveData="1">
    <textPr codePage="28592" sourceFile="E:\progress\dev\matura\2013-p\data\klienci.txt" semicolon="1">
      <textFields count="7">
        <textField/>
        <textField/>
        <textField/>
        <textField/>
        <textField/>
        <textField/>
        <textField/>
      </textFields>
    </textPr>
  </connection>
  <connection id="8" name="klienci7" type="6" refreshedVersion="6" background="1" saveData="1">
    <textPr codePage="28592" sourceFile="E:\progress\dev\matura\2013-p\data\klienci.txt" semicolon="1">
      <textFields count="7">
        <textField/>
        <textField/>
        <textField/>
        <textField/>
        <textField/>
        <textField/>
        <textField/>
      </textFields>
    </textPr>
  </connection>
  <connection id="9" name="klienci8" type="6" refreshedVersion="6" background="1" saveData="1">
    <textPr codePage="28592" sourceFile="E:\progress\dev\matura\2013-p\data\klienci.txt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<sst xmlns="http://schemas.openxmlformats.org/spreadsheetml/2006/main" count="2942" uniqueCount="205">
  <si>
    <t>Nazwisko</t>
  </si>
  <si>
    <t xml:space="preserve">  Imię</t>
  </si>
  <si>
    <t xml:space="preserve">  Ulica</t>
  </si>
  <si>
    <t xml:space="preserve"> Nazwa_towaru</t>
  </si>
  <si>
    <t xml:space="preserve"> Cena</t>
  </si>
  <si>
    <t xml:space="preserve"> Data zakupu</t>
  </si>
  <si>
    <t xml:space="preserve"> Janowski</t>
  </si>
  <si>
    <t xml:space="preserve">  Michał</t>
  </si>
  <si>
    <t xml:space="preserve"> Poznań</t>
  </si>
  <si>
    <t xml:space="preserve"> 3-go Maja 31</t>
  </si>
  <si>
    <t xml:space="preserve"> Płyta elektryczna</t>
  </si>
  <si>
    <t xml:space="preserve"> 2012-03-21</t>
  </si>
  <si>
    <t xml:space="preserve"> Żak</t>
  </si>
  <si>
    <t xml:space="preserve">  Karol</t>
  </si>
  <si>
    <t xml:space="preserve"> Warszawa</t>
  </si>
  <si>
    <t xml:space="preserve"> Szeroka 2</t>
  </si>
  <si>
    <t xml:space="preserve"> Okap</t>
  </si>
  <si>
    <t xml:space="preserve"> 2012-12-15</t>
  </si>
  <si>
    <t xml:space="preserve"> Giziński</t>
  </si>
  <si>
    <t xml:space="preserve">  Konrad</t>
  </si>
  <si>
    <t xml:space="preserve"> Gdańsk</t>
  </si>
  <si>
    <t xml:space="preserve"> Szeroka 1</t>
  </si>
  <si>
    <t xml:space="preserve"> Lodówka</t>
  </si>
  <si>
    <t xml:space="preserve"> 2012-09-12</t>
  </si>
  <si>
    <t xml:space="preserve"> Markowski</t>
  </si>
  <si>
    <t xml:space="preserve">  Marek</t>
  </si>
  <si>
    <t xml:space="preserve"> Grodzka 5</t>
  </si>
  <si>
    <t xml:space="preserve"> 2012-11-09</t>
  </si>
  <si>
    <t xml:space="preserve"> Górecka</t>
  </si>
  <si>
    <t xml:space="preserve">  Daria</t>
  </si>
  <si>
    <t xml:space="preserve"> Wšska 2</t>
  </si>
  <si>
    <t xml:space="preserve"> Płyta indukcyjna</t>
  </si>
  <si>
    <t xml:space="preserve"> 2012-11-07</t>
  </si>
  <si>
    <t xml:space="preserve"> Czerwińska</t>
  </si>
  <si>
    <t xml:space="preserve">  Joanna</t>
  </si>
  <si>
    <t xml:space="preserve"> Kręta 14</t>
  </si>
  <si>
    <t xml:space="preserve"> Czajnik elektryczny</t>
  </si>
  <si>
    <t xml:space="preserve"> 2012-05-23</t>
  </si>
  <si>
    <t xml:space="preserve"> Mirski</t>
  </si>
  <si>
    <t xml:space="preserve"> Szeroka 47</t>
  </si>
  <si>
    <t xml:space="preserve"> Pralka</t>
  </si>
  <si>
    <t xml:space="preserve"> 2012-06-22</t>
  </si>
  <si>
    <t xml:space="preserve"> Płyta gazowa</t>
  </si>
  <si>
    <t xml:space="preserve"> 2012-04-27</t>
  </si>
  <si>
    <t xml:space="preserve"> Nowak</t>
  </si>
  <si>
    <t xml:space="preserve">  Roman</t>
  </si>
  <si>
    <t xml:space="preserve"> Reja 43</t>
  </si>
  <si>
    <t xml:space="preserve"> Piekarnik</t>
  </si>
  <si>
    <t xml:space="preserve"> 2012-10-17</t>
  </si>
  <si>
    <t xml:space="preserve"> Witkowski</t>
  </si>
  <si>
    <t xml:space="preserve">  Paweł</t>
  </si>
  <si>
    <t xml:space="preserve"> Mickiewicza 46</t>
  </si>
  <si>
    <t xml:space="preserve"> Odkurzacz</t>
  </si>
  <si>
    <t xml:space="preserve"> 2012-04-21</t>
  </si>
  <si>
    <t xml:space="preserve"> Góra</t>
  </si>
  <si>
    <t xml:space="preserve">  Grzegorz</t>
  </si>
  <si>
    <t xml:space="preserve"> Roja 1</t>
  </si>
  <si>
    <t xml:space="preserve"> 2012-01-19</t>
  </si>
  <si>
    <t xml:space="preserve"> 2012-09-23</t>
  </si>
  <si>
    <t xml:space="preserve">  Piotr</t>
  </si>
  <si>
    <t xml:space="preserve"> Krótka 1</t>
  </si>
  <si>
    <t xml:space="preserve"> Zmywarka</t>
  </si>
  <si>
    <t xml:space="preserve"> 2012-03-15</t>
  </si>
  <si>
    <t xml:space="preserve"> Adamska</t>
  </si>
  <si>
    <t xml:space="preserve">  Ewelina</t>
  </si>
  <si>
    <t xml:space="preserve"> Reja 1</t>
  </si>
  <si>
    <t xml:space="preserve"> 2012-04-05</t>
  </si>
  <si>
    <t xml:space="preserve"> Nowakowski</t>
  </si>
  <si>
    <t xml:space="preserve">  Marcin</t>
  </si>
  <si>
    <t xml:space="preserve"> Miłosza 31</t>
  </si>
  <si>
    <t xml:space="preserve"> Robot kuchenny</t>
  </si>
  <si>
    <t xml:space="preserve"> 2012-04-09</t>
  </si>
  <si>
    <t xml:space="preserve"> Lisowski</t>
  </si>
  <si>
    <t xml:space="preserve">  Tomasz</t>
  </si>
  <si>
    <t xml:space="preserve"> Mohna 11</t>
  </si>
  <si>
    <t xml:space="preserve"> 2012-10-02</t>
  </si>
  <si>
    <t xml:space="preserve"> Wilk</t>
  </si>
  <si>
    <t xml:space="preserve">  Ewa</t>
  </si>
  <si>
    <t xml:space="preserve"> Reja 22</t>
  </si>
  <si>
    <t xml:space="preserve"> 2012-10-12</t>
  </si>
  <si>
    <t xml:space="preserve"> 2012-12-28</t>
  </si>
  <si>
    <t xml:space="preserve"> Walec</t>
  </si>
  <si>
    <t xml:space="preserve"> Mickiewicza 45</t>
  </si>
  <si>
    <t xml:space="preserve"> 2012-11-25</t>
  </si>
  <si>
    <t xml:space="preserve"> Makowicz</t>
  </si>
  <si>
    <t xml:space="preserve"> Szeroka 44</t>
  </si>
  <si>
    <t xml:space="preserve"> Kozioł</t>
  </si>
  <si>
    <t xml:space="preserve"> Kręta 47</t>
  </si>
  <si>
    <t xml:space="preserve"> 2012-07-11</t>
  </si>
  <si>
    <t xml:space="preserve"> Wysocka</t>
  </si>
  <si>
    <t xml:space="preserve">  Malwina</t>
  </si>
  <si>
    <t xml:space="preserve"> Wrocław</t>
  </si>
  <si>
    <t xml:space="preserve"> Słowackiego 44</t>
  </si>
  <si>
    <t xml:space="preserve"> 2012-08-05</t>
  </si>
  <si>
    <t xml:space="preserve"> Roman</t>
  </si>
  <si>
    <t xml:space="preserve"> Marszaowska 12</t>
  </si>
  <si>
    <t xml:space="preserve"> 2012-04-24</t>
  </si>
  <si>
    <t xml:space="preserve"> 2012-01-26</t>
  </si>
  <si>
    <t xml:space="preserve"> Norek</t>
  </si>
  <si>
    <t xml:space="preserve">  Maria</t>
  </si>
  <si>
    <t xml:space="preserve"> Szeroka 34</t>
  </si>
  <si>
    <t xml:space="preserve"> 2012-06-12</t>
  </si>
  <si>
    <t xml:space="preserve"> 2012-03-19</t>
  </si>
  <si>
    <t xml:space="preserve"> Żbik</t>
  </si>
  <si>
    <t xml:space="preserve">  Janusz</t>
  </si>
  <si>
    <t xml:space="preserve"> Jęczmienna 2</t>
  </si>
  <si>
    <t xml:space="preserve"> 2012-12-11</t>
  </si>
  <si>
    <t xml:space="preserve"> 2012-09-06</t>
  </si>
  <si>
    <t xml:space="preserve"> Mikrofalówka</t>
  </si>
  <si>
    <t xml:space="preserve"> 2012-11-01</t>
  </si>
  <si>
    <t xml:space="preserve"> Białkowski</t>
  </si>
  <si>
    <t xml:space="preserve"> 2012-10-28</t>
  </si>
  <si>
    <t xml:space="preserve"> 2012-05-11</t>
  </si>
  <si>
    <t xml:space="preserve"> Mohna 34</t>
  </si>
  <si>
    <t xml:space="preserve"> 2012-06-08</t>
  </si>
  <si>
    <t xml:space="preserve"> Barański</t>
  </si>
  <si>
    <t xml:space="preserve"> Podmurna 8</t>
  </si>
  <si>
    <t xml:space="preserve"> 2012-04-11</t>
  </si>
  <si>
    <t xml:space="preserve"> Janowska</t>
  </si>
  <si>
    <t xml:space="preserve">  Anna</t>
  </si>
  <si>
    <t xml:space="preserve"> Szeroka 7</t>
  </si>
  <si>
    <t xml:space="preserve"> 2012-09-29</t>
  </si>
  <si>
    <t xml:space="preserve"> 2012-04-01</t>
  </si>
  <si>
    <t xml:space="preserve"> Borkowska</t>
  </si>
  <si>
    <t xml:space="preserve">  Maja</t>
  </si>
  <si>
    <t xml:space="preserve"> Kręta 1</t>
  </si>
  <si>
    <t xml:space="preserve"> 2012-08-30</t>
  </si>
  <si>
    <t xml:space="preserve"> Gosławska</t>
  </si>
  <si>
    <t xml:space="preserve"> Szeroka 17</t>
  </si>
  <si>
    <t xml:space="preserve"> 2012-02-17</t>
  </si>
  <si>
    <t xml:space="preserve"> 2012-03-08</t>
  </si>
  <si>
    <t xml:space="preserve"> 2012-03-10</t>
  </si>
  <si>
    <t xml:space="preserve"> Borkowski</t>
  </si>
  <si>
    <t xml:space="preserve"> Andrzej</t>
  </si>
  <si>
    <t xml:space="preserve"> Szczecin</t>
  </si>
  <si>
    <t xml:space="preserve"> Mickiewicza 1</t>
  </si>
  <si>
    <t xml:space="preserve"> 2012-08-31</t>
  </si>
  <si>
    <t xml:space="preserve"> Domacz</t>
  </si>
  <si>
    <t xml:space="preserve"> Nowaka 14</t>
  </si>
  <si>
    <t xml:space="preserve"> 2012-09-08</t>
  </si>
  <si>
    <t xml:space="preserve"> Korzeniowska</t>
  </si>
  <si>
    <t xml:space="preserve"> Kwiatowa 32</t>
  </si>
  <si>
    <t xml:space="preserve"> 2012-11-22</t>
  </si>
  <si>
    <t xml:space="preserve"> 2012-10-18</t>
  </si>
  <si>
    <t xml:space="preserve"> Miłek</t>
  </si>
  <si>
    <t xml:space="preserve">  Ilona</t>
  </si>
  <si>
    <t xml:space="preserve"> Nowa 3</t>
  </si>
  <si>
    <t xml:space="preserve"> 2012-08-14</t>
  </si>
  <si>
    <t xml:space="preserve"> Mirowska</t>
  </si>
  <si>
    <t xml:space="preserve"> Słowackiego 11</t>
  </si>
  <si>
    <t xml:space="preserve"> 2012-05-30</t>
  </si>
  <si>
    <t xml:space="preserve"> Nowicki</t>
  </si>
  <si>
    <t xml:space="preserve"> Krótka 7</t>
  </si>
  <si>
    <t xml:space="preserve"> Górski</t>
  </si>
  <si>
    <t xml:space="preserve">  Łukasz</t>
  </si>
  <si>
    <t xml:space="preserve"> Reja 2</t>
  </si>
  <si>
    <t xml:space="preserve"> Bolkowski</t>
  </si>
  <si>
    <t xml:space="preserve"> Kilińskiego 11</t>
  </si>
  <si>
    <t xml:space="preserve"> Kwiatkowski</t>
  </si>
  <si>
    <t xml:space="preserve"> Słowackiego 17</t>
  </si>
  <si>
    <t xml:space="preserve"> Lipowski</t>
  </si>
  <si>
    <t xml:space="preserve">  Adam</t>
  </si>
  <si>
    <t xml:space="preserve"> Długa 14</t>
  </si>
  <si>
    <t xml:space="preserve"> Czarnecki</t>
  </si>
  <si>
    <t xml:space="preserve"> Grodzka 11</t>
  </si>
  <si>
    <t xml:space="preserve"> Zaczyk</t>
  </si>
  <si>
    <t xml:space="preserve">  Justyna</t>
  </si>
  <si>
    <t xml:space="preserve"> Mickiewicza 8</t>
  </si>
  <si>
    <t xml:space="preserve"> Nowicka</t>
  </si>
  <si>
    <t xml:space="preserve">  Beata</t>
  </si>
  <si>
    <t xml:space="preserve"> Mickiewicza 76</t>
  </si>
  <si>
    <t xml:space="preserve"> Lipka</t>
  </si>
  <si>
    <t xml:space="preserve">  Lech</t>
  </si>
  <si>
    <t xml:space="preserve"> Wšska 76</t>
  </si>
  <si>
    <t xml:space="preserve"> Ogórek</t>
  </si>
  <si>
    <t xml:space="preserve">  Magda</t>
  </si>
  <si>
    <t xml:space="preserve"> Kwiatowa 8</t>
  </si>
  <si>
    <t xml:space="preserve"> Artowska</t>
  </si>
  <si>
    <t xml:space="preserve"> Kilińskiego 34</t>
  </si>
  <si>
    <t xml:space="preserve"> Leński</t>
  </si>
  <si>
    <t xml:space="preserve"> Krótka 32</t>
  </si>
  <si>
    <t xml:space="preserve">  Miejscowość</t>
  </si>
  <si>
    <t>(puste)</t>
  </si>
  <si>
    <t>Suma końcowa</t>
  </si>
  <si>
    <t>Etykiety wierszy</t>
  </si>
  <si>
    <t>Liczba z  Nazwa_towaru</t>
  </si>
  <si>
    <t>war</t>
  </si>
  <si>
    <t>ODPOWIEDŹ</t>
  </si>
  <si>
    <t>mies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</si>
  <si>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</si>
  <si>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</si>
  <si>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</si>
  <si>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</si>
  <si>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</si>
  <si>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</si>
  <si>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</si>
  <si>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</si>
  <si>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</si>
  <si>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</si>
  <si>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</si>
  <si>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</si>
  <si>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Suma z  Cena</t>
  </si>
  <si>
    <t>Maj - 10519</t>
  </si>
  <si>
    <t>kod</t>
  </si>
  <si>
    <t>Liczba z kod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</si>
</sst>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9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9" fontId="0" fillId="0" borderId="6" xfId="0" applyNumberFormat="1" applyBorder="1" applyAlignment="1">
      <alignment horizontal="center"/>
    </xf>
  </cellXfs>
  <cellStyles count="1">
    <cellStyle name="Normalny" xfId="0" builtinId="0"/>
  </cellStyles>
  <dxfs count="10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Procent klientów pochodzących z podanych miejscowości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'zad b'!$M$2:$M$6</c:f>
              <c:strCache>
                <c:ptCount val="5"/>
                <c:pt idx="0">
                  <c:v> Gdańsk</c:v>
                </c:pt>
                <c:pt idx="1">
                  <c:v> Poznań</c:v>
                </c:pt>
                <c:pt idx="2">
                  <c:v> Szczecin</c:v>
                </c:pt>
                <c:pt idx="3">
                  <c:v> Warszawa</c:v>
                </c:pt>
                <c:pt idx="4">
                  <c:v> Wrocław</c:v>
                </c:pt>
              </c:strCache>
            </c:strRef>
          </c:cat>
          <c:val>
            <c:numRef>
              <c:f>'zad b'!$N$2:$N$6</c:f>
              <c:numCache>
                <c:formatCode>0%</c:formatCode>
                <c:ptCount val="5"/>
                <c:pt idx="0">
                  <c:v>0.13683999999999999</c:v>
                </c:pt>
                <c:pt idx="1">
                  <c:v>0.25263000000000002</c:v>
                </c:pt>
                <c:pt idx="2">
                  <c:v>6.3159999999999994E-2</c:v>
                </c:pt>
                <c:pt idx="3">
                  <c:v>0.49474000000000001</c:v>
                </c:pt>
                <c:pt idx="4">
                  <c:v>5.2630000000000003E-2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8-4A91-814D-778BC8B65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190499</xdr:rowOff>
    </xdr:from>
    <xdr:to>
      <xdr:col>16</xdr:col>
      <xdr:colOff>9525</xdr:colOff>
      <xdr:row>26</xdr:row>
      <xdr:rowOff>9525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910.926218402776" createdVersion="6" refreshedVersion="6" minRefreshableVersion="3" recordCount="96">
  <cacheSource type="worksheet">
    <worksheetSource ref="A1:E1048576" sheet="Dane"/>
  </cacheSource>
  <cacheFields count="5">
    <cacheField name="Nazwisko" numFmtId="0">
      <sharedItems containsBlank="1"/>
    </cacheField>
    <cacheField name="  Imię" numFmtId="0">
      <sharedItems containsBlank="1"/>
    </cacheField>
    <cacheField name="  Miejscowość" numFmtId="0">
      <sharedItems containsBlank="1"/>
    </cacheField>
    <cacheField name="  Ulica" numFmtId="0">
      <sharedItems containsBlank="1"/>
    </cacheField>
    <cacheField name=" Nazwa_towaru" numFmtId="0">
      <sharedItems containsBlank="1" count="13">
        <s v=" Płyta elektryczna"/>
        <s v=" Okap"/>
        <s v=" Lodówka"/>
        <s v=" Płyta indukcyjna"/>
        <s v=" Czajnik elektryczny"/>
        <s v=" Pralka"/>
        <s v=" Płyta gazowa"/>
        <s v=" Piekarnik"/>
        <s v=" Odkurzacz"/>
        <s v=" Zmywarka"/>
        <s v=" Robot kuchenny"/>
        <s v=" Mikrofalówk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3910.934421990743" createdVersion="6" refreshedVersion="6" minRefreshableVersion="3" recordCount="96">
  <cacheSource type="worksheet">
    <worksheetSource ref="A1:H1048576" sheet="zad d"/>
  </cacheSource>
  <cacheFields count="8">
    <cacheField name="Nazwisko" numFmtId="0">
      <sharedItems containsBlank="1" count="43">
        <s v=" Janowski"/>
        <s v=" Żak"/>
        <s v=" Giziński"/>
        <s v=" Markowski"/>
        <s v=" Górecka"/>
        <s v=" Czerwińska"/>
        <s v=" Mirski"/>
        <s v=" Nowak"/>
        <s v=" Witkowski"/>
        <s v=" Góra"/>
        <s v=" Adamska"/>
        <s v=" Nowakowski"/>
        <s v=" Lisowski"/>
        <s v=" Wilk"/>
        <s v=" Walec"/>
        <s v=" Makowicz"/>
        <s v=" Kozioł"/>
        <s v=" Wysocka"/>
        <s v=" Norek"/>
        <s v=" Żbik"/>
        <s v=" Białkowski"/>
        <s v=" Barański"/>
        <s v=" Janowska"/>
        <s v=" Borkowska"/>
        <s v=" Gosławska"/>
        <s v=" Borkowski"/>
        <s v=" Domacz"/>
        <s v=" Korzeniowska"/>
        <s v=" Miłek"/>
        <s v=" Mirowska"/>
        <s v=" Nowicki"/>
        <s v=" Górski"/>
        <s v=" Bolkowski"/>
        <s v=" Kwiatkowski"/>
        <s v=" Lipowski"/>
        <s v=" Czarnecki"/>
        <s v=" Zaczyk"/>
        <s v=" Nowicka"/>
        <s v=" Lipka"/>
        <s v=" Ogórek"/>
        <s v=" Artowska"/>
        <s v=" Leński"/>
        <m/>
      </sharedItems>
    </cacheField>
    <cacheField name="  Imię" numFmtId="0">
      <sharedItems containsBlank="1"/>
    </cacheField>
    <cacheField name="  Miejscowość" numFmtId="0">
      <sharedItems containsBlank="1"/>
    </cacheField>
    <cacheField name="  Ulica" numFmtId="0">
      <sharedItems containsBlank="1"/>
    </cacheField>
    <cacheField name=" Nazwa_towaru" numFmtId="0">
      <sharedItems containsBlank="1"/>
    </cacheField>
    <cacheField name=" Cena" numFmtId="0">
      <sharedItems containsString="0" containsBlank="1" containsNumber="1" containsInteger="1" minValue="120" maxValue="1450"/>
    </cacheField>
    <cacheField name=" Data zakupu" numFmtId="0">
      <sharedItems containsBlank="1"/>
    </cacheField>
    <cacheField name="war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or" refreshedDate="43910.936948263887" createdVersion="6" refreshedVersion="6" minRefreshableVersion="3" recordCount="96">
  <cacheSource type="worksheet">
    <worksheetSource ref="A1:H1048576" sheet="zad e"/>
  </cacheSource>
  <cacheFields count="8">
    <cacheField name="Nazwisko" numFmtId="0">
      <sharedItems containsBlank="1"/>
    </cacheField>
    <cacheField name="  Imię" numFmtId="0">
      <sharedItems containsBlank="1"/>
    </cacheField>
    <cacheField name="  Miejscowość" numFmtId="0">
      <sharedItems containsBlank="1"/>
    </cacheField>
    <cacheField name="  Ulica" numFmtId="0">
      <sharedItems containsBlank="1"/>
    </cacheField>
    <cacheField name=" Nazwa_towaru" numFmtId="0">
      <sharedItems containsBlank="1"/>
    </cacheField>
    <cacheField name=" Cena" numFmtId="0">
      <sharedItems containsString="0" containsBlank="1" containsNumber="1" containsInteger="1" minValue="120" maxValue="1450"/>
    </cacheField>
    <cacheField name=" Data zakupu" numFmtId="0">
      <sharedItems containsBlank="1"/>
    </cacheField>
    <cacheField name="mies" numFmtId="0">
      <sharedItems containsBlank="1" count="13">
        <s v="3"/>
        <s v="12"/>
        <s v="9"/>
        <s v="11"/>
        <s v="5"/>
        <s v="6"/>
        <s v="4"/>
        <s v="10"/>
        <s v="1"/>
        <s v="7"/>
        <s v="8"/>
        <s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or" refreshedDate="43910.945254513892" createdVersion="6" refreshedVersion="6" minRefreshableVersion="3" recordCount="96">
  <cacheSource type="worksheet">
    <worksheetSource ref="A1:H1048576" sheet="zad b"/>
  </cacheSource>
  <cacheFields count="8">
    <cacheField name="Nazwisko" numFmtId="0">
      <sharedItems containsBlank="1"/>
    </cacheField>
    <cacheField name="  Imię" numFmtId="0">
      <sharedItems containsBlank="1"/>
    </cacheField>
    <cacheField name="  Miejscowość" numFmtId="0">
      <sharedItems containsBlank="1" count="6">
        <s v=" Poznań"/>
        <s v=" Warszawa"/>
        <s v=" Gdańsk"/>
        <s v=" Wrocław"/>
        <s v=" Szczecin"/>
        <m/>
      </sharedItems>
    </cacheField>
    <cacheField name="  Ulica" numFmtId="0">
      <sharedItems containsBlank="1"/>
    </cacheField>
    <cacheField name=" Nazwa_towaru" numFmtId="0">
      <sharedItems containsBlank="1"/>
    </cacheField>
    <cacheField name=" Cena" numFmtId="0">
      <sharedItems containsString="0" containsBlank="1" containsNumber="1" containsInteger="1" minValue="120" maxValue="1450"/>
    </cacheField>
    <cacheField name=" Data zakupu" numFmtId="0">
      <sharedItems containsBlank="1"/>
    </cacheField>
    <cacheField name="kod" numFmtId="0">
      <sharedItems containsBlank="1" count="45">
        <s v=" JanowskiMic"/>
        <s v=" ŻakKar"/>
        <s v=" GizińskiKon"/>
        <s v=" MarkowskiMar"/>
        <s v=" GóreckaDar"/>
        <s v=" CzerwińskaJoa"/>
        <s v=" MirskiMic"/>
        <s v=" NowakRom"/>
        <s v=" WitkowskiPaw"/>
        <s v=" GóraGrz"/>
        <s v=" NowakPio"/>
        <s v=" AdamskaEwe"/>
        <s v=" NowakowskiMar"/>
        <s v=" LisowskiTom"/>
        <s v=" WilkEwa"/>
        <s v=" WalecMic"/>
        <s v=" MakowiczMic"/>
        <s v=" KoziołMar"/>
        <s v=" WysockaMal"/>
        <s v=" Witkowskioma"/>
        <s v=" NorekMar"/>
        <s v=" ŻbikJan"/>
        <s v=" BiałkowskiPaw"/>
        <s v=" BarańskiMar"/>
        <s v=" JanowskaAnn"/>
        <s v=" BorkowskaMaj"/>
        <s v=" GosławskaAnn"/>
        <s v=" Borkowskindr"/>
        <s v=" DomaczEwa"/>
        <s v=" KorzeniowskaEwe"/>
        <s v=" MiłekIlo"/>
        <s v=" MirowskaEwe"/>
        <s v=" NowickiMar"/>
        <s v=" GórskiŁuk"/>
        <s v=" BolkowskiPio"/>
        <s v=" KwiatkowskiTom"/>
        <s v=" LipowskiAda"/>
        <s v=" CzarneckiTom"/>
        <s v=" ZaczykJus"/>
        <s v=" NowickaBea"/>
        <s v=" LipkaLec"/>
        <s v=" OgórekMag"/>
        <s v=" ArtowskaIlo"/>
        <s v=" LeńskiAd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s v=" Janowski"/>
    <s v="  Michał"/>
    <s v=" Poznań"/>
    <s v=" 3-go Maja 31"/>
    <x v="0"/>
  </r>
  <r>
    <s v=" Żak"/>
    <s v="  Karol"/>
    <s v=" Warszawa"/>
    <s v=" Szeroka 2"/>
    <x v="1"/>
  </r>
  <r>
    <s v=" Giziński"/>
    <s v="  Konrad"/>
    <s v=" Gdańsk"/>
    <s v=" Szeroka 1"/>
    <x v="2"/>
  </r>
  <r>
    <s v=" Markowski"/>
    <s v="  Marek"/>
    <s v=" Poznań"/>
    <s v=" Grodzka 5"/>
    <x v="1"/>
  </r>
  <r>
    <s v=" Górecka"/>
    <s v="  Daria"/>
    <s v=" Warszawa"/>
    <s v=" Wšska 2"/>
    <x v="3"/>
  </r>
  <r>
    <s v=" Czerwińska"/>
    <s v="  Joanna"/>
    <s v=" Warszawa"/>
    <s v=" Kręta 14"/>
    <x v="4"/>
  </r>
  <r>
    <s v=" Mirski"/>
    <s v="  Michał"/>
    <s v=" Warszawa"/>
    <s v=" Szeroka 47"/>
    <x v="5"/>
  </r>
  <r>
    <s v=" Markowski"/>
    <s v="  Marek"/>
    <s v=" Poznań"/>
    <s v=" Grodzka 5"/>
    <x v="6"/>
  </r>
  <r>
    <s v=" Nowak"/>
    <s v="  Roman"/>
    <s v=" Gdańsk"/>
    <s v=" Reja 43"/>
    <x v="7"/>
  </r>
  <r>
    <s v=" Witkowski"/>
    <s v="  Paweł"/>
    <s v=" Warszawa"/>
    <s v=" Mickiewicza 46"/>
    <x v="8"/>
  </r>
  <r>
    <s v=" Góra"/>
    <s v="  Grzegorz"/>
    <s v=" Warszawa"/>
    <s v=" Roja 1"/>
    <x v="6"/>
  </r>
  <r>
    <s v=" Giziński"/>
    <s v="  Konrad"/>
    <s v=" Gdańsk"/>
    <s v=" Szeroka 1"/>
    <x v="4"/>
  </r>
  <r>
    <s v=" Nowak"/>
    <s v="  Piotr"/>
    <s v=" Gdańsk"/>
    <s v=" Krótka 1"/>
    <x v="9"/>
  </r>
  <r>
    <s v=" Adamska"/>
    <s v="  Ewelina"/>
    <s v=" Poznań"/>
    <s v=" Reja 1"/>
    <x v="5"/>
  </r>
  <r>
    <s v=" Nowakowski"/>
    <s v="  Marcin"/>
    <s v=" Poznań"/>
    <s v=" Miłosza 31"/>
    <x v="10"/>
  </r>
  <r>
    <s v=" Lisowski"/>
    <s v="  Tomasz"/>
    <s v=" Warszawa"/>
    <s v=" Mohna 11"/>
    <x v="6"/>
  </r>
  <r>
    <s v=" Wilk"/>
    <s v="  Ewa"/>
    <s v=" Gdańsk"/>
    <s v=" Reja 22"/>
    <x v="3"/>
  </r>
  <r>
    <s v=" Nowak"/>
    <s v="  Roman"/>
    <s v=" Gdańsk"/>
    <s v=" Reja 43"/>
    <x v="5"/>
  </r>
  <r>
    <s v=" Walec"/>
    <s v="  Michał"/>
    <s v=" Warszawa"/>
    <s v=" Mickiewicza 45"/>
    <x v="5"/>
  </r>
  <r>
    <s v=" Makowicz"/>
    <s v="  Michał"/>
    <s v=" Warszawa"/>
    <s v=" Szeroka 44"/>
    <x v="3"/>
  </r>
  <r>
    <s v=" Kozioł"/>
    <s v="  Marek"/>
    <s v=" Poznań"/>
    <s v=" Kręta 47"/>
    <x v="0"/>
  </r>
  <r>
    <s v=" Wysocka"/>
    <s v="  Malwina"/>
    <s v=" Wrocław"/>
    <s v=" Słowackiego 44"/>
    <x v="1"/>
  </r>
  <r>
    <s v=" Witkowski"/>
    <s v=" Roman"/>
    <s v=" Warszawa"/>
    <s v=" Marszaowska 12"/>
    <x v="3"/>
  </r>
  <r>
    <s v=" Janowski"/>
    <s v="  Michał"/>
    <s v=" Poznań"/>
    <s v=" 3-go Maja 31"/>
    <x v="6"/>
  </r>
  <r>
    <s v=" Norek"/>
    <s v="  Maria"/>
    <s v=" Warszawa"/>
    <s v=" Szeroka 34"/>
    <x v="2"/>
  </r>
  <r>
    <s v=" Nowakowski"/>
    <s v="  Marcin"/>
    <s v=" Poznań"/>
    <s v=" Miłosza 31"/>
    <x v="9"/>
  </r>
  <r>
    <s v=" Żbik"/>
    <s v="  Janusz"/>
    <s v=" Warszawa"/>
    <s v=" Jęczmienna 2"/>
    <x v="8"/>
  </r>
  <r>
    <s v=" Nowakowski"/>
    <s v="  Marcin"/>
    <s v=" Poznań"/>
    <s v=" Miłosza 31"/>
    <x v="5"/>
  </r>
  <r>
    <s v=" Nowak"/>
    <s v="  Roman"/>
    <s v=" Gdańsk"/>
    <s v=" Reja 43"/>
    <x v="11"/>
  </r>
  <r>
    <s v=" Białkowski"/>
    <s v="  Paweł"/>
    <s v=" Warszawa"/>
    <s v=" Jęczmienna 2"/>
    <x v="4"/>
  </r>
  <r>
    <s v=" Białkowski"/>
    <s v="  Paweł"/>
    <s v=" Warszawa"/>
    <s v=" Jęczmienna 2"/>
    <x v="7"/>
  </r>
  <r>
    <s v=" Witkowski"/>
    <s v="  Paweł"/>
    <s v=" Wrocław"/>
    <s v=" Mohna 34"/>
    <x v="10"/>
  </r>
  <r>
    <s v=" Barański"/>
    <s v="  Marcin"/>
    <s v=" Warszawa"/>
    <s v=" Podmurna 8"/>
    <x v="8"/>
  </r>
  <r>
    <s v=" Janowska"/>
    <s v="  Anna"/>
    <s v=" Warszawa"/>
    <s v=" Szeroka 7"/>
    <x v="0"/>
  </r>
  <r>
    <s v=" Białkowski"/>
    <s v="  Paweł"/>
    <s v=" Warszawa"/>
    <s v=" Jęczmienna 2"/>
    <x v="1"/>
  </r>
  <r>
    <s v=" Janowska"/>
    <s v="  Anna"/>
    <s v=" Warszawa"/>
    <s v=" Szeroka 7"/>
    <x v="9"/>
  </r>
  <r>
    <s v=" Borkowska"/>
    <s v="  Maja"/>
    <s v=" Warszawa"/>
    <s v=" Kręta 1"/>
    <x v="4"/>
  </r>
  <r>
    <s v=" Gosławska"/>
    <s v="  Anna"/>
    <s v=" Warszawa"/>
    <s v=" Szeroka 17"/>
    <x v="2"/>
  </r>
  <r>
    <s v=" Kozioł"/>
    <s v="  Marek"/>
    <s v=" Poznań"/>
    <s v=" Kręta 47"/>
    <x v="10"/>
  </r>
  <r>
    <s v=" Czerwińska"/>
    <s v="  Joanna"/>
    <s v=" Warszawa"/>
    <s v=" Kręta 14"/>
    <x v="6"/>
  </r>
  <r>
    <s v=" Borkowski"/>
    <s v=" Andrzej"/>
    <s v=" Szczecin"/>
    <s v=" Mickiewicza 1"/>
    <x v="6"/>
  </r>
  <r>
    <s v=" Domacz"/>
    <s v="  Ewa"/>
    <s v=" Warszawa"/>
    <s v=" Nowaka 14"/>
    <x v="10"/>
  </r>
  <r>
    <s v=" Korzeniowska"/>
    <s v="  Ewelina"/>
    <s v=" Warszawa"/>
    <s v=" Kwiatowa 32"/>
    <x v="9"/>
  </r>
  <r>
    <s v=" Gosławska"/>
    <s v="  Anna"/>
    <s v=" Warszawa"/>
    <s v=" Szeroka 17"/>
    <x v="8"/>
  </r>
  <r>
    <s v=" Miłek"/>
    <s v="  Ilona"/>
    <s v=" Poznań"/>
    <s v=" Nowa 3"/>
    <x v="1"/>
  </r>
  <r>
    <s v=" Mirowska"/>
    <s v="  Ewelina"/>
    <s v=" Warszawa"/>
    <s v=" Słowackiego 11"/>
    <x v="1"/>
  </r>
  <r>
    <s v=" Markowski"/>
    <s v="  Marek"/>
    <s v=" Poznań"/>
    <s v=" Grodzka 5"/>
    <x v="11"/>
  </r>
  <r>
    <s v=" Nowicki"/>
    <s v="  Marek"/>
    <s v=" Szczecin"/>
    <s v=" Krótka 7"/>
    <x v="1"/>
  </r>
  <r>
    <s v=" Miłek"/>
    <s v="  Ilona"/>
    <s v=" Poznań"/>
    <s v=" Nowa 3"/>
    <x v="6"/>
  </r>
  <r>
    <s v=" Góra"/>
    <s v="  Grzegorz"/>
    <s v=" Warszawa"/>
    <s v=" Roja 1"/>
    <x v="4"/>
  </r>
  <r>
    <s v=" Górski"/>
    <s v="  Łukasz"/>
    <s v=" Warszawa"/>
    <s v=" Reja 2"/>
    <x v="5"/>
  </r>
  <r>
    <s v=" Witkowski"/>
    <s v=" Roman"/>
    <s v=" Warszawa"/>
    <s v=" Marszaowska 12"/>
    <x v="10"/>
  </r>
  <r>
    <s v=" Kozioł"/>
    <s v="  Marek"/>
    <s v=" Poznań"/>
    <s v=" Kręta 47"/>
    <x v="9"/>
  </r>
  <r>
    <s v=" Góra"/>
    <s v="  Grzegorz"/>
    <s v=" Warszawa"/>
    <s v=" Roja 1"/>
    <x v="8"/>
  </r>
  <r>
    <s v=" Mirowska"/>
    <s v="  Ewelina"/>
    <s v=" Warszawa"/>
    <s v=" Słowackiego 11"/>
    <x v="11"/>
  </r>
  <r>
    <s v=" Nowicki"/>
    <s v="  Marek"/>
    <s v=" Szczecin"/>
    <s v=" Krótka 7"/>
    <x v="9"/>
  </r>
  <r>
    <s v=" Wilk"/>
    <s v="  Ewa"/>
    <s v=" Gdańsk"/>
    <s v=" Reja 22"/>
    <x v="1"/>
  </r>
  <r>
    <s v=" Janowska"/>
    <s v="  Anna"/>
    <s v=" Warszawa"/>
    <s v=" Szeroka 7"/>
    <x v="4"/>
  </r>
  <r>
    <s v=" Nowakowski"/>
    <s v="  Marcin"/>
    <s v=" Poznań"/>
    <s v=" Miłosza 31"/>
    <x v="1"/>
  </r>
  <r>
    <s v=" Bolkowski"/>
    <s v="  Piotr"/>
    <s v=" Warszawa"/>
    <s v=" Kilińskiego 11"/>
    <x v="9"/>
  </r>
  <r>
    <s v=" Białkowski"/>
    <s v="  Paweł"/>
    <s v=" Warszawa"/>
    <s v=" Jęczmienna 2"/>
    <x v="1"/>
  </r>
  <r>
    <s v=" Nowicki"/>
    <s v="  Marek"/>
    <s v=" Szczecin"/>
    <s v=" Krótka 7"/>
    <x v="6"/>
  </r>
  <r>
    <s v=" Kozioł"/>
    <s v="  Marek"/>
    <s v=" Poznań"/>
    <s v=" Kręta 47"/>
    <x v="4"/>
  </r>
  <r>
    <s v=" Kwiatkowski"/>
    <s v="  Tomasz"/>
    <s v=" Poznań"/>
    <s v=" Słowackiego 17"/>
    <x v="8"/>
  </r>
  <r>
    <s v=" Witkowski"/>
    <s v="  Paweł"/>
    <s v=" Wrocław"/>
    <s v=" Mohna 34"/>
    <x v="7"/>
  </r>
  <r>
    <s v=" Góra"/>
    <s v="  Grzegorz"/>
    <s v=" Warszawa"/>
    <s v=" Roja 1"/>
    <x v="2"/>
  </r>
  <r>
    <s v=" Nowak"/>
    <s v="  Piotr"/>
    <s v=" Gdańsk"/>
    <s v=" Krótka 1"/>
    <x v="8"/>
  </r>
  <r>
    <s v=" Lipowski"/>
    <s v="  Adam"/>
    <s v=" Warszawa"/>
    <s v=" Długa 14"/>
    <x v="10"/>
  </r>
  <r>
    <s v=" Barański"/>
    <s v="  Marcin"/>
    <s v=" Warszawa"/>
    <s v=" Podmurna 8"/>
    <x v="0"/>
  </r>
  <r>
    <s v=" Giziński"/>
    <s v="  Konrad"/>
    <s v=" Gdańsk"/>
    <s v=" Szeroka 1"/>
    <x v="2"/>
  </r>
  <r>
    <s v=" Żak"/>
    <s v="  Karol"/>
    <s v=" Warszawa"/>
    <s v=" Szeroka 2"/>
    <x v="0"/>
  </r>
  <r>
    <s v=" Nowicki"/>
    <s v="  Marek"/>
    <s v=" Szczecin"/>
    <s v=" Krótka 7"/>
    <x v="2"/>
  </r>
  <r>
    <s v=" Górecka"/>
    <s v="  Daria"/>
    <s v=" Warszawa"/>
    <s v=" Wšska 2"/>
    <x v="11"/>
  </r>
  <r>
    <s v=" Czarnecki"/>
    <s v="  Tomasz"/>
    <s v=" Warszawa"/>
    <s v=" Grodzka 11"/>
    <x v="0"/>
  </r>
  <r>
    <s v=" Zaczyk"/>
    <s v="  Justyna"/>
    <s v=" Warszawa"/>
    <s v=" Mickiewicza 8"/>
    <x v="7"/>
  </r>
  <r>
    <s v=" Witkowski"/>
    <s v="  Paweł"/>
    <s v=" Wrocław"/>
    <s v=" Mohna 34"/>
    <x v="3"/>
  </r>
  <r>
    <s v=" Górski"/>
    <s v="  Łukasz"/>
    <s v=" Warszawa"/>
    <s v=" Reja 2"/>
    <x v="2"/>
  </r>
  <r>
    <s v=" Nowicka"/>
    <s v="  Beata"/>
    <s v=" Poznań"/>
    <s v=" Mickiewicza 76"/>
    <x v="8"/>
  </r>
  <r>
    <s v=" Adamska"/>
    <s v="  Ewelina"/>
    <s v=" Poznań"/>
    <s v=" Reja 1"/>
    <x v="6"/>
  </r>
  <r>
    <s v=" Nowicka"/>
    <s v="  Beata"/>
    <s v=" Poznań"/>
    <s v=" Mickiewicza 76"/>
    <x v="11"/>
  </r>
  <r>
    <s v=" Lipka"/>
    <s v="  Lech"/>
    <s v=" Poznań"/>
    <s v=" Wšska 76"/>
    <x v="0"/>
  </r>
  <r>
    <s v=" Kozioł"/>
    <s v="  Marek"/>
    <s v=" Poznań"/>
    <s v=" Kręta 47"/>
    <x v="1"/>
  </r>
  <r>
    <s v=" Janowski"/>
    <s v="  Michał"/>
    <s v=" Poznań"/>
    <s v=" 3-go Maja 31"/>
    <x v="5"/>
  </r>
  <r>
    <s v=" Wilk"/>
    <s v="  Ewa"/>
    <s v=" Gdańsk"/>
    <s v=" Reja 22"/>
    <x v="10"/>
  </r>
  <r>
    <s v=" Domacz"/>
    <s v="  Ewa"/>
    <s v=" Warszawa"/>
    <s v=" Nowaka 14"/>
    <x v="0"/>
  </r>
  <r>
    <s v=" Żak"/>
    <s v="  Karol"/>
    <s v=" Warszawa"/>
    <s v=" Szeroka 2"/>
    <x v="7"/>
  </r>
  <r>
    <s v=" Bolkowski"/>
    <s v="  Piotr"/>
    <s v=" Warszawa"/>
    <s v=" Kilińskiego 11"/>
    <x v="0"/>
  </r>
  <r>
    <s v=" Górski"/>
    <s v="  Łukasz"/>
    <s v=" Warszawa"/>
    <s v=" Reja 2"/>
    <x v="10"/>
  </r>
  <r>
    <s v=" Górski"/>
    <s v="  Łukasz"/>
    <s v=" Warszawa"/>
    <s v=" Reja 2"/>
    <x v="4"/>
  </r>
  <r>
    <s v=" Nowicki"/>
    <s v="  Marek"/>
    <s v=" Szczecin"/>
    <s v=" Krótka 7"/>
    <x v="7"/>
  </r>
  <r>
    <s v=" Miłek"/>
    <s v="  Ilona"/>
    <s v=" Poznań"/>
    <s v=" Nowa 3"/>
    <x v="9"/>
  </r>
  <r>
    <s v=" Ogórek"/>
    <s v="  Magda"/>
    <s v=" Gdańsk"/>
    <s v=" Kwiatowa 8"/>
    <x v="11"/>
  </r>
  <r>
    <s v=" Artowska"/>
    <s v="  Ilona"/>
    <s v=" Wrocław"/>
    <s v=" Kilińskiego 34"/>
    <x v="10"/>
  </r>
  <r>
    <s v=" Giziński"/>
    <s v="  Konrad"/>
    <s v=" Gdańsk"/>
    <s v=" Szeroka 1"/>
    <x v="5"/>
  </r>
  <r>
    <s v=" Leński"/>
    <s v="  Adam"/>
    <s v=" Warszawa"/>
    <s v=" Krótka 32"/>
    <x v="7"/>
  </r>
  <r>
    <m/>
    <m/>
    <m/>
    <m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6">
  <r>
    <x v="0"/>
    <s v="  Michał"/>
    <s v=" Poznań"/>
    <s v=" 3-go Maja 31"/>
    <s v=" Płyta elektryczna"/>
    <n v="630"/>
    <s v=" 2012-03-21"/>
    <x v="0"/>
  </r>
  <r>
    <x v="1"/>
    <s v="  Karol"/>
    <s v=" Warszawa"/>
    <s v=" Szeroka 2"/>
    <s v=" Okap"/>
    <n v="320"/>
    <s v=" 2012-12-15"/>
    <x v="0"/>
  </r>
  <r>
    <x v="2"/>
    <s v="  Konrad"/>
    <s v=" Gdańsk"/>
    <s v=" Szeroka 1"/>
    <s v=" Lodówka"/>
    <n v="1200"/>
    <s v=" 2012-09-12"/>
    <x v="0"/>
  </r>
  <r>
    <x v="3"/>
    <s v="  Marek"/>
    <s v=" Poznań"/>
    <s v=" Grodzka 5"/>
    <s v=" Okap"/>
    <n v="320"/>
    <s v=" 2012-11-09"/>
    <x v="0"/>
  </r>
  <r>
    <x v="4"/>
    <s v="  Daria"/>
    <s v=" Warszawa"/>
    <s v=" Wšska 2"/>
    <s v=" Płyta indukcyjna"/>
    <n v="999"/>
    <s v=" 2012-11-07"/>
    <x v="1"/>
  </r>
  <r>
    <x v="5"/>
    <s v="  Joanna"/>
    <s v=" Warszawa"/>
    <s v=" Kręta 14"/>
    <s v=" Czajnik elektryczny"/>
    <n v="120"/>
    <s v=" 2012-05-23"/>
    <x v="0"/>
  </r>
  <r>
    <x v="6"/>
    <s v="  Michał"/>
    <s v=" Warszawa"/>
    <s v=" Szeroka 47"/>
    <s v=" Pralka"/>
    <n v="1100"/>
    <s v=" 2012-06-22"/>
    <x v="0"/>
  </r>
  <r>
    <x v="3"/>
    <s v="  Marek"/>
    <s v=" Poznań"/>
    <s v=" Grodzka 5"/>
    <s v=" Płyta gazowa"/>
    <n v="550"/>
    <s v=" 2012-04-27"/>
    <x v="0"/>
  </r>
  <r>
    <x v="7"/>
    <s v="  Roman"/>
    <s v=" Gdańsk"/>
    <s v=" Reja 43"/>
    <s v=" Piekarnik"/>
    <n v="690"/>
    <s v=" 2012-10-17"/>
    <x v="0"/>
  </r>
  <r>
    <x v="8"/>
    <s v="  Paweł"/>
    <s v=" Warszawa"/>
    <s v=" Mickiewicza 46"/>
    <s v=" Odkurzacz"/>
    <n v="390"/>
    <s v=" 2012-04-21"/>
    <x v="0"/>
  </r>
  <r>
    <x v="9"/>
    <s v="  Grzegorz"/>
    <s v=" Warszawa"/>
    <s v=" Roja 1"/>
    <s v=" Płyta gazowa"/>
    <n v="550"/>
    <s v=" 2012-01-19"/>
    <x v="0"/>
  </r>
  <r>
    <x v="2"/>
    <s v="  Konrad"/>
    <s v=" Gdańsk"/>
    <s v=" Szeroka 1"/>
    <s v=" Czajnik elektryczny"/>
    <n v="120"/>
    <s v=" 2012-09-23"/>
    <x v="0"/>
  </r>
  <r>
    <x v="7"/>
    <s v="  Piotr"/>
    <s v=" Gdańsk"/>
    <s v=" Krótka 1"/>
    <s v=" Zmywarka"/>
    <n v="1450"/>
    <s v=" 2012-03-15"/>
    <x v="0"/>
  </r>
  <r>
    <x v="10"/>
    <s v="  Ewelina"/>
    <s v=" Poznań"/>
    <s v=" Reja 1"/>
    <s v=" Pralka"/>
    <n v="1100"/>
    <s v=" 2012-04-05"/>
    <x v="0"/>
  </r>
  <r>
    <x v="11"/>
    <s v="  Marcin"/>
    <s v=" Poznań"/>
    <s v=" Miłosza 31"/>
    <s v=" Robot kuchenny"/>
    <n v="450"/>
    <s v=" 2012-04-09"/>
    <x v="0"/>
  </r>
  <r>
    <x v="12"/>
    <s v="  Tomasz"/>
    <s v=" Warszawa"/>
    <s v=" Mohna 11"/>
    <s v=" Płyta gazowa"/>
    <n v="550"/>
    <s v=" 2012-10-02"/>
    <x v="0"/>
  </r>
  <r>
    <x v="13"/>
    <s v="  Ewa"/>
    <s v=" Gdańsk"/>
    <s v=" Reja 22"/>
    <s v=" Płyta indukcyjna"/>
    <n v="999"/>
    <s v=" 2012-10-12"/>
    <x v="0"/>
  </r>
  <r>
    <x v="7"/>
    <s v="  Roman"/>
    <s v=" Gdańsk"/>
    <s v=" Reja 43"/>
    <s v=" Pralka"/>
    <n v="1100"/>
    <s v=" 2012-12-28"/>
    <x v="0"/>
  </r>
  <r>
    <x v="14"/>
    <s v="  Michał"/>
    <s v=" Warszawa"/>
    <s v=" Mickiewicza 45"/>
    <s v=" Pralka"/>
    <n v="1100"/>
    <s v=" 2012-11-25"/>
    <x v="0"/>
  </r>
  <r>
    <x v="15"/>
    <s v="  Michał"/>
    <s v=" Warszawa"/>
    <s v=" Szeroka 44"/>
    <s v=" Płyta indukcyjna"/>
    <n v="999"/>
    <s v=" 2012-09-23"/>
    <x v="1"/>
  </r>
  <r>
    <x v="16"/>
    <s v="  Marek"/>
    <s v=" Poznań"/>
    <s v=" Kręta 47"/>
    <s v=" Płyta elektryczna"/>
    <n v="630"/>
    <s v=" 2012-07-11"/>
    <x v="0"/>
  </r>
  <r>
    <x v="17"/>
    <s v="  Malwina"/>
    <s v=" Wrocław"/>
    <s v=" Słowackiego 44"/>
    <s v=" Okap"/>
    <n v="320"/>
    <s v=" 2012-08-05"/>
    <x v="0"/>
  </r>
  <r>
    <x v="8"/>
    <s v=" Roman"/>
    <s v=" Warszawa"/>
    <s v=" Marszaowska 12"/>
    <s v=" Płyta indukcyjna"/>
    <n v="999"/>
    <s v=" 2012-04-24"/>
    <x v="1"/>
  </r>
  <r>
    <x v="0"/>
    <s v="  Michał"/>
    <s v=" Poznań"/>
    <s v=" 3-go Maja 31"/>
    <s v=" Płyta gazowa"/>
    <n v="550"/>
    <s v=" 2012-01-26"/>
    <x v="0"/>
  </r>
  <r>
    <x v="18"/>
    <s v="  Maria"/>
    <s v=" Warszawa"/>
    <s v=" Szeroka 34"/>
    <s v=" Lodówka"/>
    <n v="1200"/>
    <s v=" 2012-06-12"/>
    <x v="0"/>
  </r>
  <r>
    <x v="11"/>
    <s v="  Marcin"/>
    <s v=" Poznań"/>
    <s v=" Miłosza 31"/>
    <s v=" Zmywarka"/>
    <n v="1450"/>
    <s v=" 2012-03-19"/>
    <x v="0"/>
  </r>
  <r>
    <x v="19"/>
    <s v="  Janusz"/>
    <s v=" Warszawa"/>
    <s v=" Jęczmienna 2"/>
    <s v=" Odkurzacz"/>
    <n v="390"/>
    <s v=" 2012-12-11"/>
    <x v="0"/>
  </r>
  <r>
    <x v="11"/>
    <s v="  Marcin"/>
    <s v=" Poznań"/>
    <s v=" Miłosza 31"/>
    <s v=" Pralka"/>
    <n v="1100"/>
    <s v=" 2012-09-06"/>
    <x v="0"/>
  </r>
  <r>
    <x v="7"/>
    <s v="  Roman"/>
    <s v=" Gdańsk"/>
    <s v=" Reja 43"/>
    <s v=" Mikrofalówka"/>
    <n v="230"/>
    <s v=" 2012-11-01"/>
    <x v="0"/>
  </r>
  <r>
    <x v="20"/>
    <s v="  Paweł"/>
    <s v=" Warszawa"/>
    <s v=" Jęczmienna 2"/>
    <s v=" Czajnik elektryczny"/>
    <n v="120"/>
    <s v=" 2012-10-28"/>
    <x v="0"/>
  </r>
  <r>
    <x v="20"/>
    <s v="  Paweł"/>
    <s v=" Warszawa"/>
    <s v=" Jęczmienna 2"/>
    <s v=" Piekarnik"/>
    <n v="690"/>
    <s v=" 2012-05-11"/>
    <x v="0"/>
  </r>
  <r>
    <x v="8"/>
    <s v="  Paweł"/>
    <s v=" Wrocław"/>
    <s v=" Mohna 34"/>
    <s v=" Robot kuchenny"/>
    <n v="450"/>
    <s v=" 2012-06-08"/>
    <x v="0"/>
  </r>
  <r>
    <x v="21"/>
    <s v="  Marcin"/>
    <s v=" Warszawa"/>
    <s v=" Podmurna 8"/>
    <s v=" Odkurzacz"/>
    <n v="390"/>
    <s v=" 2012-04-11"/>
    <x v="0"/>
  </r>
  <r>
    <x v="22"/>
    <s v="  Anna"/>
    <s v=" Warszawa"/>
    <s v=" Szeroka 7"/>
    <s v=" Płyta elektryczna"/>
    <n v="630"/>
    <s v=" 2012-09-29"/>
    <x v="0"/>
  </r>
  <r>
    <x v="20"/>
    <s v="  Paweł"/>
    <s v=" Warszawa"/>
    <s v=" Jęczmienna 2"/>
    <s v=" Okap"/>
    <n v="320"/>
    <s v=" 2012-04-01"/>
    <x v="0"/>
  </r>
  <r>
    <x v="22"/>
    <s v="  Anna"/>
    <s v=" Warszawa"/>
    <s v=" Szeroka 7"/>
    <s v=" Zmywarka"/>
    <n v="1450"/>
    <s v=" 2012-12-28"/>
    <x v="0"/>
  </r>
  <r>
    <x v="23"/>
    <s v="  Maja"/>
    <s v=" Warszawa"/>
    <s v=" Kręta 1"/>
    <s v=" Czajnik elektryczny"/>
    <n v="120"/>
    <s v=" 2012-08-30"/>
    <x v="0"/>
  </r>
  <r>
    <x v="24"/>
    <s v="  Anna"/>
    <s v=" Warszawa"/>
    <s v=" Szeroka 17"/>
    <s v=" Lodówka"/>
    <n v="1200"/>
    <s v=" 2012-02-17"/>
    <x v="0"/>
  </r>
  <r>
    <x v="16"/>
    <s v="  Marek"/>
    <s v=" Poznań"/>
    <s v=" Kręta 47"/>
    <s v=" Robot kuchenny"/>
    <n v="450"/>
    <s v=" 2012-03-08"/>
    <x v="0"/>
  </r>
  <r>
    <x v="5"/>
    <s v="  Joanna"/>
    <s v=" Warszawa"/>
    <s v=" Kręta 14"/>
    <s v=" Płyta gazowa"/>
    <n v="550"/>
    <s v=" 2012-03-10"/>
    <x v="0"/>
  </r>
  <r>
    <x v="25"/>
    <s v=" Andrzej"/>
    <s v=" Szczecin"/>
    <s v=" Mickiewicza 1"/>
    <s v=" Płyta gazowa"/>
    <n v="550"/>
    <s v=" 2012-08-31"/>
    <x v="0"/>
  </r>
  <r>
    <x v="26"/>
    <s v="  Ewa"/>
    <s v=" Warszawa"/>
    <s v=" Nowaka 14"/>
    <s v=" Robot kuchenny"/>
    <n v="450"/>
    <s v=" 2012-09-08"/>
    <x v="0"/>
  </r>
  <r>
    <x v="27"/>
    <s v="  Ewelina"/>
    <s v=" Warszawa"/>
    <s v=" Kwiatowa 32"/>
    <s v=" Zmywarka"/>
    <n v="1450"/>
    <s v=" 2012-11-22"/>
    <x v="0"/>
  </r>
  <r>
    <x v="24"/>
    <s v="  Anna"/>
    <s v=" Warszawa"/>
    <s v=" Szeroka 17"/>
    <s v=" Odkurzacz"/>
    <n v="390"/>
    <s v=" 2012-10-18"/>
    <x v="0"/>
  </r>
  <r>
    <x v="28"/>
    <s v="  Ilona"/>
    <s v=" Poznań"/>
    <s v=" Nowa 3"/>
    <s v=" Okap"/>
    <n v="320"/>
    <s v=" 2012-08-14"/>
    <x v="0"/>
  </r>
  <r>
    <x v="29"/>
    <s v="  Ewelina"/>
    <s v=" Warszawa"/>
    <s v=" Słowackiego 11"/>
    <s v=" Okap"/>
    <n v="320"/>
    <s v=" 2012-05-30"/>
    <x v="0"/>
  </r>
  <r>
    <x v="3"/>
    <s v="  Marek"/>
    <s v=" Poznań"/>
    <s v=" Grodzka 5"/>
    <s v=" Mikrofalówka"/>
    <n v="230"/>
    <s v=" 2012-06-12"/>
    <x v="0"/>
  </r>
  <r>
    <x v="30"/>
    <s v="  Marek"/>
    <s v=" Szczecin"/>
    <s v=" Krótka 7"/>
    <s v=" Okap"/>
    <n v="320"/>
    <s v=" 2012-03-19"/>
    <x v="0"/>
  </r>
  <r>
    <x v="28"/>
    <s v="  Ilona"/>
    <s v=" Poznań"/>
    <s v=" Nowa 3"/>
    <s v=" Płyta gazowa"/>
    <n v="550"/>
    <s v=" 2012-12-11"/>
    <x v="0"/>
  </r>
  <r>
    <x v="9"/>
    <s v="  Grzegorz"/>
    <s v=" Warszawa"/>
    <s v=" Roja 1"/>
    <s v=" Czajnik elektryczny"/>
    <n v="120"/>
    <s v=" 2012-09-06"/>
    <x v="0"/>
  </r>
  <r>
    <x v="31"/>
    <s v="  Łukasz"/>
    <s v=" Warszawa"/>
    <s v=" Reja 2"/>
    <s v=" Pralka"/>
    <n v="1100"/>
    <s v=" 2012-11-01"/>
    <x v="0"/>
  </r>
  <r>
    <x v="8"/>
    <s v=" Roman"/>
    <s v=" Warszawa"/>
    <s v=" Marszaowska 12"/>
    <s v=" Robot kuchenny"/>
    <n v="450"/>
    <s v=" 2012-10-28"/>
    <x v="0"/>
  </r>
  <r>
    <x v="16"/>
    <s v="  Marek"/>
    <s v=" Poznań"/>
    <s v=" Kręta 47"/>
    <s v=" Zmywarka"/>
    <n v="1450"/>
    <s v=" 2012-05-11"/>
    <x v="0"/>
  </r>
  <r>
    <x v="9"/>
    <s v="  Grzegorz"/>
    <s v=" Warszawa"/>
    <s v=" Roja 1"/>
    <s v=" Odkurzacz"/>
    <n v="390"/>
    <s v=" 2012-06-08"/>
    <x v="0"/>
  </r>
  <r>
    <x v="29"/>
    <s v="  Ewelina"/>
    <s v=" Warszawa"/>
    <s v=" Słowackiego 11"/>
    <s v=" Mikrofalówka"/>
    <n v="230"/>
    <s v=" 2012-04-11"/>
    <x v="0"/>
  </r>
  <r>
    <x v="30"/>
    <s v="  Marek"/>
    <s v=" Szczecin"/>
    <s v=" Krótka 7"/>
    <s v=" Zmywarka"/>
    <n v="1450"/>
    <s v=" 2012-09-29"/>
    <x v="0"/>
  </r>
  <r>
    <x v="13"/>
    <s v="  Ewa"/>
    <s v=" Gdańsk"/>
    <s v=" Reja 22"/>
    <s v=" Okap"/>
    <n v="320"/>
    <s v=" 2012-04-01"/>
    <x v="0"/>
  </r>
  <r>
    <x v="22"/>
    <s v="  Anna"/>
    <s v=" Warszawa"/>
    <s v=" Szeroka 7"/>
    <s v=" Czajnik elektryczny"/>
    <n v="120"/>
    <s v=" 2012-12-28"/>
    <x v="0"/>
  </r>
  <r>
    <x v="11"/>
    <s v="  Marcin"/>
    <s v=" Poznań"/>
    <s v=" Miłosza 31"/>
    <s v=" Okap"/>
    <n v="320"/>
    <s v=" 2012-04-05"/>
    <x v="0"/>
  </r>
  <r>
    <x v="32"/>
    <s v="  Piotr"/>
    <s v=" Warszawa"/>
    <s v=" Kilińskiego 11"/>
    <s v=" Zmywarka"/>
    <n v="1450"/>
    <s v=" 2012-04-09"/>
    <x v="0"/>
  </r>
  <r>
    <x v="20"/>
    <s v="  Paweł"/>
    <s v=" Warszawa"/>
    <s v=" Jęczmienna 2"/>
    <s v=" Okap"/>
    <n v="320"/>
    <s v=" 2012-10-02"/>
    <x v="0"/>
  </r>
  <r>
    <x v="30"/>
    <s v="  Marek"/>
    <s v=" Szczecin"/>
    <s v=" Krótka 7"/>
    <s v=" Płyta gazowa"/>
    <n v="550"/>
    <s v=" 2012-10-12"/>
    <x v="0"/>
  </r>
  <r>
    <x v="16"/>
    <s v="  Marek"/>
    <s v=" Poznań"/>
    <s v=" Kręta 47"/>
    <s v=" Czajnik elektryczny"/>
    <n v="120"/>
    <s v=" 2012-12-28"/>
    <x v="0"/>
  </r>
  <r>
    <x v="33"/>
    <s v="  Tomasz"/>
    <s v=" Poznań"/>
    <s v=" Słowackiego 17"/>
    <s v=" Odkurzacz"/>
    <n v="390"/>
    <s v=" 2012-11-25"/>
    <x v="0"/>
  </r>
  <r>
    <x v="8"/>
    <s v="  Paweł"/>
    <s v=" Wrocław"/>
    <s v=" Mohna 34"/>
    <s v=" Piekarnik"/>
    <n v="690"/>
    <s v=" 2012-09-23"/>
    <x v="0"/>
  </r>
  <r>
    <x v="9"/>
    <s v="  Grzegorz"/>
    <s v=" Warszawa"/>
    <s v=" Roja 1"/>
    <s v=" Lodówka"/>
    <n v="1200"/>
    <s v=" 2012-07-11"/>
    <x v="0"/>
  </r>
  <r>
    <x v="7"/>
    <s v="  Piotr"/>
    <s v=" Gdańsk"/>
    <s v=" Krótka 1"/>
    <s v=" Odkurzacz"/>
    <n v="390"/>
    <s v=" 2012-08-05"/>
    <x v="0"/>
  </r>
  <r>
    <x v="34"/>
    <s v="  Adam"/>
    <s v=" Warszawa"/>
    <s v=" Długa 14"/>
    <s v=" Robot kuchenny"/>
    <n v="450"/>
    <s v=" 2012-04-24"/>
    <x v="0"/>
  </r>
  <r>
    <x v="21"/>
    <s v="  Marcin"/>
    <s v=" Warszawa"/>
    <s v=" Podmurna 8"/>
    <s v=" Płyta elektryczna"/>
    <n v="630"/>
    <s v=" 2012-01-26"/>
    <x v="0"/>
  </r>
  <r>
    <x v="2"/>
    <s v="  Konrad"/>
    <s v=" Gdańsk"/>
    <s v=" Szeroka 1"/>
    <s v=" Lodówka"/>
    <n v="1200"/>
    <s v=" 2012-06-12"/>
    <x v="0"/>
  </r>
  <r>
    <x v="1"/>
    <s v="  Karol"/>
    <s v=" Warszawa"/>
    <s v=" Szeroka 2"/>
    <s v=" Płyta elektryczna"/>
    <n v="630"/>
    <s v=" 2012-03-19"/>
    <x v="0"/>
  </r>
  <r>
    <x v="30"/>
    <s v="  Marek"/>
    <s v=" Szczecin"/>
    <s v=" Krótka 7"/>
    <s v=" Lodówka"/>
    <n v="1200"/>
    <s v=" 2012-12-11"/>
    <x v="0"/>
  </r>
  <r>
    <x v="4"/>
    <s v="  Daria"/>
    <s v=" Warszawa"/>
    <s v=" Wšska 2"/>
    <s v=" Mikrofalówka"/>
    <n v="230"/>
    <s v=" 2012-09-06"/>
    <x v="0"/>
  </r>
  <r>
    <x v="35"/>
    <s v="  Tomasz"/>
    <s v=" Warszawa"/>
    <s v=" Grodzka 11"/>
    <s v=" Płyta elektryczna"/>
    <n v="630"/>
    <s v=" 2012-12-15"/>
    <x v="0"/>
  </r>
  <r>
    <x v="36"/>
    <s v="  Justyna"/>
    <s v=" Warszawa"/>
    <s v=" Mickiewicza 8"/>
    <s v=" Piekarnik"/>
    <n v="690"/>
    <s v=" 2012-09-12"/>
    <x v="0"/>
  </r>
  <r>
    <x v="8"/>
    <s v="  Paweł"/>
    <s v=" Wrocław"/>
    <s v=" Mohna 34"/>
    <s v=" Płyta indukcyjna"/>
    <n v="999"/>
    <s v=" 2012-11-09"/>
    <x v="0"/>
  </r>
  <r>
    <x v="31"/>
    <s v="  Łukasz"/>
    <s v=" Warszawa"/>
    <s v=" Reja 2"/>
    <s v=" Lodówka"/>
    <n v="1200"/>
    <s v=" 2012-11-07"/>
    <x v="0"/>
  </r>
  <r>
    <x v="37"/>
    <s v="  Beata"/>
    <s v=" Poznań"/>
    <s v=" Mickiewicza 76"/>
    <s v=" Odkurzacz"/>
    <n v="390"/>
    <s v=" 2012-05-23"/>
    <x v="0"/>
  </r>
  <r>
    <x v="10"/>
    <s v="  Ewelina"/>
    <s v=" Poznań"/>
    <s v=" Reja 1"/>
    <s v=" Płyta gazowa"/>
    <n v="550"/>
    <s v=" 2012-06-22"/>
    <x v="0"/>
  </r>
  <r>
    <x v="37"/>
    <s v="  Beata"/>
    <s v=" Poznań"/>
    <s v=" Mickiewicza 76"/>
    <s v=" Mikrofalówka"/>
    <n v="230"/>
    <s v=" 2012-04-27"/>
    <x v="0"/>
  </r>
  <r>
    <x v="38"/>
    <s v="  Lech"/>
    <s v=" Poznań"/>
    <s v=" Wšska 76"/>
    <s v=" Płyta elektryczna"/>
    <n v="630"/>
    <s v=" 2012-10-17"/>
    <x v="0"/>
  </r>
  <r>
    <x v="16"/>
    <s v="  Marek"/>
    <s v=" Poznań"/>
    <s v=" Kręta 47"/>
    <s v=" Okap"/>
    <n v="320"/>
    <s v=" 2012-04-21"/>
    <x v="0"/>
  </r>
  <r>
    <x v="0"/>
    <s v="  Michał"/>
    <s v=" Poznań"/>
    <s v=" 3-go Maja 31"/>
    <s v=" Pralka"/>
    <n v="1100"/>
    <s v=" 2012-01-19"/>
    <x v="0"/>
  </r>
  <r>
    <x v="13"/>
    <s v="  Ewa"/>
    <s v=" Gdańsk"/>
    <s v=" Reja 22"/>
    <s v=" Robot kuchenny"/>
    <n v="450"/>
    <s v=" 2012-09-23"/>
    <x v="0"/>
  </r>
  <r>
    <x v="26"/>
    <s v="  Ewa"/>
    <s v=" Warszawa"/>
    <s v=" Nowaka 14"/>
    <s v=" Płyta elektryczna"/>
    <n v="630"/>
    <s v=" 2012-03-15"/>
    <x v="0"/>
  </r>
  <r>
    <x v="1"/>
    <s v="  Karol"/>
    <s v=" Warszawa"/>
    <s v=" Szeroka 2"/>
    <s v=" Piekarnik"/>
    <n v="690"/>
    <s v=" 2012-04-05"/>
    <x v="0"/>
  </r>
  <r>
    <x v="32"/>
    <s v="  Piotr"/>
    <s v=" Warszawa"/>
    <s v=" Kilińskiego 11"/>
    <s v=" Płyta elektryczna"/>
    <n v="630"/>
    <s v=" 2012-04-09"/>
    <x v="0"/>
  </r>
  <r>
    <x v="31"/>
    <s v="  Łukasz"/>
    <s v=" Warszawa"/>
    <s v=" Reja 2"/>
    <s v=" Robot kuchenny"/>
    <n v="450"/>
    <s v=" 2012-10-02"/>
    <x v="0"/>
  </r>
  <r>
    <x v="31"/>
    <s v="  Łukasz"/>
    <s v=" Warszawa"/>
    <s v=" Reja 2"/>
    <s v=" Czajnik elektryczny"/>
    <n v="120"/>
    <s v=" 2012-10-12"/>
    <x v="0"/>
  </r>
  <r>
    <x v="30"/>
    <s v="  Marek"/>
    <s v=" Szczecin"/>
    <s v=" Krótka 7"/>
    <s v=" Piekarnik"/>
    <n v="690"/>
    <s v=" 2012-03-15"/>
    <x v="0"/>
  </r>
  <r>
    <x v="28"/>
    <s v="  Ilona"/>
    <s v=" Poznań"/>
    <s v=" Nowa 3"/>
    <s v=" Zmywarka"/>
    <n v="1450"/>
    <s v=" 2012-04-05"/>
    <x v="0"/>
  </r>
  <r>
    <x v="39"/>
    <s v="  Magda"/>
    <s v=" Gdańsk"/>
    <s v=" Kwiatowa 8"/>
    <s v=" Mikrofalówka"/>
    <n v="230"/>
    <s v=" 2012-04-09"/>
    <x v="0"/>
  </r>
  <r>
    <x v="40"/>
    <s v="  Ilona"/>
    <s v=" Wrocław"/>
    <s v=" Kilińskiego 34"/>
    <s v=" Robot kuchenny"/>
    <n v="450"/>
    <s v=" 2012-10-02"/>
    <x v="0"/>
  </r>
  <r>
    <x v="2"/>
    <s v="  Konrad"/>
    <s v=" Gdańsk"/>
    <s v=" Szeroka 1"/>
    <s v=" Pralka"/>
    <n v="1100"/>
    <s v=" 2012-10-12"/>
    <x v="0"/>
  </r>
  <r>
    <x v="41"/>
    <s v="  Adam"/>
    <s v=" Warszawa"/>
    <s v=" Krótka 32"/>
    <s v=" Piekarnik"/>
    <n v="690"/>
    <s v=" 2012-10-02"/>
    <x v="0"/>
  </r>
  <r>
    <x v="42"/>
    <m/>
    <m/>
    <m/>
    <m/>
    <m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6">
  <r>
    <s v=" Janowski"/>
    <s v="  Michał"/>
    <s v=" Poznań"/>
    <s v=" 3-go Maja 31"/>
    <s v=" Płyta elektryczna"/>
    <n v="630"/>
    <s v=" 2012-03-21"/>
    <x v="0"/>
  </r>
  <r>
    <s v=" Żak"/>
    <s v="  Karol"/>
    <s v=" Warszawa"/>
    <s v=" Szeroka 2"/>
    <s v=" Okap"/>
    <n v="320"/>
    <s v=" 2012-12-15"/>
    <x v="1"/>
  </r>
  <r>
    <s v=" Giziński"/>
    <s v="  Konrad"/>
    <s v=" Gdańsk"/>
    <s v=" Szeroka 1"/>
    <s v=" Lodówka"/>
    <n v="1200"/>
    <s v=" 2012-09-12"/>
    <x v="2"/>
  </r>
  <r>
    <s v=" Markowski"/>
    <s v="  Marek"/>
    <s v=" Poznań"/>
    <s v=" Grodzka 5"/>
    <s v=" Okap"/>
    <n v="320"/>
    <s v=" 2012-11-09"/>
    <x v="3"/>
  </r>
  <r>
    <s v=" Górecka"/>
    <s v="  Daria"/>
    <s v=" Warszawa"/>
    <s v=" Wšska 2"/>
    <s v=" Płyta indukcyjna"/>
    <n v="999"/>
    <s v=" 2012-11-07"/>
    <x v="3"/>
  </r>
  <r>
    <s v=" Czerwińska"/>
    <s v="  Joanna"/>
    <s v=" Warszawa"/>
    <s v=" Kręta 14"/>
    <s v=" Czajnik elektryczny"/>
    <n v="120"/>
    <s v=" 2012-05-23"/>
    <x v="4"/>
  </r>
  <r>
    <s v=" Mirski"/>
    <s v="  Michał"/>
    <s v=" Warszawa"/>
    <s v=" Szeroka 47"/>
    <s v=" Pralka"/>
    <n v="1100"/>
    <s v=" 2012-06-22"/>
    <x v="5"/>
  </r>
  <r>
    <s v=" Markowski"/>
    <s v="  Marek"/>
    <s v=" Poznań"/>
    <s v=" Grodzka 5"/>
    <s v=" Płyta gazowa"/>
    <n v="550"/>
    <s v=" 2012-04-27"/>
    <x v="6"/>
  </r>
  <r>
    <s v=" Nowak"/>
    <s v="  Roman"/>
    <s v=" Gdańsk"/>
    <s v=" Reja 43"/>
    <s v=" Piekarnik"/>
    <n v="690"/>
    <s v=" 2012-10-17"/>
    <x v="7"/>
  </r>
  <r>
    <s v=" Witkowski"/>
    <s v="  Paweł"/>
    <s v=" Warszawa"/>
    <s v=" Mickiewicza 46"/>
    <s v=" Odkurzacz"/>
    <n v="390"/>
    <s v=" 2012-04-21"/>
    <x v="6"/>
  </r>
  <r>
    <s v=" Góra"/>
    <s v="  Grzegorz"/>
    <s v=" Warszawa"/>
    <s v=" Roja 1"/>
    <s v=" Płyta gazowa"/>
    <n v="550"/>
    <s v=" 2012-01-19"/>
    <x v="8"/>
  </r>
  <r>
    <s v=" Giziński"/>
    <s v="  Konrad"/>
    <s v=" Gdańsk"/>
    <s v=" Szeroka 1"/>
    <s v=" Czajnik elektryczny"/>
    <n v="120"/>
    <s v=" 2012-09-23"/>
    <x v="2"/>
  </r>
  <r>
    <s v=" Nowak"/>
    <s v="  Piotr"/>
    <s v=" Gdańsk"/>
    <s v=" Krótka 1"/>
    <s v=" Zmywarka"/>
    <n v="1450"/>
    <s v=" 2012-03-15"/>
    <x v="0"/>
  </r>
  <r>
    <s v=" Adamska"/>
    <s v="  Ewelina"/>
    <s v=" Poznań"/>
    <s v=" Reja 1"/>
    <s v=" Pralka"/>
    <n v="1100"/>
    <s v=" 2012-04-05"/>
    <x v="6"/>
  </r>
  <r>
    <s v=" Nowakowski"/>
    <s v="  Marcin"/>
    <s v=" Poznań"/>
    <s v=" Miłosza 31"/>
    <s v=" Robot kuchenny"/>
    <n v="450"/>
    <s v=" 2012-04-09"/>
    <x v="6"/>
  </r>
  <r>
    <s v=" Lisowski"/>
    <s v="  Tomasz"/>
    <s v=" Warszawa"/>
    <s v=" Mohna 11"/>
    <s v=" Płyta gazowa"/>
    <n v="550"/>
    <s v=" 2012-10-02"/>
    <x v="7"/>
  </r>
  <r>
    <s v=" Wilk"/>
    <s v="  Ewa"/>
    <s v=" Gdańsk"/>
    <s v=" Reja 22"/>
    <s v=" Płyta indukcyjna"/>
    <n v="999"/>
    <s v=" 2012-10-12"/>
    <x v="7"/>
  </r>
  <r>
    <s v=" Nowak"/>
    <s v="  Roman"/>
    <s v=" Gdańsk"/>
    <s v=" Reja 43"/>
    <s v=" Pralka"/>
    <n v="1100"/>
    <s v=" 2012-12-28"/>
    <x v="1"/>
  </r>
  <r>
    <s v=" Walec"/>
    <s v="  Michał"/>
    <s v=" Warszawa"/>
    <s v=" Mickiewicza 45"/>
    <s v=" Pralka"/>
    <n v="1100"/>
    <s v=" 2012-11-25"/>
    <x v="3"/>
  </r>
  <r>
    <s v=" Makowicz"/>
    <s v="  Michał"/>
    <s v=" Warszawa"/>
    <s v=" Szeroka 44"/>
    <s v=" Płyta indukcyjna"/>
    <n v="999"/>
    <s v=" 2012-09-23"/>
    <x v="2"/>
  </r>
  <r>
    <s v=" Kozioł"/>
    <s v="  Marek"/>
    <s v=" Poznań"/>
    <s v=" Kręta 47"/>
    <s v=" Płyta elektryczna"/>
    <n v="630"/>
    <s v=" 2012-07-11"/>
    <x v="9"/>
  </r>
  <r>
    <s v=" Wysocka"/>
    <s v="  Malwina"/>
    <s v=" Wrocław"/>
    <s v=" Słowackiego 44"/>
    <s v=" Okap"/>
    <n v="320"/>
    <s v=" 2012-08-05"/>
    <x v="10"/>
  </r>
  <r>
    <s v=" Witkowski"/>
    <s v=" Roman"/>
    <s v=" Warszawa"/>
    <s v=" Marszaowska 12"/>
    <s v=" Płyta indukcyjna"/>
    <n v="999"/>
    <s v=" 2012-04-24"/>
    <x v="6"/>
  </r>
  <r>
    <s v=" Janowski"/>
    <s v="  Michał"/>
    <s v=" Poznań"/>
    <s v=" 3-go Maja 31"/>
    <s v=" Płyta gazowa"/>
    <n v="550"/>
    <s v=" 2012-01-26"/>
    <x v="8"/>
  </r>
  <r>
    <s v=" Norek"/>
    <s v="  Maria"/>
    <s v=" Warszawa"/>
    <s v=" Szeroka 34"/>
    <s v=" Lodówka"/>
    <n v="1200"/>
    <s v=" 2012-06-12"/>
    <x v="5"/>
  </r>
  <r>
    <s v=" Nowakowski"/>
    <s v="  Marcin"/>
    <s v=" Poznań"/>
    <s v=" Miłosza 31"/>
    <s v=" Zmywarka"/>
    <n v="1450"/>
    <s v=" 2012-03-19"/>
    <x v="0"/>
  </r>
  <r>
    <s v=" Żbik"/>
    <s v="  Janusz"/>
    <s v=" Warszawa"/>
    <s v=" Jęczmienna 2"/>
    <s v=" Odkurzacz"/>
    <n v="390"/>
    <s v=" 2012-12-11"/>
    <x v="1"/>
  </r>
  <r>
    <s v=" Nowakowski"/>
    <s v="  Marcin"/>
    <s v=" Poznań"/>
    <s v=" Miłosza 31"/>
    <s v=" Pralka"/>
    <n v="1100"/>
    <s v=" 2012-09-06"/>
    <x v="2"/>
  </r>
  <r>
    <s v=" Nowak"/>
    <s v="  Roman"/>
    <s v=" Gdańsk"/>
    <s v=" Reja 43"/>
    <s v=" Mikrofalówka"/>
    <n v="230"/>
    <s v=" 2012-11-01"/>
    <x v="3"/>
  </r>
  <r>
    <s v=" Białkowski"/>
    <s v="  Paweł"/>
    <s v=" Warszawa"/>
    <s v=" Jęczmienna 2"/>
    <s v=" Czajnik elektryczny"/>
    <n v="120"/>
    <s v=" 2012-10-28"/>
    <x v="7"/>
  </r>
  <r>
    <s v=" Białkowski"/>
    <s v="  Paweł"/>
    <s v=" Warszawa"/>
    <s v=" Jęczmienna 2"/>
    <s v=" Piekarnik"/>
    <n v="690"/>
    <s v=" 2012-05-11"/>
    <x v="4"/>
  </r>
  <r>
    <s v=" Witkowski"/>
    <s v="  Paweł"/>
    <s v=" Wrocław"/>
    <s v=" Mohna 34"/>
    <s v=" Robot kuchenny"/>
    <n v="450"/>
    <s v=" 2012-06-08"/>
    <x v="5"/>
  </r>
  <r>
    <s v=" Barański"/>
    <s v="  Marcin"/>
    <s v=" Warszawa"/>
    <s v=" Podmurna 8"/>
    <s v=" Odkurzacz"/>
    <n v="390"/>
    <s v=" 2012-04-11"/>
    <x v="6"/>
  </r>
  <r>
    <s v=" Janowska"/>
    <s v="  Anna"/>
    <s v=" Warszawa"/>
    <s v=" Szeroka 7"/>
    <s v=" Płyta elektryczna"/>
    <n v="630"/>
    <s v=" 2012-09-29"/>
    <x v="2"/>
  </r>
  <r>
    <s v=" Białkowski"/>
    <s v="  Paweł"/>
    <s v=" Warszawa"/>
    <s v=" Jęczmienna 2"/>
    <s v=" Okap"/>
    <n v="320"/>
    <s v=" 2012-04-01"/>
    <x v="6"/>
  </r>
  <r>
    <s v=" Janowska"/>
    <s v="  Anna"/>
    <s v=" Warszawa"/>
    <s v=" Szeroka 7"/>
    <s v=" Zmywarka"/>
    <n v="1450"/>
    <s v=" 2012-12-28"/>
    <x v="1"/>
  </r>
  <r>
    <s v=" Borkowska"/>
    <s v="  Maja"/>
    <s v=" Warszawa"/>
    <s v=" Kręta 1"/>
    <s v=" Czajnik elektryczny"/>
    <n v="120"/>
    <s v=" 2012-08-30"/>
    <x v="10"/>
  </r>
  <r>
    <s v=" Gosławska"/>
    <s v="  Anna"/>
    <s v=" Warszawa"/>
    <s v=" Szeroka 17"/>
    <s v=" Lodówka"/>
    <n v="1200"/>
    <s v=" 2012-02-17"/>
    <x v="11"/>
  </r>
  <r>
    <s v=" Kozioł"/>
    <s v="  Marek"/>
    <s v=" Poznań"/>
    <s v=" Kręta 47"/>
    <s v=" Robot kuchenny"/>
    <n v="450"/>
    <s v=" 2012-03-08"/>
    <x v="0"/>
  </r>
  <r>
    <s v=" Czerwińska"/>
    <s v="  Joanna"/>
    <s v=" Warszawa"/>
    <s v=" Kręta 14"/>
    <s v=" Płyta gazowa"/>
    <n v="550"/>
    <s v=" 2012-03-10"/>
    <x v="0"/>
  </r>
  <r>
    <s v=" Borkowski"/>
    <s v=" Andrzej"/>
    <s v=" Szczecin"/>
    <s v=" Mickiewicza 1"/>
    <s v=" Płyta gazowa"/>
    <n v="550"/>
    <s v=" 2012-08-31"/>
    <x v="10"/>
  </r>
  <r>
    <s v=" Domacz"/>
    <s v="  Ewa"/>
    <s v=" Warszawa"/>
    <s v=" Nowaka 14"/>
    <s v=" Robot kuchenny"/>
    <n v="450"/>
    <s v=" 2012-09-08"/>
    <x v="2"/>
  </r>
  <r>
    <s v=" Korzeniowska"/>
    <s v="  Ewelina"/>
    <s v=" Warszawa"/>
    <s v=" Kwiatowa 32"/>
    <s v=" Zmywarka"/>
    <n v="1450"/>
    <s v=" 2012-11-22"/>
    <x v="3"/>
  </r>
  <r>
    <s v=" Gosławska"/>
    <s v="  Anna"/>
    <s v=" Warszawa"/>
    <s v=" Szeroka 17"/>
    <s v=" Odkurzacz"/>
    <n v="390"/>
    <s v=" 2012-10-18"/>
    <x v="7"/>
  </r>
  <r>
    <s v=" Miłek"/>
    <s v="  Ilona"/>
    <s v=" Poznań"/>
    <s v=" Nowa 3"/>
    <s v=" Okap"/>
    <n v="320"/>
    <s v=" 2012-08-14"/>
    <x v="10"/>
  </r>
  <r>
    <s v=" Mirowska"/>
    <s v="  Ewelina"/>
    <s v=" Warszawa"/>
    <s v=" Słowackiego 11"/>
    <s v=" Okap"/>
    <n v="320"/>
    <s v=" 2012-05-30"/>
    <x v="4"/>
  </r>
  <r>
    <s v=" Markowski"/>
    <s v="  Marek"/>
    <s v=" Poznań"/>
    <s v=" Grodzka 5"/>
    <s v=" Mikrofalówka"/>
    <n v="230"/>
    <s v=" 2012-06-12"/>
    <x v="5"/>
  </r>
  <r>
    <s v=" Nowicki"/>
    <s v="  Marek"/>
    <s v=" Szczecin"/>
    <s v=" Krótka 7"/>
    <s v=" Okap"/>
    <n v="320"/>
    <s v=" 2012-03-19"/>
    <x v="0"/>
  </r>
  <r>
    <s v=" Miłek"/>
    <s v="  Ilona"/>
    <s v=" Poznań"/>
    <s v=" Nowa 3"/>
    <s v=" Płyta gazowa"/>
    <n v="550"/>
    <s v=" 2012-12-11"/>
    <x v="1"/>
  </r>
  <r>
    <s v=" Góra"/>
    <s v="  Grzegorz"/>
    <s v=" Warszawa"/>
    <s v=" Roja 1"/>
    <s v=" Czajnik elektryczny"/>
    <n v="120"/>
    <s v=" 2012-09-06"/>
    <x v="2"/>
  </r>
  <r>
    <s v=" Górski"/>
    <s v="  Łukasz"/>
    <s v=" Warszawa"/>
    <s v=" Reja 2"/>
    <s v=" Pralka"/>
    <n v="1100"/>
    <s v=" 2012-11-01"/>
    <x v="3"/>
  </r>
  <r>
    <s v=" Witkowski"/>
    <s v=" Roman"/>
    <s v=" Warszawa"/>
    <s v=" Marszaowska 12"/>
    <s v=" Robot kuchenny"/>
    <n v="450"/>
    <s v=" 2012-10-28"/>
    <x v="7"/>
  </r>
  <r>
    <s v=" Kozioł"/>
    <s v="  Marek"/>
    <s v=" Poznań"/>
    <s v=" Kręta 47"/>
    <s v=" Zmywarka"/>
    <n v="1450"/>
    <s v=" 2012-05-11"/>
    <x v="4"/>
  </r>
  <r>
    <s v=" Góra"/>
    <s v="  Grzegorz"/>
    <s v=" Warszawa"/>
    <s v=" Roja 1"/>
    <s v=" Odkurzacz"/>
    <n v="390"/>
    <s v=" 2012-06-08"/>
    <x v="5"/>
  </r>
  <r>
    <s v=" Mirowska"/>
    <s v="  Ewelina"/>
    <s v=" Warszawa"/>
    <s v=" Słowackiego 11"/>
    <s v=" Mikrofalówka"/>
    <n v="230"/>
    <s v=" 2012-04-11"/>
    <x v="6"/>
  </r>
  <r>
    <s v=" Nowicki"/>
    <s v="  Marek"/>
    <s v=" Szczecin"/>
    <s v=" Krótka 7"/>
    <s v=" Zmywarka"/>
    <n v="1450"/>
    <s v=" 2012-09-29"/>
    <x v="2"/>
  </r>
  <r>
    <s v=" Wilk"/>
    <s v="  Ewa"/>
    <s v=" Gdańsk"/>
    <s v=" Reja 22"/>
    <s v=" Okap"/>
    <n v="320"/>
    <s v=" 2012-04-01"/>
    <x v="6"/>
  </r>
  <r>
    <s v=" Janowska"/>
    <s v="  Anna"/>
    <s v=" Warszawa"/>
    <s v=" Szeroka 7"/>
    <s v=" Czajnik elektryczny"/>
    <n v="120"/>
    <s v=" 2012-12-28"/>
    <x v="1"/>
  </r>
  <r>
    <s v=" Nowakowski"/>
    <s v="  Marcin"/>
    <s v=" Poznań"/>
    <s v=" Miłosza 31"/>
    <s v=" Okap"/>
    <n v="320"/>
    <s v=" 2012-04-05"/>
    <x v="6"/>
  </r>
  <r>
    <s v=" Bolkowski"/>
    <s v="  Piotr"/>
    <s v=" Warszawa"/>
    <s v=" Kilińskiego 11"/>
    <s v=" Zmywarka"/>
    <n v="1450"/>
    <s v=" 2012-04-09"/>
    <x v="6"/>
  </r>
  <r>
    <s v=" Białkowski"/>
    <s v="  Paweł"/>
    <s v=" Warszawa"/>
    <s v=" Jęczmienna 2"/>
    <s v=" Okap"/>
    <n v="320"/>
    <s v=" 2012-10-02"/>
    <x v="7"/>
  </r>
  <r>
    <s v=" Nowicki"/>
    <s v="  Marek"/>
    <s v=" Szczecin"/>
    <s v=" Krótka 7"/>
    <s v=" Płyta gazowa"/>
    <n v="550"/>
    <s v=" 2012-10-12"/>
    <x v="7"/>
  </r>
  <r>
    <s v=" Kozioł"/>
    <s v="  Marek"/>
    <s v=" Poznań"/>
    <s v=" Kręta 47"/>
    <s v=" Czajnik elektryczny"/>
    <n v="120"/>
    <s v=" 2012-12-28"/>
    <x v="1"/>
  </r>
  <r>
    <s v=" Kwiatkowski"/>
    <s v="  Tomasz"/>
    <s v=" Poznań"/>
    <s v=" Słowackiego 17"/>
    <s v=" Odkurzacz"/>
    <n v="390"/>
    <s v=" 2012-11-25"/>
    <x v="3"/>
  </r>
  <r>
    <s v=" Witkowski"/>
    <s v="  Paweł"/>
    <s v=" Wrocław"/>
    <s v=" Mohna 34"/>
    <s v=" Piekarnik"/>
    <n v="690"/>
    <s v=" 2012-09-23"/>
    <x v="2"/>
  </r>
  <r>
    <s v=" Góra"/>
    <s v="  Grzegorz"/>
    <s v=" Warszawa"/>
    <s v=" Roja 1"/>
    <s v=" Lodówka"/>
    <n v="1200"/>
    <s v=" 2012-07-11"/>
    <x v="9"/>
  </r>
  <r>
    <s v=" Nowak"/>
    <s v="  Piotr"/>
    <s v=" Gdańsk"/>
    <s v=" Krótka 1"/>
    <s v=" Odkurzacz"/>
    <n v="390"/>
    <s v=" 2012-08-05"/>
    <x v="10"/>
  </r>
  <r>
    <s v=" Lipowski"/>
    <s v="  Adam"/>
    <s v=" Warszawa"/>
    <s v=" Długa 14"/>
    <s v=" Robot kuchenny"/>
    <n v="450"/>
    <s v=" 2012-04-24"/>
    <x v="6"/>
  </r>
  <r>
    <s v=" Barański"/>
    <s v="  Marcin"/>
    <s v=" Warszawa"/>
    <s v=" Podmurna 8"/>
    <s v=" Płyta elektryczna"/>
    <n v="630"/>
    <s v=" 2012-01-26"/>
    <x v="8"/>
  </r>
  <r>
    <s v=" Giziński"/>
    <s v="  Konrad"/>
    <s v=" Gdańsk"/>
    <s v=" Szeroka 1"/>
    <s v=" Lodówka"/>
    <n v="1200"/>
    <s v=" 2012-06-12"/>
    <x v="5"/>
  </r>
  <r>
    <s v=" Żak"/>
    <s v="  Karol"/>
    <s v=" Warszawa"/>
    <s v=" Szeroka 2"/>
    <s v=" Płyta elektryczna"/>
    <n v="630"/>
    <s v=" 2012-03-19"/>
    <x v="0"/>
  </r>
  <r>
    <s v=" Nowicki"/>
    <s v="  Marek"/>
    <s v=" Szczecin"/>
    <s v=" Krótka 7"/>
    <s v=" Lodówka"/>
    <n v="1200"/>
    <s v=" 2012-12-11"/>
    <x v="1"/>
  </r>
  <r>
    <s v=" Górecka"/>
    <s v="  Daria"/>
    <s v=" Warszawa"/>
    <s v=" Wšska 2"/>
    <s v=" Mikrofalówka"/>
    <n v="230"/>
    <s v=" 2012-09-06"/>
    <x v="2"/>
  </r>
  <r>
    <s v=" Czarnecki"/>
    <s v="  Tomasz"/>
    <s v=" Warszawa"/>
    <s v=" Grodzka 11"/>
    <s v=" Płyta elektryczna"/>
    <n v="630"/>
    <s v=" 2012-12-15"/>
    <x v="1"/>
  </r>
  <r>
    <s v=" Zaczyk"/>
    <s v="  Justyna"/>
    <s v=" Warszawa"/>
    <s v=" Mickiewicza 8"/>
    <s v=" Piekarnik"/>
    <n v="690"/>
    <s v=" 2012-09-12"/>
    <x v="2"/>
  </r>
  <r>
    <s v=" Witkowski"/>
    <s v="  Paweł"/>
    <s v=" Wrocław"/>
    <s v=" Mohna 34"/>
    <s v=" Płyta indukcyjna"/>
    <n v="999"/>
    <s v=" 2012-11-09"/>
    <x v="3"/>
  </r>
  <r>
    <s v=" Górski"/>
    <s v="  Łukasz"/>
    <s v=" Warszawa"/>
    <s v=" Reja 2"/>
    <s v=" Lodówka"/>
    <n v="1200"/>
    <s v=" 2012-11-07"/>
    <x v="3"/>
  </r>
  <r>
    <s v=" Nowicka"/>
    <s v="  Beata"/>
    <s v=" Poznań"/>
    <s v=" Mickiewicza 76"/>
    <s v=" Odkurzacz"/>
    <n v="390"/>
    <s v=" 2012-05-23"/>
    <x v="4"/>
  </r>
  <r>
    <s v=" Adamska"/>
    <s v="  Ewelina"/>
    <s v=" Poznań"/>
    <s v=" Reja 1"/>
    <s v=" Płyta gazowa"/>
    <n v="550"/>
    <s v=" 2012-06-22"/>
    <x v="5"/>
  </r>
  <r>
    <s v=" Nowicka"/>
    <s v="  Beata"/>
    <s v=" Poznań"/>
    <s v=" Mickiewicza 76"/>
    <s v=" Mikrofalówka"/>
    <n v="230"/>
    <s v=" 2012-04-27"/>
    <x v="6"/>
  </r>
  <r>
    <s v=" Lipka"/>
    <s v="  Lech"/>
    <s v=" Poznań"/>
    <s v=" Wšska 76"/>
    <s v=" Płyta elektryczna"/>
    <n v="630"/>
    <s v=" 2012-10-17"/>
    <x v="7"/>
  </r>
  <r>
    <s v=" Kozioł"/>
    <s v="  Marek"/>
    <s v=" Poznań"/>
    <s v=" Kręta 47"/>
    <s v=" Okap"/>
    <n v="320"/>
    <s v=" 2012-04-21"/>
    <x v="6"/>
  </r>
  <r>
    <s v=" Janowski"/>
    <s v="  Michał"/>
    <s v=" Poznań"/>
    <s v=" 3-go Maja 31"/>
    <s v=" Pralka"/>
    <n v="1100"/>
    <s v=" 2012-01-19"/>
    <x v="8"/>
  </r>
  <r>
    <s v=" Wilk"/>
    <s v="  Ewa"/>
    <s v=" Gdańsk"/>
    <s v=" Reja 22"/>
    <s v=" Robot kuchenny"/>
    <n v="450"/>
    <s v=" 2012-09-23"/>
    <x v="2"/>
  </r>
  <r>
    <s v=" Domacz"/>
    <s v="  Ewa"/>
    <s v=" Warszawa"/>
    <s v=" Nowaka 14"/>
    <s v=" Płyta elektryczna"/>
    <n v="630"/>
    <s v=" 2012-03-15"/>
    <x v="0"/>
  </r>
  <r>
    <s v=" Żak"/>
    <s v="  Karol"/>
    <s v=" Warszawa"/>
    <s v=" Szeroka 2"/>
    <s v=" Piekarnik"/>
    <n v="690"/>
    <s v=" 2012-04-05"/>
    <x v="6"/>
  </r>
  <r>
    <s v=" Bolkowski"/>
    <s v="  Piotr"/>
    <s v=" Warszawa"/>
    <s v=" Kilińskiego 11"/>
    <s v=" Płyta elektryczna"/>
    <n v="630"/>
    <s v=" 2012-04-09"/>
    <x v="6"/>
  </r>
  <r>
    <s v=" Górski"/>
    <s v="  Łukasz"/>
    <s v=" Warszawa"/>
    <s v=" Reja 2"/>
    <s v=" Robot kuchenny"/>
    <n v="450"/>
    <s v=" 2012-10-02"/>
    <x v="7"/>
  </r>
  <r>
    <s v=" Górski"/>
    <s v="  Łukasz"/>
    <s v=" Warszawa"/>
    <s v=" Reja 2"/>
    <s v=" Czajnik elektryczny"/>
    <n v="120"/>
    <s v=" 2012-10-12"/>
    <x v="7"/>
  </r>
  <r>
    <s v=" Nowicki"/>
    <s v="  Marek"/>
    <s v=" Szczecin"/>
    <s v=" Krótka 7"/>
    <s v=" Piekarnik"/>
    <n v="690"/>
    <s v=" 2012-03-15"/>
    <x v="0"/>
  </r>
  <r>
    <s v=" Miłek"/>
    <s v="  Ilona"/>
    <s v=" Poznań"/>
    <s v=" Nowa 3"/>
    <s v=" Zmywarka"/>
    <n v="1450"/>
    <s v=" 2012-04-05"/>
    <x v="6"/>
  </r>
  <r>
    <s v=" Ogórek"/>
    <s v="  Magda"/>
    <s v=" Gdańsk"/>
    <s v=" Kwiatowa 8"/>
    <s v=" Mikrofalówka"/>
    <n v="230"/>
    <s v=" 2012-04-09"/>
    <x v="6"/>
  </r>
  <r>
    <s v=" Artowska"/>
    <s v="  Ilona"/>
    <s v=" Wrocław"/>
    <s v=" Kilińskiego 34"/>
    <s v=" Robot kuchenny"/>
    <n v="450"/>
    <s v=" 2012-10-02"/>
    <x v="7"/>
  </r>
  <r>
    <s v=" Giziński"/>
    <s v="  Konrad"/>
    <s v=" Gdańsk"/>
    <s v=" Szeroka 1"/>
    <s v=" Pralka"/>
    <n v="1100"/>
    <s v=" 2012-10-12"/>
    <x v="7"/>
  </r>
  <r>
    <s v=" Leński"/>
    <s v="  Adam"/>
    <s v=" Warszawa"/>
    <s v=" Krótka 32"/>
    <s v=" Piekarnik"/>
    <n v="690"/>
    <s v=" 2012-10-02"/>
    <x v="7"/>
  </r>
  <r>
    <m/>
    <m/>
    <m/>
    <m/>
    <m/>
    <m/>
    <m/>
    <x v="1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6">
  <r>
    <s v=" Janowski"/>
    <s v="  Michał"/>
    <x v="0"/>
    <s v=" 3-go Maja 31"/>
    <s v=" Płyta elektryczna"/>
    <n v="630"/>
    <s v=" 2012-03-21"/>
    <x v="0"/>
  </r>
  <r>
    <s v=" Żak"/>
    <s v="  Karol"/>
    <x v="1"/>
    <s v=" Szeroka 2"/>
    <s v=" Okap"/>
    <n v="320"/>
    <s v=" 2012-12-15"/>
    <x v="1"/>
  </r>
  <r>
    <s v=" Giziński"/>
    <s v="  Konrad"/>
    <x v="2"/>
    <s v=" Szeroka 1"/>
    <s v=" Lodówka"/>
    <n v="1200"/>
    <s v=" 2012-09-12"/>
    <x v="2"/>
  </r>
  <r>
    <s v=" Markowski"/>
    <s v="  Marek"/>
    <x v="0"/>
    <s v=" Grodzka 5"/>
    <s v=" Okap"/>
    <n v="320"/>
    <s v=" 2012-11-09"/>
    <x v="3"/>
  </r>
  <r>
    <s v=" Górecka"/>
    <s v="  Daria"/>
    <x v="1"/>
    <s v=" Wšska 2"/>
    <s v=" Płyta indukcyjna"/>
    <n v="999"/>
    <s v=" 2012-11-07"/>
    <x v="4"/>
  </r>
  <r>
    <s v=" Czerwińska"/>
    <s v="  Joanna"/>
    <x v="1"/>
    <s v=" Kręta 14"/>
    <s v=" Czajnik elektryczny"/>
    <n v="120"/>
    <s v=" 2012-05-23"/>
    <x v="5"/>
  </r>
  <r>
    <s v=" Mirski"/>
    <s v="  Michał"/>
    <x v="1"/>
    <s v=" Szeroka 47"/>
    <s v=" Pralka"/>
    <n v="1100"/>
    <s v=" 2012-06-22"/>
    <x v="6"/>
  </r>
  <r>
    <s v=" Markowski"/>
    <s v="  Marek"/>
    <x v="0"/>
    <s v=" Grodzka 5"/>
    <s v=" Płyta gazowa"/>
    <n v="550"/>
    <s v=" 2012-04-27"/>
    <x v="3"/>
  </r>
  <r>
    <s v=" Nowak"/>
    <s v="  Roman"/>
    <x v="2"/>
    <s v=" Reja 43"/>
    <s v=" Piekarnik"/>
    <n v="690"/>
    <s v=" 2012-10-17"/>
    <x v="7"/>
  </r>
  <r>
    <s v=" Witkowski"/>
    <s v="  Paweł"/>
    <x v="1"/>
    <s v=" Mickiewicza 46"/>
    <s v=" Odkurzacz"/>
    <n v="390"/>
    <s v=" 2012-04-21"/>
    <x v="8"/>
  </r>
  <r>
    <s v=" Góra"/>
    <s v="  Grzegorz"/>
    <x v="1"/>
    <s v=" Roja 1"/>
    <s v=" Płyta gazowa"/>
    <n v="550"/>
    <s v=" 2012-01-19"/>
    <x v="9"/>
  </r>
  <r>
    <s v=" Giziński"/>
    <s v="  Konrad"/>
    <x v="2"/>
    <s v=" Szeroka 1"/>
    <s v=" Czajnik elektryczny"/>
    <n v="120"/>
    <s v=" 2012-09-23"/>
    <x v="2"/>
  </r>
  <r>
    <s v=" Nowak"/>
    <s v="  Piotr"/>
    <x v="2"/>
    <s v=" Krótka 1"/>
    <s v=" Zmywarka"/>
    <n v="1450"/>
    <s v=" 2012-03-15"/>
    <x v="10"/>
  </r>
  <r>
    <s v=" Adamska"/>
    <s v="  Ewelina"/>
    <x v="0"/>
    <s v=" Reja 1"/>
    <s v=" Pralka"/>
    <n v="1100"/>
    <s v=" 2012-04-05"/>
    <x v="11"/>
  </r>
  <r>
    <s v=" Nowakowski"/>
    <s v="  Marcin"/>
    <x v="0"/>
    <s v=" Miłosza 31"/>
    <s v=" Robot kuchenny"/>
    <n v="450"/>
    <s v=" 2012-04-09"/>
    <x v="12"/>
  </r>
  <r>
    <s v=" Lisowski"/>
    <s v="  Tomasz"/>
    <x v="1"/>
    <s v=" Mohna 11"/>
    <s v=" Płyta gazowa"/>
    <n v="550"/>
    <s v=" 2012-10-02"/>
    <x v="13"/>
  </r>
  <r>
    <s v=" Wilk"/>
    <s v="  Ewa"/>
    <x v="2"/>
    <s v=" Reja 22"/>
    <s v=" Płyta indukcyjna"/>
    <n v="999"/>
    <s v=" 2012-10-12"/>
    <x v="14"/>
  </r>
  <r>
    <s v=" Nowak"/>
    <s v="  Roman"/>
    <x v="2"/>
    <s v=" Reja 43"/>
    <s v=" Pralka"/>
    <n v="1100"/>
    <s v=" 2012-12-28"/>
    <x v="7"/>
  </r>
  <r>
    <s v=" Walec"/>
    <s v="  Michał"/>
    <x v="1"/>
    <s v=" Mickiewicza 45"/>
    <s v=" Pralka"/>
    <n v="1100"/>
    <s v=" 2012-11-25"/>
    <x v="15"/>
  </r>
  <r>
    <s v=" Makowicz"/>
    <s v="  Michał"/>
    <x v="1"/>
    <s v=" Szeroka 44"/>
    <s v=" Płyta indukcyjna"/>
    <n v="999"/>
    <s v=" 2012-09-23"/>
    <x v="16"/>
  </r>
  <r>
    <s v=" Kozioł"/>
    <s v="  Marek"/>
    <x v="0"/>
    <s v=" Kręta 47"/>
    <s v=" Płyta elektryczna"/>
    <n v="630"/>
    <s v=" 2012-07-11"/>
    <x v="17"/>
  </r>
  <r>
    <s v=" Wysocka"/>
    <s v="  Malwina"/>
    <x v="3"/>
    <s v=" Słowackiego 44"/>
    <s v=" Okap"/>
    <n v="320"/>
    <s v=" 2012-08-05"/>
    <x v="18"/>
  </r>
  <r>
    <s v=" Witkowski"/>
    <s v=" Roman"/>
    <x v="1"/>
    <s v=" Marszaowska 12"/>
    <s v=" Płyta indukcyjna"/>
    <n v="999"/>
    <s v=" 2012-04-24"/>
    <x v="19"/>
  </r>
  <r>
    <s v=" Janowski"/>
    <s v="  Michał"/>
    <x v="0"/>
    <s v=" 3-go Maja 31"/>
    <s v=" Płyta gazowa"/>
    <n v="550"/>
    <s v=" 2012-01-26"/>
    <x v="0"/>
  </r>
  <r>
    <s v=" Norek"/>
    <s v="  Maria"/>
    <x v="1"/>
    <s v=" Szeroka 34"/>
    <s v=" Lodówka"/>
    <n v="1200"/>
    <s v=" 2012-06-12"/>
    <x v="20"/>
  </r>
  <r>
    <s v=" Nowakowski"/>
    <s v="  Marcin"/>
    <x v="0"/>
    <s v=" Miłosza 31"/>
    <s v=" Zmywarka"/>
    <n v="1450"/>
    <s v=" 2012-03-19"/>
    <x v="12"/>
  </r>
  <r>
    <s v=" Żbik"/>
    <s v="  Janusz"/>
    <x v="1"/>
    <s v=" Jęczmienna 2"/>
    <s v=" Odkurzacz"/>
    <n v="390"/>
    <s v=" 2012-12-11"/>
    <x v="21"/>
  </r>
  <r>
    <s v=" Nowakowski"/>
    <s v="  Marcin"/>
    <x v="0"/>
    <s v=" Miłosza 31"/>
    <s v=" Pralka"/>
    <n v="1100"/>
    <s v=" 2012-09-06"/>
    <x v="12"/>
  </r>
  <r>
    <s v=" Nowak"/>
    <s v="  Roman"/>
    <x v="2"/>
    <s v=" Reja 43"/>
    <s v=" Mikrofalówka"/>
    <n v="230"/>
    <s v=" 2012-11-01"/>
    <x v="7"/>
  </r>
  <r>
    <s v=" Białkowski"/>
    <s v="  Paweł"/>
    <x v="1"/>
    <s v=" Jęczmienna 2"/>
    <s v=" Czajnik elektryczny"/>
    <n v="120"/>
    <s v=" 2012-10-28"/>
    <x v="22"/>
  </r>
  <r>
    <s v=" Białkowski"/>
    <s v="  Paweł"/>
    <x v="1"/>
    <s v=" Jęczmienna 2"/>
    <s v=" Piekarnik"/>
    <n v="690"/>
    <s v=" 2012-05-11"/>
    <x v="22"/>
  </r>
  <r>
    <s v=" Witkowski"/>
    <s v="  Paweł"/>
    <x v="3"/>
    <s v=" Mohna 34"/>
    <s v=" Robot kuchenny"/>
    <n v="450"/>
    <s v=" 2012-06-08"/>
    <x v="8"/>
  </r>
  <r>
    <s v=" Barański"/>
    <s v="  Marcin"/>
    <x v="1"/>
    <s v=" Podmurna 8"/>
    <s v=" Odkurzacz"/>
    <n v="390"/>
    <s v=" 2012-04-11"/>
    <x v="23"/>
  </r>
  <r>
    <s v=" Janowska"/>
    <s v="  Anna"/>
    <x v="1"/>
    <s v=" Szeroka 7"/>
    <s v=" Płyta elektryczna"/>
    <n v="630"/>
    <s v=" 2012-09-29"/>
    <x v="24"/>
  </r>
  <r>
    <s v=" Białkowski"/>
    <s v="  Paweł"/>
    <x v="1"/>
    <s v=" Jęczmienna 2"/>
    <s v=" Okap"/>
    <n v="320"/>
    <s v=" 2012-04-01"/>
    <x v="22"/>
  </r>
  <r>
    <s v=" Janowska"/>
    <s v="  Anna"/>
    <x v="1"/>
    <s v=" Szeroka 7"/>
    <s v=" Zmywarka"/>
    <n v="1450"/>
    <s v=" 2012-12-28"/>
    <x v="24"/>
  </r>
  <r>
    <s v=" Borkowska"/>
    <s v="  Maja"/>
    <x v="1"/>
    <s v=" Kręta 1"/>
    <s v=" Czajnik elektryczny"/>
    <n v="120"/>
    <s v=" 2012-08-30"/>
    <x v="25"/>
  </r>
  <r>
    <s v=" Gosławska"/>
    <s v="  Anna"/>
    <x v="1"/>
    <s v=" Szeroka 17"/>
    <s v=" Lodówka"/>
    <n v="1200"/>
    <s v=" 2012-02-17"/>
    <x v="26"/>
  </r>
  <r>
    <s v=" Kozioł"/>
    <s v="  Marek"/>
    <x v="0"/>
    <s v=" Kręta 47"/>
    <s v=" Robot kuchenny"/>
    <n v="450"/>
    <s v=" 2012-03-08"/>
    <x v="17"/>
  </r>
  <r>
    <s v=" Czerwińska"/>
    <s v="  Joanna"/>
    <x v="1"/>
    <s v=" Kręta 14"/>
    <s v=" Płyta gazowa"/>
    <n v="550"/>
    <s v=" 2012-03-10"/>
    <x v="5"/>
  </r>
  <r>
    <s v=" Borkowski"/>
    <s v=" Andrzej"/>
    <x v="4"/>
    <s v=" Mickiewicza 1"/>
    <s v=" Płyta gazowa"/>
    <n v="550"/>
    <s v=" 2012-08-31"/>
    <x v="27"/>
  </r>
  <r>
    <s v=" Domacz"/>
    <s v="  Ewa"/>
    <x v="1"/>
    <s v=" Nowaka 14"/>
    <s v=" Robot kuchenny"/>
    <n v="450"/>
    <s v=" 2012-09-08"/>
    <x v="28"/>
  </r>
  <r>
    <s v=" Korzeniowska"/>
    <s v="  Ewelina"/>
    <x v="1"/>
    <s v=" Kwiatowa 32"/>
    <s v=" Zmywarka"/>
    <n v="1450"/>
    <s v=" 2012-11-22"/>
    <x v="29"/>
  </r>
  <r>
    <s v=" Gosławska"/>
    <s v="  Anna"/>
    <x v="1"/>
    <s v=" Szeroka 17"/>
    <s v=" Odkurzacz"/>
    <n v="390"/>
    <s v=" 2012-10-18"/>
    <x v="26"/>
  </r>
  <r>
    <s v=" Miłek"/>
    <s v="  Ilona"/>
    <x v="0"/>
    <s v=" Nowa 3"/>
    <s v=" Okap"/>
    <n v="320"/>
    <s v=" 2012-08-14"/>
    <x v="30"/>
  </r>
  <r>
    <s v=" Mirowska"/>
    <s v="  Ewelina"/>
    <x v="1"/>
    <s v=" Słowackiego 11"/>
    <s v=" Okap"/>
    <n v="320"/>
    <s v=" 2012-05-30"/>
    <x v="31"/>
  </r>
  <r>
    <s v=" Markowski"/>
    <s v="  Marek"/>
    <x v="0"/>
    <s v=" Grodzka 5"/>
    <s v=" Mikrofalówka"/>
    <n v="230"/>
    <s v=" 2012-06-12"/>
    <x v="3"/>
  </r>
  <r>
    <s v=" Nowicki"/>
    <s v="  Marek"/>
    <x v="4"/>
    <s v=" Krótka 7"/>
    <s v=" Okap"/>
    <n v="320"/>
    <s v=" 2012-03-19"/>
    <x v="32"/>
  </r>
  <r>
    <s v=" Miłek"/>
    <s v="  Ilona"/>
    <x v="0"/>
    <s v=" Nowa 3"/>
    <s v=" Płyta gazowa"/>
    <n v="550"/>
    <s v=" 2012-12-11"/>
    <x v="30"/>
  </r>
  <r>
    <s v=" Góra"/>
    <s v="  Grzegorz"/>
    <x v="1"/>
    <s v=" Roja 1"/>
    <s v=" Czajnik elektryczny"/>
    <n v="120"/>
    <s v=" 2012-09-06"/>
    <x v="9"/>
  </r>
  <r>
    <s v=" Górski"/>
    <s v="  Łukasz"/>
    <x v="1"/>
    <s v=" Reja 2"/>
    <s v=" Pralka"/>
    <n v="1100"/>
    <s v=" 2012-11-01"/>
    <x v="33"/>
  </r>
  <r>
    <s v=" Witkowski"/>
    <s v=" Roman"/>
    <x v="1"/>
    <s v=" Marszaowska 12"/>
    <s v=" Robot kuchenny"/>
    <n v="450"/>
    <s v=" 2012-10-28"/>
    <x v="19"/>
  </r>
  <r>
    <s v=" Kozioł"/>
    <s v="  Marek"/>
    <x v="0"/>
    <s v=" Kręta 47"/>
    <s v=" Zmywarka"/>
    <n v="1450"/>
    <s v=" 2012-05-11"/>
    <x v="17"/>
  </r>
  <r>
    <s v=" Góra"/>
    <s v="  Grzegorz"/>
    <x v="1"/>
    <s v=" Roja 1"/>
    <s v=" Odkurzacz"/>
    <n v="390"/>
    <s v=" 2012-06-08"/>
    <x v="9"/>
  </r>
  <r>
    <s v=" Mirowska"/>
    <s v="  Ewelina"/>
    <x v="1"/>
    <s v=" Słowackiego 11"/>
    <s v=" Mikrofalówka"/>
    <n v="230"/>
    <s v=" 2012-04-11"/>
    <x v="31"/>
  </r>
  <r>
    <s v=" Nowicki"/>
    <s v="  Marek"/>
    <x v="4"/>
    <s v=" Krótka 7"/>
    <s v=" Zmywarka"/>
    <n v="1450"/>
    <s v=" 2012-09-29"/>
    <x v="32"/>
  </r>
  <r>
    <s v=" Wilk"/>
    <s v="  Ewa"/>
    <x v="2"/>
    <s v=" Reja 22"/>
    <s v=" Okap"/>
    <n v="320"/>
    <s v=" 2012-04-01"/>
    <x v="14"/>
  </r>
  <r>
    <s v=" Janowska"/>
    <s v="  Anna"/>
    <x v="1"/>
    <s v=" Szeroka 7"/>
    <s v=" Czajnik elektryczny"/>
    <n v="120"/>
    <s v=" 2012-12-28"/>
    <x v="24"/>
  </r>
  <r>
    <s v=" Nowakowski"/>
    <s v="  Marcin"/>
    <x v="0"/>
    <s v=" Miłosza 31"/>
    <s v=" Okap"/>
    <n v="320"/>
    <s v=" 2012-04-05"/>
    <x v="12"/>
  </r>
  <r>
    <s v=" Bolkowski"/>
    <s v="  Piotr"/>
    <x v="1"/>
    <s v=" Kilińskiego 11"/>
    <s v=" Zmywarka"/>
    <n v="1450"/>
    <s v=" 2012-04-09"/>
    <x v="34"/>
  </r>
  <r>
    <s v=" Białkowski"/>
    <s v="  Paweł"/>
    <x v="1"/>
    <s v=" Jęczmienna 2"/>
    <s v=" Okap"/>
    <n v="320"/>
    <s v=" 2012-10-02"/>
    <x v="22"/>
  </r>
  <r>
    <s v=" Nowicki"/>
    <s v="  Marek"/>
    <x v="4"/>
    <s v=" Krótka 7"/>
    <s v=" Płyta gazowa"/>
    <n v="550"/>
    <s v=" 2012-10-12"/>
    <x v="32"/>
  </r>
  <r>
    <s v=" Kozioł"/>
    <s v="  Marek"/>
    <x v="0"/>
    <s v=" Kręta 47"/>
    <s v=" Czajnik elektryczny"/>
    <n v="120"/>
    <s v=" 2012-12-28"/>
    <x v="17"/>
  </r>
  <r>
    <s v=" Kwiatkowski"/>
    <s v="  Tomasz"/>
    <x v="0"/>
    <s v=" Słowackiego 17"/>
    <s v=" Odkurzacz"/>
    <n v="390"/>
    <s v=" 2012-11-25"/>
    <x v="35"/>
  </r>
  <r>
    <s v=" Witkowski"/>
    <s v="  Paweł"/>
    <x v="3"/>
    <s v=" Mohna 34"/>
    <s v=" Piekarnik"/>
    <n v="690"/>
    <s v=" 2012-09-23"/>
    <x v="8"/>
  </r>
  <r>
    <s v=" Góra"/>
    <s v="  Grzegorz"/>
    <x v="1"/>
    <s v=" Roja 1"/>
    <s v=" Lodówka"/>
    <n v="1200"/>
    <s v=" 2012-07-11"/>
    <x v="9"/>
  </r>
  <r>
    <s v=" Nowak"/>
    <s v="  Piotr"/>
    <x v="2"/>
    <s v=" Krótka 1"/>
    <s v=" Odkurzacz"/>
    <n v="390"/>
    <s v=" 2012-08-05"/>
    <x v="10"/>
  </r>
  <r>
    <s v=" Lipowski"/>
    <s v="  Adam"/>
    <x v="1"/>
    <s v=" Długa 14"/>
    <s v=" Robot kuchenny"/>
    <n v="450"/>
    <s v=" 2012-04-24"/>
    <x v="36"/>
  </r>
  <r>
    <s v=" Barański"/>
    <s v="  Marcin"/>
    <x v="1"/>
    <s v=" Podmurna 8"/>
    <s v=" Płyta elektryczna"/>
    <n v="630"/>
    <s v=" 2012-01-26"/>
    <x v="23"/>
  </r>
  <r>
    <s v=" Giziński"/>
    <s v="  Konrad"/>
    <x v="2"/>
    <s v=" Szeroka 1"/>
    <s v=" Lodówka"/>
    <n v="1200"/>
    <s v=" 2012-06-12"/>
    <x v="2"/>
  </r>
  <r>
    <s v=" Żak"/>
    <s v="  Karol"/>
    <x v="1"/>
    <s v=" Szeroka 2"/>
    <s v=" Płyta elektryczna"/>
    <n v="630"/>
    <s v=" 2012-03-19"/>
    <x v="1"/>
  </r>
  <r>
    <s v=" Nowicki"/>
    <s v="  Marek"/>
    <x v="4"/>
    <s v=" Krótka 7"/>
    <s v=" Lodówka"/>
    <n v="1200"/>
    <s v=" 2012-12-11"/>
    <x v="32"/>
  </r>
  <r>
    <s v=" Górecka"/>
    <s v="  Daria"/>
    <x v="1"/>
    <s v=" Wšska 2"/>
    <s v=" Mikrofalówka"/>
    <n v="230"/>
    <s v=" 2012-09-06"/>
    <x v="4"/>
  </r>
  <r>
    <s v=" Czarnecki"/>
    <s v="  Tomasz"/>
    <x v="1"/>
    <s v=" Grodzka 11"/>
    <s v=" Płyta elektryczna"/>
    <n v="630"/>
    <s v=" 2012-12-15"/>
    <x v="37"/>
  </r>
  <r>
    <s v=" Zaczyk"/>
    <s v="  Justyna"/>
    <x v="1"/>
    <s v=" Mickiewicza 8"/>
    <s v=" Piekarnik"/>
    <n v="690"/>
    <s v=" 2012-09-12"/>
    <x v="38"/>
  </r>
  <r>
    <s v=" Witkowski"/>
    <s v="  Paweł"/>
    <x v="3"/>
    <s v=" Mohna 34"/>
    <s v=" Płyta indukcyjna"/>
    <n v="999"/>
    <s v=" 2012-11-09"/>
    <x v="8"/>
  </r>
  <r>
    <s v=" Górski"/>
    <s v="  Łukasz"/>
    <x v="1"/>
    <s v=" Reja 2"/>
    <s v=" Lodówka"/>
    <n v="1200"/>
    <s v=" 2012-11-07"/>
    <x v="33"/>
  </r>
  <r>
    <s v=" Nowicka"/>
    <s v="  Beata"/>
    <x v="0"/>
    <s v=" Mickiewicza 76"/>
    <s v=" Odkurzacz"/>
    <n v="390"/>
    <s v=" 2012-05-23"/>
    <x v="39"/>
  </r>
  <r>
    <s v=" Adamska"/>
    <s v="  Ewelina"/>
    <x v="0"/>
    <s v=" Reja 1"/>
    <s v=" Płyta gazowa"/>
    <n v="550"/>
    <s v=" 2012-06-22"/>
    <x v="11"/>
  </r>
  <r>
    <s v=" Nowicka"/>
    <s v="  Beata"/>
    <x v="0"/>
    <s v=" Mickiewicza 76"/>
    <s v=" Mikrofalówka"/>
    <n v="230"/>
    <s v=" 2012-04-27"/>
    <x v="39"/>
  </r>
  <r>
    <s v=" Lipka"/>
    <s v="  Lech"/>
    <x v="0"/>
    <s v=" Wšska 76"/>
    <s v=" Płyta elektryczna"/>
    <n v="630"/>
    <s v=" 2012-10-17"/>
    <x v="40"/>
  </r>
  <r>
    <s v=" Kozioł"/>
    <s v="  Marek"/>
    <x v="0"/>
    <s v=" Kręta 47"/>
    <s v=" Okap"/>
    <n v="320"/>
    <s v=" 2012-04-21"/>
    <x v="17"/>
  </r>
  <r>
    <s v=" Janowski"/>
    <s v="  Michał"/>
    <x v="0"/>
    <s v=" 3-go Maja 31"/>
    <s v=" Pralka"/>
    <n v="1100"/>
    <s v=" 2012-01-19"/>
    <x v="0"/>
  </r>
  <r>
    <s v=" Wilk"/>
    <s v="  Ewa"/>
    <x v="2"/>
    <s v=" Reja 22"/>
    <s v=" Robot kuchenny"/>
    <n v="450"/>
    <s v=" 2012-09-23"/>
    <x v="14"/>
  </r>
  <r>
    <s v=" Domacz"/>
    <s v="  Ewa"/>
    <x v="1"/>
    <s v=" Nowaka 14"/>
    <s v=" Płyta elektryczna"/>
    <n v="630"/>
    <s v=" 2012-03-15"/>
    <x v="28"/>
  </r>
  <r>
    <s v=" Żak"/>
    <s v="  Karol"/>
    <x v="1"/>
    <s v=" Szeroka 2"/>
    <s v=" Piekarnik"/>
    <n v="690"/>
    <s v=" 2012-04-05"/>
    <x v="1"/>
  </r>
  <r>
    <s v=" Bolkowski"/>
    <s v="  Piotr"/>
    <x v="1"/>
    <s v=" Kilińskiego 11"/>
    <s v=" Płyta elektryczna"/>
    <n v="630"/>
    <s v=" 2012-04-09"/>
    <x v="34"/>
  </r>
  <r>
    <s v=" Górski"/>
    <s v="  Łukasz"/>
    <x v="1"/>
    <s v=" Reja 2"/>
    <s v=" Robot kuchenny"/>
    <n v="450"/>
    <s v=" 2012-10-02"/>
    <x v="33"/>
  </r>
  <r>
    <s v=" Górski"/>
    <s v="  Łukasz"/>
    <x v="1"/>
    <s v=" Reja 2"/>
    <s v=" Czajnik elektryczny"/>
    <n v="120"/>
    <s v=" 2012-10-12"/>
    <x v="33"/>
  </r>
  <r>
    <s v=" Nowicki"/>
    <s v="  Marek"/>
    <x v="4"/>
    <s v=" Krótka 7"/>
    <s v=" Piekarnik"/>
    <n v="690"/>
    <s v=" 2012-03-15"/>
    <x v="32"/>
  </r>
  <r>
    <s v=" Miłek"/>
    <s v="  Ilona"/>
    <x v="0"/>
    <s v=" Nowa 3"/>
    <s v=" Zmywarka"/>
    <n v="1450"/>
    <s v=" 2012-04-05"/>
    <x v="30"/>
  </r>
  <r>
    <s v=" Ogórek"/>
    <s v="  Magda"/>
    <x v="2"/>
    <s v=" Kwiatowa 8"/>
    <s v=" Mikrofalówka"/>
    <n v="230"/>
    <s v=" 2012-04-09"/>
    <x v="41"/>
  </r>
  <r>
    <s v=" Artowska"/>
    <s v="  Ilona"/>
    <x v="3"/>
    <s v=" Kilińskiego 34"/>
    <s v=" Robot kuchenny"/>
    <n v="450"/>
    <s v=" 2012-10-02"/>
    <x v="42"/>
  </r>
  <r>
    <s v=" Giziński"/>
    <s v="  Konrad"/>
    <x v="2"/>
    <s v=" Szeroka 1"/>
    <s v=" Pralka"/>
    <n v="1100"/>
    <s v=" 2012-10-12"/>
    <x v="2"/>
  </r>
  <r>
    <s v=" Leński"/>
    <s v="  Adam"/>
    <x v="1"/>
    <s v=" Krótka 32"/>
    <s v=" Piekarnik"/>
    <n v="690"/>
    <s v=" 2012-10-02"/>
    <x v="43"/>
  </r>
  <r>
    <m/>
    <m/>
    <x v="5"/>
    <m/>
    <m/>
    <m/>
    <m/>
    <x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2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1:B15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14">
        <item x="4"/>
        <item x="2"/>
        <item x="11"/>
        <item x="8"/>
        <item x="1"/>
        <item x="7"/>
        <item x="0"/>
        <item x="6"/>
        <item x="3"/>
        <item x="5"/>
        <item x="10"/>
        <item x="9"/>
        <item x="12"/>
        <item t="default"/>
      </items>
    </pivotField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Liczba z  Nazwa_towaru" fld="4" subtotal="count" baseField="0" baseItem="0"/>
  </dataFields>
  <formats count="7">
    <format dxfId="9">
      <pivotArea type="all" dataOnly="0" outline="0" fieldPosition="0"/>
    </format>
    <format dxfId="8">
      <pivotArea outline="0" collapsedLevelsAreSubtotals="1" fieldPosition="0"/>
    </format>
    <format dxfId="7">
      <pivotArea field="4" type="button" dataOnly="0" labelOnly="1" outline="0" axis="axisRow" fieldPosition="0"/>
    </format>
    <format dxfId="6">
      <pivotArea dataOnly="0" labelOnly="1" outline="0" axis="axisValues" fieldPosition="0"/>
    </format>
    <format dxfId="5">
      <pivotArea dataOnly="0" labelOnly="1" fieldPosition="0">
        <references count="1">
          <reference field="4" count="0"/>
        </references>
      </pivotArea>
    </format>
    <format dxfId="4">
      <pivotArea dataOnly="0" labelOnly="1" grandRow="1" outline="0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6" cacheId="2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J1:K7" firstHeaderRow="1" firstDataRow="1" firstDataCol="1"/>
  <pivotFields count="8">
    <pivotField showAll="0"/>
    <pivotField showAll="0"/>
    <pivotField axis="axisRow" showAll="0">
      <items count="7">
        <item x="2"/>
        <item x="0"/>
        <item x="4"/>
        <item x="1"/>
        <item x="3"/>
        <item h="1" x="5"/>
        <item t="default"/>
      </items>
    </pivotField>
    <pivotField showAll="0"/>
    <pivotField showAll="0"/>
    <pivotField showAll="0"/>
    <pivotField showAll="0"/>
    <pivotField dataField="1" showAll="0">
      <items count="46">
        <item x="11"/>
        <item x="42"/>
        <item x="23"/>
        <item x="22"/>
        <item x="34"/>
        <item x="25"/>
        <item x="27"/>
        <item x="37"/>
        <item x="5"/>
        <item x="28"/>
        <item x="2"/>
        <item x="9"/>
        <item x="4"/>
        <item x="33"/>
        <item x="26"/>
        <item x="24"/>
        <item x="0"/>
        <item x="29"/>
        <item x="17"/>
        <item x="35"/>
        <item x="43"/>
        <item x="40"/>
        <item x="36"/>
        <item x="13"/>
        <item x="16"/>
        <item x="3"/>
        <item x="30"/>
        <item x="31"/>
        <item x="6"/>
        <item x="20"/>
        <item x="12"/>
        <item x="10"/>
        <item x="7"/>
        <item x="39"/>
        <item x="32"/>
        <item x="41"/>
        <item x="15"/>
        <item x="14"/>
        <item x="19"/>
        <item x="8"/>
        <item x="18"/>
        <item x="38"/>
        <item x="1"/>
        <item x="21"/>
        <item x="4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z kod" fld="7" subtotal="count" baseField="0" baseItem="0"/>
  </dataFields>
  <formats count="3"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J3:J7" firstHeaderRow="1" firstDataRow="1" firstDataCol="1" rowPageCount="1" colPageCount="1"/>
  <pivotFields count="8">
    <pivotField axis="axisRow" showAll="0">
      <items count="44">
        <item x="10"/>
        <item x="40"/>
        <item x="21"/>
        <item x="20"/>
        <item x="32"/>
        <item x="23"/>
        <item x="25"/>
        <item x="35"/>
        <item x="5"/>
        <item x="26"/>
        <item x="2"/>
        <item x="9"/>
        <item x="4"/>
        <item x="31"/>
        <item x="24"/>
        <item x="22"/>
        <item x="0"/>
        <item x="27"/>
        <item x="16"/>
        <item x="33"/>
        <item x="41"/>
        <item x="38"/>
        <item x="34"/>
        <item x="12"/>
        <item x="15"/>
        <item x="3"/>
        <item x="28"/>
        <item x="29"/>
        <item x="6"/>
        <item x="18"/>
        <item x="7"/>
        <item x="11"/>
        <item x="37"/>
        <item x="30"/>
        <item x="39"/>
        <item x="14"/>
        <item x="13"/>
        <item x="8"/>
        <item x="17"/>
        <item x="36"/>
        <item x="1"/>
        <item x="19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 v="12"/>
    </i>
    <i>
      <x v="24"/>
    </i>
    <i>
      <x v="37"/>
    </i>
    <i t="grand">
      <x/>
    </i>
  </rowItems>
  <colItems count="1">
    <i/>
  </colItems>
  <pageFields count="1">
    <pageField fld="7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4" cacheId="1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J1:K14" firstHeaderRow="1" firstDataRow="1" firstDataCol="1"/>
  <pivotFields count="8">
    <pivotField showAll="0"/>
    <pivotField showAll="0"/>
    <pivotField showAll="0"/>
    <pivotField showAll="0"/>
    <pivotField showAll="0"/>
    <pivotField dataField="1" showAll="0"/>
    <pivotField showAll="0"/>
    <pivotField axis="axisRow" showAll="0" sortType="ascending">
      <items count="14">
        <item x="8"/>
        <item x="7"/>
        <item x="3"/>
        <item x="1"/>
        <item x="11"/>
        <item x="0"/>
        <item x="6"/>
        <item x="4"/>
        <item x="5"/>
        <item x="9"/>
        <item x="10"/>
        <item x="2"/>
        <item h="1" x="12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z  Cena" fld="5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klienci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lienci_1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lienci_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klienci_1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klienci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selection activeCell="D9" sqref="A1:G96"/>
    </sheetView>
  </sheetViews>
  <sheetFormatPr defaultRowHeight="15" x14ac:dyDescent="0.25"/>
  <cols>
    <col min="1" max="1" width="13.85546875" style="1" bestFit="1" customWidth="1"/>
    <col min="2" max="2" width="9.5703125" style="1" bestFit="1" customWidth="1"/>
    <col min="3" max="3" width="13" style="1" customWidth="1"/>
    <col min="4" max="4" width="15.7109375" style="1" bestFit="1" customWidth="1"/>
    <col min="5" max="5" width="18.5703125" style="1" bestFit="1" customWidth="1"/>
    <col min="6" max="6" width="5.85546875" style="1" bestFit="1" customWidth="1"/>
    <col min="7" max="7" width="12.140625" style="1" bestFit="1" customWidth="1"/>
  </cols>
  <sheetData>
    <row r="1" spans="1:7" x14ac:dyDescent="0.25">
      <c r="A1" s="2" t="s">
        <v>0</v>
      </c>
      <c r="B1" s="2" t="s">
        <v>1</v>
      </c>
      <c r="C1" s="2" t="s">
        <v>181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>
        <v>630</v>
      </c>
      <c r="G2" s="1" t="s">
        <v>11</v>
      </c>
    </row>
    <row r="3" spans="1:7" x14ac:dyDescent="0.2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>
        <v>320</v>
      </c>
      <c r="G3" s="1" t="s">
        <v>17</v>
      </c>
    </row>
    <row r="4" spans="1:7" x14ac:dyDescent="0.25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>
        <v>1200</v>
      </c>
      <c r="G4" s="1" t="s">
        <v>23</v>
      </c>
    </row>
    <row r="5" spans="1:7" x14ac:dyDescent="0.25">
      <c r="A5" s="1" t="s">
        <v>24</v>
      </c>
      <c r="B5" s="1" t="s">
        <v>25</v>
      </c>
      <c r="C5" s="1" t="s">
        <v>8</v>
      </c>
      <c r="D5" s="1" t="s">
        <v>26</v>
      </c>
      <c r="E5" s="1" t="s">
        <v>16</v>
      </c>
      <c r="F5" s="1">
        <v>320</v>
      </c>
      <c r="G5" s="1" t="s">
        <v>27</v>
      </c>
    </row>
    <row r="6" spans="1:7" x14ac:dyDescent="0.25">
      <c r="A6" s="1" t="s">
        <v>28</v>
      </c>
      <c r="B6" s="1" t="s">
        <v>29</v>
      </c>
      <c r="C6" s="1" t="s">
        <v>14</v>
      </c>
      <c r="D6" s="1" t="s">
        <v>30</v>
      </c>
      <c r="E6" s="1" t="s">
        <v>31</v>
      </c>
      <c r="F6" s="1">
        <v>999</v>
      </c>
      <c r="G6" s="1" t="s">
        <v>32</v>
      </c>
    </row>
    <row r="7" spans="1:7" x14ac:dyDescent="0.25">
      <c r="A7" s="1" t="s">
        <v>33</v>
      </c>
      <c r="B7" s="1" t="s">
        <v>34</v>
      </c>
      <c r="C7" s="1" t="s">
        <v>14</v>
      </c>
      <c r="D7" s="1" t="s">
        <v>35</v>
      </c>
      <c r="E7" s="1" t="s">
        <v>36</v>
      </c>
      <c r="F7" s="1">
        <v>120</v>
      </c>
      <c r="G7" s="1" t="s">
        <v>37</v>
      </c>
    </row>
    <row r="8" spans="1:7" x14ac:dyDescent="0.25">
      <c r="A8" s="1" t="s">
        <v>38</v>
      </c>
      <c r="B8" s="1" t="s">
        <v>7</v>
      </c>
      <c r="C8" s="1" t="s">
        <v>14</v>
      </c>
      <c r="D8" s="1" t="s">
        <v>39</v>
      </c>
      <c r="E8" s="1" t="s">
        <v>40</v>
      </c>
      <c r="F8" s="1">
        <v>1100</v>
      </c>
      <c r="G8" s="1" t="s">
        <v>41</v>
      </c>
    </row>
    <row r="9" spans="1:7" x14ac:dyDescent="0.25">
      <c r="A9" s="1" t="s">
        <v>24</v>
      </c>
      <c r="B9" s="1" t="s">
        <v>25</v>
      </c>
      <c r="C9" s="1" t="s">
        <v>8</v>
      </c>
      <c r="D9" s="1" t="s">
        <v>26</v>
      </c>
      <c r="E9" s="1" t="s">
        <v>42</v>
      </c>
      <c r="F9" s="1">
        <v>550</v>
      </c>
      <c r="G9" s="1" t="s">
        <v>43</v>
      </c>
    </row>
    <row r="10" spans="1:7" x14ac:dyDescent="0.25">
      <c r="A10" s="1" t="s">
        <v>44</v>
      </c>
      <c r="B10" s="1" t="s">
        <v>45</v>
      </c>
      <c r="C10" s="1" t="s">
        <v>20</v>
      </c>
      <c r="D10" s="1" t="s">
        <v>46</v>
      </c>
      <c r="E10" s="1" t="s">
        <v>47</v>
      </c>
      <c r="F10" s="1">
        <v>690</v>
      </c>
      <c r="G10" s="1" t="s">
        <v>48</v>
      </c>
    </row>
    <row r="11" spans="1:7" x14ac:dyDescent="0.25">
      <c r="A11" s="1" t="s">
        <v>49</v>
      </c>
      <c r="B11" s="1" t="s">
        <v>50</v>
      </c>
      <c r="C11" s="1" t="s">
        <v>14</v>
      </c>
      <c r="D11" s="1" t="s">
        <v>51</v>
      </c>
      <c r="E11" s="1" t="s">
        <v>52</v>
      </c>
      <c r="F11" s="1">
        <v>390</v>
      </c>
      <c r="G11" s="1" t="s">
        <v>53</v>
      </c>
    </row>
    <row r="12" spans="1:7" x14ac:dyDescent="0.25">
      <c r="A12" s="1" t="s">
        <v>54</v>
      </c>
      <c r="B12" s="1" t="s">
        <v>55</v>
      </c>
      <c r="C12" s="1" t="s">
        <v>14</v>
      </c>
      <c r="D12" s="1" t="s">
        <v>56</v>
      </c>
      <c r="E12" s="1" t="s">
        <v>42</v>
      </c>
      <c r="F12" s="1">
        <v>550</v>
      </c>
      <c r="G12" s="1" t="s">
        <v>57</v>
      </c>
    </row>
    <row r="13" spans="1:7" x14ac:dyDescent="0.25">
      <c r="A13" s="1" t="s">
        <v>18</v>
      </c>
      <c r="B13" s="1" t="s">
        <v>19</v>
      </c>
      <c r="C13" s="1" t="s">
        <v>20</v>
      </c>
      <c r="D13" s="1" t="s">
        <v>21</v>
      </c>
      <c r="E13" s="1" t="s">
        <v>36</v>
      </c>
      <c r="F13" s="1">
        <v>120</v>
      </c>
      <c r="G13" s="1" t="s">
        <v>58</v>
      </c>
    </row>
    <row r="14" spans="1:7" x14ac:dyDescent="0.25">
      <c r="A14" s="1" t="s">
        <v>44</v>
      </c>
      <c r="B14" s="1" t="s">
        <v>59</v>
      </c>
      <c r="C14" s="1" t="s">
        <v>20</v>
      </c>
      <c r="D14" s="1" t="s">
        <v>60</v>
      </c>
      <c r="E14" s="1" t="s">
        <v>61</v>
      </c>
      <c r="F14" s="1">
        <v>1450</v>
      </c>
      <c r="G14" s="1" t="s">
        <v>62</v>
      </c>
    </row>
    <row r="15" spans="1:7" x14ac:dyDescent="0.25">
      <c r="A15" s="1" t="s">
        <v>63</v>
      </c>
      <c r="B15" s="1" t="s">
        <v>64</v>
      </c>
      <c r="C15" s="1" t="s">
        <v>8</v>
      </c>
      <c r="D15" s="1" t="s">
        <v>65</v>
      </c>
      <c r="E15" s="1" t="s">
        <v>40</v>
      </c>
      <c r="F15" s="1">
        <v>1100</v>
      </c>
      <c r="G15" s="1" t="s">
        <v>66</v>
      </c>
    </row>
    <row r="16" spans="1:7" x14ac:dyDescent="0.25">
      <c r="A16" s="1" t="s">
        <v>67</v>
      </c>
      <c r="B16" s="1" t="s">
        <v>68</v>
      </c>
      <c r="C16" s="1" t="s">
        <v>8</v>
      </c>
      <c r="D16" s="1" t="s">
        <v>69</v>
      </c>
      <c r="E16" s="1" t="s">
        <v>70</v>
      </c>
      <c r="F16" s="1">
        <v>450</v>
      </c>
      <c r="G16" s="1" t="s">
        <v>71</v>
      </c>
    </row>
    <row r="17" spans="1:7" x14ac:dyDescent="0.25">
      <c r="A17" s="1" t="s">
        <v>72</v>
      </c>
      <c r="B17" s="1" t="s">
        <v>73</v>
      </c>
      <c r="C17" s="1" t="s">
        <v>14</v>
      </c>
      <c r="D17" s="1" t="s">
        <v>74</v>
      </c>
      <c r="E17" s="1" t="s">
        <v>42</v>
      </c>
      <c r="F17" s="1">
        <v>550</v>
      </c>
      <c r="G17" s="1" t="s">
        <v>75</v>
      </c>
    </row>
    <row r="18" spans="1:7" x14ac:dyDescent="0.25">
      <c r="A18" s="1" t="s">
        <v>76</v>
      </c>
      <c r="B18" s="1" t="s">
        <v>77</v>
      </c>
      <c r="C18" s="1" t="s">
        <v>20</v>
      </c>
      <c r="D18" s="1" t="s">
        <v>78</v>
      </c>
      <c r="E18" s="1" t="s">
        <v>31</v>
      </c>
      <c r="F18" s="1">
        <v>999</v>
      </c>
      <c r="G18" s="1" t="s">
        <v>79</v>
      </c>
    </row>
    <row r="19" spans="1:7" x14ac:dyDescent="0.25">
      <c r="A19" s="1" t="s">
        <v>44</v>
      </c>
      <c r="B19" s="1" t="s">
        <v>45</v>
      </c>
      <c r="C19" s="1" t="s">
        <v>20</v>
      </c>
      <c r="D19" s="1" t="s">
        <v>46</v>
      </c>
      <c r="E19" s="1" t="s">
        <v>40</v>
      </c>
      <c r="F19" s="1">
        <v>1100</v>
      </c>
      <c r="G19" s="1" t="s">
        <v>80</v>
      </c>
    </row>
    <row r="20" spans="1:7" x14ac:dyDescent="0.25">
      <c r="A20" s="1" t="s">
        <v>81</v>
      </c>
      <c r="B20" s="1" t="s">
        <v>7</v>
      </c>
      <c r="C20" s="1" t="s">
        <v>14</v>
      </c>
      <c r="D20" s="1" t="s">
        <v>82</v>
      </c>
      <c r="E20" s="1" t="s">
        <v>40</v>
      </c>
      <c r="F20" s="1">
        <v>1100</v>
      </c>
      <c r="G20" s="1" t="s">
        <v>83</v>
      </c>
    </row>
    <row r="21" spans="1:7" x14ac:dyDescent="0.25">
      <c r="A21" s="1" t="s">
        <v>84</v>
      </c>
      <c r="B21" s="1" t="s">
        <v>7</v>
      </c>
      <c r="C21" s="1" t="s">
        <v>14</v>
      </c>
      <c r="D21" s="1" t="s">
        <v>85</v>
      </c>
      <c r="E21" s="1" t="s">
        <v>31</v>
      </c>
      <c r="F21" s="1">
        <v>999</v>
      </c>
      <c r="G21" s="1" t="s">
        <v>58</v>
      </c>
    </row>
    <row r="22" spans="1:7" x14ac:dyDescent="0.25">
      <c r="A22" s="1" t="s">
        <v>86</v>
      </c>
      <c r="B22" s="1" t="s">
        <v>25</v>
      </c>
      <c r="C22" s="1" t="s">
        <v>8</v>
      </c>
      <c r="D22" s="1" t="s">
        <v>87</v>
      </c>
      <c r="E22" s="1" t="s">
        <v>10</v>
      </c>
      <c r="F22" s="1">
        <v>630</v>
      </c>
      <c r="G22" s="1" t="s">
        <v>88</v>
      </c>
    </row>
    <row r="23" spans="1:7" x14ac:dyDescent="0.25">
      <c r="A23" s="1" t="s">
        <v>89</v>
      </c>
      <c r="B23" s="1" t="s">
        <v>90</v>
      </c>
      <c r="C23" s="1" t="s">
        <v>91</v>
      </c>
      <c r="D23" s="1" t="s">
        <v>92</v>
      </c>
      <c r="E23" s="1" t="s">
        <v>16</v>
      </c>
      <c r="F23" s="1">
        <v>320</v>
      </c>
      <c r="G23" s="1" t="s">
        <v>93</v>
      </c>
    </row>
    <row r="24" spans="1:7" x14ac:dyDescent="0.25">
      <c r="A24" s="1" t="s">
        <v>49</v>
      </c>
      <c r="B24" s="1" t="s">
        <v>94</v>
      </c>
      <c r="C24" s="1" t="s">
        <v>14</v>
      </c>
      <c r="D24" s="1" t="s">
        <v>95</v>
      </c>
      <c r="E24" s="1" t="s">
        <v>31</v>
      </c>
      <c r="F24" s="1">
        <v>999</v>
      </c>
      <c r="G24" s="1" t="s">
        <v>96</v>
      </c>
    </row>
    <row r="25" spans="1:7" x14ac:dyDescent="0.25">
      <c r="A25" s="1" t="s">
        <v>6</v>
      </c>
      <c r="B25" s="1" t="s">
        <v>7</v>
      </c>
      <c r="C25" s="1" t="s">
        <v>8</v>
      </c>
      <c r="D25" s="1" t="s">
        <v>9</v>
      </c>
      <c r="E25" s="1" t="s">
        <v>42</v>
      </c>
      <c r="F25" s="1">
        <v>550</v>
      </c>
      <c r="G25" s="1" t="s">
        <v>97</v>
      </c>
    </row>
    <row r="26" spans="1:7" x14ac:dyDescent="0.25">
      <c r="A26" s="1" t="s">
        <v>98</v>
      </c>
      <c r="B26" s="1" t="s">
        <v>99</v>
      </c>
      <c r="C26" s="1" t="s">
        <v>14</v>
      </c>
      <c r="D26" s="1" t="s">
        <v>100</v>
      </c>
      <c r="E26" s="1" t="s">
        <v>22</v>
      </c>
      <c r="F26" s="1">
        <v>1200</v>
      </c>
      <c r="G26" s="1" t="s">
        <v>101</v>
      </c>
    </row>
    <row r="27" spans="1:7" x14ac:dyDescent="0.25">
      <c r="A27" s="1" t="s">
        <v>67</v>
      </c>
      <c r="B27" s="1" t="s">
        <v>68</v>
      </c>
      <c r="C27" s="1" t="s">
        <v>8</v>
      </c>
      <c r="D27" s="1" t="s">
        <v>69</v>
      </c>
      <c r="E27" s="1" t="s">
        <v>61</v>
      </c>
      <c r="F27" s="1">
        <v>1450</v>
      </c>
      <c r="G27" s="1" t="s">
        <v>102</v>
      </c>
    </row>
    <row r="28" spans="1:7" x14ac:dyDescent="0.25">
      <c r="A28" s="1" t="s">
        <v>103</v>
      </c>
      <c r="B28" s="1" t="s">
        <v>104</v>
      </c>
      <c r="C28" s="1" t="s">
        <v>14</v>
      </c>
      <c r="D28" s="1" t="s">
        <v>105</v>
      </c>
      <c r="E28" s="1" t="s">
        <v>52</v>
      </c>
      <c r="F28" s="1">
        <v>390</v>
      </c>
      <c r="G28" s="1" t="s">
        <v>106</v>
      </c>
    </row>
    <row r="29" spans="1:7" x14ac:dyDescent="0.25">
      <c r="A29" s="1" t="s">
        <v>67</v>
      </c>
      <c r="B29" s="1" t="s">
        <v>68</v>
      </c>
      <c r="C29" s="1" t="s">
        <v>8</v>
      </c>
      <c r="D29" s="1" t="s">
        <v>69</v>
      </c>
      <c r="E29" s="1" t="s">
        <v>40</v>
      </c>
      <c r="F29" s="1">
        <v>1100</v>
      </c>
      <c r="G29" s="1" t="s">
        <v>107</v>
      </c>
    </row>
    <row r="30" spans="1:7" x14ac:dyDescent="0.25">
      <c r="A30" s="1" t="s">
        <v>44</v>
      </c>
      <c r="B30" s="1" t="s">
        <v>45</v>
      </c>
      <c r="C30" s="1" t="s">
        <v>20</v>
      </c>
      <c r="D30" s="1" t="s">
        <v>46</v>
      </c>
      <c r="E30" s="1" t="s">
        <v>108</v>
      </c>
      <c r="F30" s="1">
        <v>230</v>
      </c>
      <c r="G30" s="1" t="s">
        <v>109</v>
      </c>
    </row>
    <row r="31" spans="1:7" x14ac:dyDescent="0.25">
      <c r="A31" s="1" t="s">
        <v>110</v>
      </c>
      <c r="B31" s="1" t="s">
        <v>50</v>
      </c>
      <c r="C31" s="1" t="s">
        <v>14</v>
      </c>
      <c r="D31" s="1" t="s">
        <v>105</v>
      </c>
      <c r="E31" s="1" t="s">
        <v>36</v>
      </c>
      <c r="F31" s="1">
        <v>120</v>
      </c>
      <c r="G31" s="1" t="s">
        <v>111</v>
      </c>
    </row>
    <row r="32" spans="1:7" x14ac:dyDescent="0.25">
      <c r="A32" s="1" t="s">
        <v>110</v>
      </c>
      <c r="B32" s="1" t="s">
        <v>50</v>
      </c>
      <c r="C32" s="1" t="s">
        <v>14</v>
      </c>
      <c r="D32" s="1" t="s">
        <v>105</v>
      </c>
      <c r="E32" s="1" t="s">
        <v>47</v>
      </c>
      <c r="F32" s="1">
        <v>690</v>
      </c>
      <c r="G32" s="1" t="s">
        <v>112</v>
      </c>
    </row>
    <row r="33" spans="1:7" x14ac:dyDescent="0.25">
      <c r="A33" s="1" t="s">
        <v>49</v>
      </c>
      <c r="B33" s="1" t="s">
        <v>50</v>
      </c>
      <c r="C33" s="1" t="s">
        <v>91</v>
      </c>
      <c r="D33" s="1" t="s">
        <v>113</v>
      </c>
      <c r="E33" s="1" t="s">
        <v>70</v>
      </c>
      <c r="F33" s="1">
        <v>450</v>
      </c>
      <c r="G33" s="1" t="s">
        <v>114</v>
      </c>
    </row>
    <row r="34" spans="1:7" x14ac:dyDescent="0.25">
      <c r="A34" s="1" t="s">
        <v>115</v>
      </c>
      <c r="B34" s="1" t="s">
        <v>68</v>
      </c>
      <c r="C34" s="1" t="s">
        <v>14</v>
      </c>
      <c r="D34" s="1" t="s">
        <v>116</v>
      </c>
      <c r="E34" s="1" t="s">
        <v>52</v>
      </c>
      <c r="F34" s="1">
        <v>390</v>
      </c>
      <c r="G34" s="1" t="s">
        <v>117</v>
      </c>
    </row>
    <row r="35" spans="1:7" x14ac:dyDescent="0.25">
      <c r="A35" s="1" t="s">
        <v>118</v>
      </c>
      <c r="B35" s="1" t="s">
        <v>119</v>
      </c>
      <c r="C35" s="1" t="s">
        <v>14</v>
      </c>
      <c r="D35" s="1" t="s">
        <v>120</v>
      </c>
      <c r="E35" s="1" t="s">
        <v>10</v>
      </c>
      <c r="F35" s="1">
        <v>630</v>
      </c>
      <c r="G35" s="1" t="s">
        <v>121</v>
      </c>
    </row>
    <row r="36" spans="1:7" x14ac:dyDescent="0.25">
      <c r="A36" s="1" t="s">
        <v>110</v>
      </c>
      <c r="B36" s="1" t="s">
        <v>50</v>
      </c>
      <c r="C36" s="1" t="s">
        <v>14</v>
      </c>
      <c r="D36" s="1" t="s">
        <v>105</v>
      </c>
      <c r="E36" s="1" t="s">
        <v>16</v>
      </c>
      <c r="F36" s="1">
        <v>320</v>
      </c>
      <c r="G36" s="1" t="s">
        <v>122</v>
      </c>
    </row>
    <row r="37" spans="1:7" x14ac:dyDescent="0.25">
      <c r="A37" s="1" t="s">
        <v>118</v>
      </c>
      <c r="B37" s="1" t="s">
        <v>119</v>
      </c>
      <c r="C37" s="1" t="s">
        <v>14</v>
      </c>
      <c r="D37" s="1" t="s">
        <v>120</v>
      </c>
      <c r="E37" s="1" t="s">
        <v>61</v>
      </c>
      <c r="F37" s="1">
        <v>1450</v>
      </c>
      <c r="G37" s="1" t="s">
        <v>80</v>
      </c>
    </row>
    <row r="38" spans="1:7" x14ac:dyDescent="0.25">
      <c r="A38" s="1" t="s">
        <v>123</v>
      </c>
      <c r="B38" s="1" t="s">
        <v>124</v>
      </c>
      <c r="C38" s="1" t="s">
        <v>14</v>
      </c>
      <c r="D38" s="1" t="s">
        <v>125</v>
      </c>
      <c r="E38" s="1" t="s">
        <v>36</v>
      </c>
      <c r="F38" s="1">
        <v>120</v>
      </c>
      <c r="G38" s="1" t="s">
        <v>126</v>
      </c>
    </row>
    <row r="39" spans="1:7" x14ac:dyDescent="0.25">
      <c r="A39" s="1" t="s">
        <v>127</v>
      </c>
      <c r="B39" s="1" t="s">
        <v>119</v>
      </c>
      <c r="C39" s="1" t="s">
        <v>14</v>
      </c>
      <c r="D39" s="1" t="s">
        <v>128</v>
      </c>
      <c r="E39" s="1" t="s">
        <v>22</v>
      </c>
      <c r="F39" s="1">
        <v>1200</v>
      </c>
      <c r="G39" s="1" t="s">
        <v>129</v>
      </c>
    </row>
    <row r="40" spans="1:7" x14ac:dyDescent="0.25">
      <c r="A40" s="1" t="s">
        <v>86</v>
      </c>
      <c r="B40" s="1" t="s">
        <v>25</v>
      </c>
      <c r="C40" s="1" t="s">
        <v>8</v>
      </c>
      <c r="D40" s="1" t="s">
        <v>87</v>
      </c>
      <c r="E40" s="1" t="s">
        <v>70</v>
      </c>
      <c r="F40" s="1">
        <v>450</v>
      </c>
      <c r="G40" s="1" t="s">
        <v>130</v>
      </c>
    </row>
    <row r="41" spans="1:7" x14ac:dyDescent="0.25">
      <c r="A41" s="1" t="s">
        <v>33</v>
      </c>
      <c r="B41" s="1" t="s">
        <v>34</v>
      </c>
      <c r="C41" s="1" t="s">
        <v>14</v>
      </c>
      <c r="D41" s="1" t="s">
        <v>35</v>
      </c>
      <c r="E41" s="1" t="s">
        <v>42</v>
      </c>
      <c r="F41" s="1">
        <v>550</v>
      </c>
      <c r="G41" s="1" t="s">
        <v>131</v>
      </c>
    </row>
    <row r="42" spans="1:7" x14ac:dyDescent="0.25">
      <c r="A42" s="1" t="s">
        <v>132</v>
      </c>
      <c r="B42" s="1" t="s">
        <v>133</v>
      </c>
      <c r="C42" s="1" t="s">
        <v>134</v>
      </c>
      <c r="D42" s="1" t="s">
        <v>135</v>
      </c>
      <c r="E42" s="1" t="s">
        <v>42</v>
      </c>
      <c r="F42" s="1">
        <v>550</v>
      </c>
      <c r="G42" s="1" t="s">
        <v>136</v>
      </c>
    </row>
    <row r="43" spans="1:7" x14ac:dyDescent="0.25">
      <c r="A43" s="1" t="s">
        <v>137</v>
      </c>
      <c r="B43" s="1" t="s">
        <v>77</v>
      </c>
      <c r="C43" s="1" t="s">
        <v>14</v>
      </c>
      <c r="D43" s="1" t="s">
        <v>138</v>
      </c>
      <c r="E43" s="1" t="s">
        <v>70</v>
      </c>
      <c r="F43" s="1">
        <v>450</v>
      </c>
      <c r="G43" s="1" t="s">
        <v>139</v>
      </c>
    </row>
    <row r="44" spans="1:7" x14ac:dyDescent="0.25">
      <c r="A44" s="1" t="s">
        <v>140</v>
      </c>
      <c r="B44" s="1" t="s">
        <v>64</v>
      </c>
      <c r="C44" s="1" t="s">
        <v>14</v>
      </c>
      <c r="D44" s="1" t="s">
        <v>141</v>
      </c>
      <c r="E44" s="1" t="s">
        <v>61</v>
      </c>
      <c r="F44" s="1">
        <v>1450</v>
      </c>
      <c r="G44" s="1" t="s">
        <v>142</v>
      </c>
    </row>
    <row r="45" spans="1:7" x14ac:dyDescent="0.25">
      <c r="A45" s="1" t="s">
        <v>127</v>
      </c>
      <c r="B45" s="1" t="s">
        <v>119</v>
      </c>
      <c r="C45" s="1" t="s">
        <v>14</v>
      </c>
      <c r="D45" s="1" t="s">
        <v>128</v>
      </c>
      <c r="E45" s="1" t="s">
        <v>52</v>
      </c>
      <c r="F45" s="1">
        <v>390</v>
      </c>
      <c r="G45" s="1" t="s">
        <v>143</v>
      </c>
    </row>
    <row r="46" spans="1:7" x14ac:dyDescent="0.25">
      <c r="A46" s="1" t="s">
        <v>144</v>
      </c>
      <c r="B46" s="1" t="s">
        <v>145</v>
      </c>
      <c r="C46" s="1" t="s">
        <v>8</v>
      </c>
      <c r="D46" s="1" t="s">
        <v>146</v>
      </c>
      <c r="E46" s="1" t="s">
        <v>16</v>
      </c>
      <c r="F46" s="1">
        <v>320</v>
      </c>
      <c r="G46" s="1" t="s">
        <v>147</v>
      </c>
    </row>
    <row r="47" spans="1:7" x14ac:dyDescent="0.25">
      <c r="A47" s="1" t="s">
        <v>148</v>
      </c>
      <c r="B47" s="1" t="s">
        <v>64</v>
      </c>
      <c r="C47" s="1" t="s">
        <v>14</v>
      </c>
      <c r="D47" s="1" t="s">
        <v>149</v>
      </c>
      <c r="E47" s="1" t="s">
        <v>16</v>
      </c>
      <c r="F47" s="1">
        <v>320</v>
      </c>
      <c r="G47" s="1" t="s">
        <v>150</v>
      </c>
    </row>
    <row r="48" spans="1:7" x14ac:dyDescent="0.25">
      <c r="A48" s="1" t="s">
        <v>24</v>
      </c>
      <c r="B48" s="1" t="s">
        <v>25</v>
      </c>
      <c r="C48" s="1" t="s">
        <v>8</v>
      </c>
      <c r="D48" s="1" t="s">
        <v>26</v>
      </c>
      <c r="E48" s="1" t="s">
        <v>108</v>
      </c>
      <c r="F48" s="1">
        <v>230</v>
      </c>
      <c r="G48" s="1" t="s">
        <v>101</v>
      </c>
    </row>
    <row r="49" spans="1:7" x14ac:dyDescent="0.25">
      <c r="A49" s="1" t="s">
        <v>151</v>
      </c>
      <c r="B49" s="1" t="s">
        <v>25</v>
      </c>
      <c r="C49" s="1" t="s">
        <v>134</v>
      </c>
      <c r="D49" s="1" t="s">
        <v>152</v>
      </c>
      <c r="E49" s="1" t="s">
        <v>16</v>
      </c>
      <c r="F49" s="1">
        <v>320</v>
      </c>
      <c r="G49" s="1" t="s">
        <v>102</v>
      </c>
    </row>
    <row r="50" spans="1:7" x14ac:dyDescent="0.25">
      <c r="A50" s="1" t="s">
        <v>144</v>
      </c>
      <c r="B50" s="1" t="s">
        <v>145</v>
      </c>
      <c r="C50" s="1" t="s">
        <v>8</v>
      </c>
      <c r="D50" s="1" t="s">
        <v>146</v>
      </c>
      <c r="E50" s="1" t="s">
        <v>42</v>
      </c>
      <c r="F50" s="1">
        <v>550</v>
      </c>
      <c r="G50" s="1" t="s">
        <v>106</v>
      </c>
    </row>
    <row r="51" spans="1:7" x14ac:dyDescent="0.25">
      <c r="A51" s="1" t="s">
        <v>54</v>
      </c>
      <c r="B51" s="1" t="s">
        <v>55</v>
      </c>
      <c r="C51" s="1" t="s">
        <v>14</v>
      </c>
      <c r="D51" s="1" t="s">
        <v>56</v>
      </c>
      <c r="E51" s="1" t="s">
        <v>36</v>
      </c>
      <c r="F51" s="1">
        <v>120</v>
      </c>
      <c r="G51" s="1" t="s">
        <v>107</v>
      </c>
    </row>
    <row r="52" spans="1:7" x14ac:dyDescent="0.25">
      <c r="A52" s="1" t="s">
        <v>153</v>
      </c>
      <c r="B52" s="1" t="s">
        <v>154</v>
      </c>
      <c r="C52" s="1" t="s">
        <v>14</v>
      </c>
      <c r="D52" s="1" t="s">
        <v>155</v>
      </c>
      <c r="E52" s="1" t="s">
        <v>40</v>
      </c>
      <c r="F52" s="1">
        <v>1100</v>
      </c>
      <c r="G52" s="1" t="s">
        <v>109</v>
      </c>
    </row>
    <row r="53" spans="1:7" x14ac:dyDescent="0.25">
      <c r="A53" s="1" t="s">
        <v>49</v>
      </c>
      <c r="B53" s="1" t="s">
        <v>94</v>
      </c>
      <c r="C53" s="1" t="s">
        <v>14</v>
      </c>
      <c r="D53" s="1" t="s">
        <v>95</v>
      </c>
      <c r="E53" s="1" t="s">
        <v>70</v>
      </c>
      <c r="F53" s="1">
        <v>450</v>
      </c>
      <c r="G53" s="1" t="s">
        <v>111</v>
      </c>
    </row>
    <row r="54" spans="1:7" x14ac:dyDescent="0.25">
      <c r="A54" s="1" t="s">
        <v>86</v>
      </c>
      <c r="B54" s="1" t="s">
        <v>25</v>
      </c>
      <c r="C54" s="1" t="s">
        <v>8</v>
      </c>
      <c r="D54" s="1" t="s">
        <v>87</v>
      </c>
      <c r="E54" s="1" t="s">
        <v>61</v>
      </c>
      <c r="F54" s="1">
        <v>1450</v>
      </c>
      <c r="G54" s="1" t="s">
        <v>112</v>
      </c>
    </row>
    <row r="55" spans="1:7" x14ac:dyDescent="0.25">
      <c r="A55" s="1" t="s">
        <v>54</v>
      </c>
      <c r="B55" s="1" t="s">
        <v>55</v>
      </c>
      <c r="C55" s="1" t="s">
        <v>14</v>
      </c>
      <c r="D55" s="1" t="s">
        <v>56</v>
      </c>
      <c r="E55" s="1" t="s">
        <v>52</v>
      </c>
      <c r="F55" s="1">
        <v>390</v>
      </c>
      <c r="G55" s="1" t="s">
        <v>114</v>
      </c>
    </row>
    <row r="56" spans="1:7" x14ac:dyDescent="0.25">
      <c r="A56" s="1" t="s">
        <v>148</v>
      </c>
      <c r="B56" s="1" t="s">
        <v>64</v>
      </c>
      <c r="C56" s="1" t="s">
        <v>14</v>
      </c>
      <c r="D56" s="1" t="s">
        <v>149</v>
      </c>
      <c r="E56" s="1" t="s">
        <v>108</v>
      </c>
      <c r="F56" s="1">
        <v>230</v>
      </c>
      <c r="G56" s="1" t="s">
        <v>117</v>
      </c>
    </row>
    <row r="57" spans="1:7" x14ac:dyDescent="0.25">
      <c r="A57" s="1" t="s">
        <v>151</v>
      </c>
      <c r="B57" s="1" t="s">
        <v>25</v>
      </c>
      <c r="C57" s="1" t="s">
        <v>134</v>
      </c>
      <c r="D57" s="1" t="s">
        <v>152</v>
      </c>
      <c r="E57" s="1" t="s">
        <v>61</v>
      </c>
      <c r="F57" s="1">
        <v>1450</v>
      </c>
      <c r="G57" s="1" t="s">
        <v>121</v>
      </c>
    </row>
    <row r="58" spans="1:7" x14ac:dyDescent="0.25">
      <c r="A58" s="1" t="s">
        <v>76</v>
      </c>
      <c r="B58" s="1" t="s">
        <v>77</v>
      </c>
      <c r="C58" s="1" t="s">
        <v>20</v>
      </c>
      <c r="D58" s="1" t="s">
        <v>78</v>
      </c>
      <c r="E58" s="1" t="s">
        <v>16</v>
      </c>
      <c r="F58" s="1">
        <v>320</v>
      </c>
      <c r="G58" s="1" t="s">
        <v>122</v>
      </c>
    </row>
    <row r="59" spans="1:7" x14ac:dyDescent="0.25">
      <c r="A59" s="1" t="s">
        <v>118</v>
      </c>
      <c r="B59" s="1" t="s">
        <v>119</v>
      </c>
      <c r="C59" s="1" t="s">
        <v>14</v>
      </c>
      <c r="D59" s="1" t="s">
        <v>120</v>
      </c>
      <c r="E59" s="1" t="s">
        <v>36</v>
      </c>
      <c r="F59" s="1">
        <v>120</v>
      </c>
      <c r="G59" s="1" t="s">
        <v>80</v>
      </c>
    </row>
    <row r="60" spans="1:7" x14ac:dyDescent="0.25">
      <c r="A60" s="1" t="s">
        <v>67</v>
      </c>
      <c r="B60" s="1" t="s">
        <v>68</v>
      </c>
      <c r="C60" s="1" t="s">
        <v>8</v>
      </c>
      <c r="D60" s="1" t="s">
        <v>69</v>
      </c>
      <c r="E60" s="1" t="s">
        <v>16</v>
      </c>
      <c r="F60" s="1">
        <v>320</v>
      </c>
      <c r="G60" s="1" t="s">
        <v>66</v>
      </c>
    </row>
    <row r="61" spans="1:7" x14ac:dyDescent="0.25">
      <c r="A61" s="1" t="s">
        <v>156</v>
      </c>
      <c r="B61" s="1" t="s">
        <v>59</v>
      </c>
      <c r="C61" s="1" t="s">
        <v>14</v>
      </c>
      <c r="D61" s="1" t="s">
        <v>157</v>
      </c>
      <c r="E61" s="1" t="s">
        <v>61</v>
      </c>
      <c r="F61" s="1">
        <v>1450</v>
      </c>
      <c r="G61" s="1" t="s">
        <v>71</v>
      </c>
    </row>
    <row r="62" spans="1:7" x14ac:dyDescent="0.25">
      <c r="A62" s="1" t="s">
        <v>110</v>
      </c>
      <c r="B62" s="1" t="s">
        <v>50</v>
      </c>
      <c r="C62" s="1" t="s">
        <v>14</v>
      </c>
      <c r="D62" s="1" t="s">
        <v>105</v>
      </c>
      <c r="E62" s="1" t="s">
        <v>16</v>
      </c>
      <c r="F62" s="1">
        <v>320</v>
      </c>
      <c r="G62" s="1" t="s">
        <v>75</v>
      </c>
    </row>
    <row r="63" spans="1:7" x14ac:dyDescent="0.25">
      <c r="A63" s="1" t="s">
        <v>151</v>
      </c>
      <c r="B63" s="1" t="s">
        <v>25</v>
      </c>
      <c r="C63" s="1" t="s">
        <v>134</v>
      </c>
      <c r="D63" s="1" t="s">
        <v>152</v>
      </c>
      <c r="E63" s="1" t="s">
        <v>42</v>
      </c>
      <c r="F63" s="1">
        <v>550</v>
      </c>
      <c r="G63" s="1" t="s">
        <v>79</v>
      </c>
    </row>
    <row r="64" spans="1:7" x14ac:dyDescent="0.25">
      <c r="A64" s="1" t="s">
        <v>86</v>
      </c>
      <c r="B64" s="1" t="s">
        <v>25</v>
      </c>
      <c r="C64" s="1" t="s">
        <v>8</v>
      </c>
      <c r="D64" s="1" t="s">
        <v>87</v>
      </c>
      <c r="E64" s="1" t="s">
        <v>36</v>
      </c>
      <c r="F64" s="1">
        <v>120</v>
      </c>
      <c r="G64" s="1" t="s">
        <v>80</v>
      </c>
    </row>
    <row r="65" spans="1:7" x14ac:dyDescent="0.25">
      <c r="A65" s="1" t="s">
        <v>158</v>
      </c>
      <c r="B65" s="1" t="s">
        <v>73</v>
      </c>
      <c r="C65" s="1" t="s">
        <v>8</v>
      </c>
      <c r="D65" s="1" t="s">
        <v>159</v>
      </c>
      <c r="E65" s="1" t="s">
        <v>52</v>
      </c>
      <c r="F65" s="1">
        <v>390</v>
      </c>
      <c r="G65" s="1" t="s">
        <v>83</v>
      </c>
    </row>
    <row r="66" spans="1:7" x14ac:dyDescent="0.25">
      <c r="A66" s="1" t="s">
        <v>49</v>
      </c>
      <c r="B66" s="1" t="s">
        <v>50</v>
      </c>
      <c r="C66" s="1" t="s">
        <v>91</v>
      </c>
      <c r="D66" s="1" t="s">
        <v>113</v>
      </c>
      <c r="E66" s="1" t="s">
        <v>47</v>
      </c>
      <c r="F66" s="1">
        <v>690</v>
      </c>
      <c r="G66" s="1" t="s">
        <v>58</v>
      </c>
    </row>
    <row r="67" spans="1:7" x14ac:dyDescent="0.25">
      <c r="A67" s="1" t="s">
        <v>54</v>
      </c>
      <c r="B67" s="1" t="s">
        <v>55</v>
      </c>
      <c r="C67" s="1" t="s">
        <v>14</v>
      </c>
      <c r="D67" s="1" t="s">
        <v>56</v>
      </c>
      <c r="E67" s="1" t="s">
        <v>22</v>
      </c>
      <c r="F67" s="1">
        <v>1200</v>
      </c>
      <c r="G67" s="1" t="s">
        <v>88</v>
      </c>
    </row>
    <row r="68" spans="1:7" x14ac:dyDescent="0.25">
      <c r="A68" s="1" t="s">
        <v>44</v>
      </c>
      <c r="B68" s="1" t="s">
        <v>59</v>
      </c>
      <c r="C68" s="1" t="s">
        <v>20</v>
      </c>
      <c r="D68" s="1" t="s">
        <v>60</v>
      </c>
      <c r="E68" s="1" t="s">
        <v>52</v>
      </c>
      <c r="F68" s="1">
        <v>390</v>
      </c>
      <c r="G68" s="1" t="s">
        <v>93</v>
      </c>
    </row>
    <row r="69" spans="1:7" x14ac:dyDescent="0.25">
      <c r="A69" s="1" t="s">
        <v>160</v>
      </c>
      <c r="B69" s="1" t="s">
        <v>161</v>
      </c>
      <c r="C69" s="1" t="s">
        <v>14</v>
      </c>
      <c r="D69" s="1" t="s">
        <v>162</v>
      </c>
      <c r="E69" s="1" t="s">
        <v>70</v>
      </c>
      <c r="F69" s="1">
        <v>450</v>
      </c>
      <c r="G69" s="1" t="s">
        <v>96</v>
      </c>
    </row>
    <row r="70" spans="1:7" x14ac:dyDescent="0.25">
      <c r="A70" s="1" t="s">
        <v>115</v>
      </c>
      <c r="B70" s="1" t="s">
        <v>68</v>
      </c>
      <c r="C70" s="1" t="s">
        <v>14</v>
      </c>
      <c r="D70" s="1" t="s">
        <v>116</v>
      </c>
      <c r="E70" s="1" t="s">
        <v>10</v>
      </c>
      <c r="F70" s="1">
        <v>630</v>
      </c>
      <c r="G70" s="1" t="s">
        <v>97</v>
      </c>
    </row>
    <row r="71" spans="1:7" x14ac:dyDescent="0.25">
      <c r="A71" s="1" t="s">
        <v>18</v>
      </c>
      <c r="B71" s="1" t="s">
        <v>19</v>
      </c>
      <c r="C71" s="1" t="s">
        <v>20</v>
      </c>
      <c r="D71" s="1" t="s">
        <v>21</v>
      </c>
      <c r="E71" s="1" t="s">
        <v>22</v>
      </c>
      <c r="F71" s="1">
        <v>1200</v>
      </c>
      <c r="G71" s="1" t="s">
        <v>101</v>
      </c>
    </row>
    <row r="72" spans="1:7" x14ac:dyDescent="0.25">
      <c r="A72" s="1" t="s">
        <v>12</v>
      </c>
      <c r="B72" s="1" t="s">
        <v>13</v>
      </c>
      <c r="C72" s="1" t="s">
        <v>14</v>
      </c>
      <c r="D72" s="1" t="s">
        <v>15</v>
      </c>
      <c r="E72" s="1" t="s">
        <v>10</v>
      </c>
      <c r="F72" s="1">
        <v>630</v>
      </c>
      <c r="G72" s="1" t="s">
        <v>102</v>
      </c>
    </row>
    <row r="73" spans="1:7" x14ac:dyDescent="0.25">
      <c r="A73" s="1" t="s">
        <v>151</v>
      </c>
      <c r="B73" s="1" t="s">
        <v>25</v>
      </c>
      <c r="C73" s="1" t="s">
        <v>134</v>
      </c>
      <c r="D73" s="1" t="s">
        <v>152</v>
      </c>
      <c r="E73" s="1" t="s">
        <v>22</v>
      </c>
      <c r="F73" s="1">
        <v>1200</v>
      </c>
      <c r="G73" s="1" t="s">
        <v>106</v>
      </c>
    </row>
    <row r="74" spans="1:7" x14ac:dyDescent="0.25">
      <c r="A74" s="1" t="s">
        <v>28</v>
      </c>
      <c r="B74" s="1" t="s">
        <v>29</v>
      </c>
      <c r="C74" s="1" t="s">
        <v>14</v>
      </c>
      <c r="D74" s="1" t="s">
        <v>30</v>
      </c>
      <c r="E74" s="1" t="s">
        <v>108</v>
      </c>
      <c r="F74" s="1">
        <v>230</v>
      </c>
      <c r="G74" s="1" t="s">
        <v>107</v>
      </c>
    </row>
    <row r="75" spans="1:7" x14ac:dyDescent="0.25">
      <c r="A75" s="1" t="s">
        <v>163</v>
      </c>
      <c r="B75" s="1" t="s">
        <v>73</v>
      </c>
      <c r="C75" s="1" t="s">
        <v>14</v>
      </c>
      <c r="D75" s="1" t="s">
        <v>164</v>
      </c>
      <c r="E75" s="1" t="s">
        <v>10</v>
      </c>
      <c r="F75" s="1">
        <v>630</v>
      </c>
      <c r="G75" s="1" t="s">
        <v>17</v>
      </c>
    </row>
    <row r="76" spans="1:7" x14ac:dyDescent="0.25">
      <c r="A76" s="1" t="s">
        <v>165</v>
      </c>
      <c r="B76" s="1" t="s">
        <v>166</v>
      </c>
      <c r="C76" s="1" t="s">
        <v>14</v>
      </c>
      <c r="D76" s="1" t="s">
        <v>167</v>
      </c>
      <c r="E76" s="1" t="s">
        <v>47</v>
      </c>
      <c r="F76" s="1">
        <v>690</v>
      </c>
      <c r="G76" s="1" t="s">
        <v>23</v>
      </c>
    </row>
    <row r="77" spans="1:7" x14ac:dyDescent="0.25">
      <c r="A77" s="1" t="s">
        <v>49</v>
      </c>
      <c r="B77" s="1" t="s">
        <v>50</v>
      </c>
      <c r="C77" s="1" t="s">
        <v>91</v>
      </c>
      <c r="D77" s="1" t="s">
        <v>113</v>
      </c>
      <c r="E77" s="1" t="s">
        <v>31</v>
      </c>
      <c r="F77" s="1">
        <v>999</v>
      </c>
      <c r="G77" s="1" t="s">
        <v>27</v>
      </c>
    </row>
    <row r="78" spans="1:7" x14ac:dyDescent="0.25">
      <c r="A78" s="1" t="s">
        <v>153</v>
      </c>
      <c r="B78" s="1" t="s">
        <v>154</v>
      </c>
      <c r="C78" s="1" t="s">
        <v>14</v>
      </c>
      <c r="D78" s="1" t="s">
        <v>155</v>
      </c>
      <c r="E78" s="1" t="s">
        <v>22</v>
      </c>
      <c r="F78" s="1">
        <v>1200</v>
      </c>
      <c r="G78" s="1" t="s">
        <v>32</v>
      </c>
    </row>
    <row r="79" spans="1:7" x14ac:dyDescent="0.25">
      <c r="A79" s="1" t="s">
        <v>168</v>
      </c>
      <c r="B79" s="1" t="s">
        <v>169</v>
      </c>
      <c r="C79" s="1" t="s">
        <v>8</v>
      </c>
      <c r="D79" s="1" t="s">
        <v>170</v>
      </c>
      <c r="E79" s="1" t="s">
        <v>52</v>
      </c>
      <c r="F79" s="1">
        <v>390</v>
      </c>
      <c r="G79" s="1" t="s">
        <v>37</v>
      </c>
    </row>
    <row r="80" spans="1:7" x14ac:dyDescent="0.25">
      <c r="A80" s="1" t="s">
        <v>63</v>
      </c>
      <c r="B80" s="1" t="s">
        <v>64</v>
      </c>
      <c r="C80" s="1" t="s">
        <v>8</v>
      </c>
      <c r="D80" s="1" t="s">
        <v>65</v>
      </c>
      <c r="E80" s="1" t="s">
        <v>42</v>
      </c>
      <c r="F80" s="1">
        <v>550</v>
      </c>
      <c r="G80" s="1" t="s">
        <v>41</v>
      </c>
    </row>
    <row r="81" spans="1:7" x14ac:dyDescent="0.25">
      <c r="A81" s="1" t="s">
        <v>168</v>
      </c>
      <c r="B81" s="1" t="s">
        <v>169</v>
      </c>
      <c r="C81" s="1" t="s">
        <v>8</v>
      </c>
      <c r="D81" s="1" t="s">
        <v>170</v>
      </c>
      <c r="E81" s="1" t="s">
        <v>108</v>
      </c>
      <c r="F81" s="1">
        <v>230</v>
      </c>
      <c r="G81" s="1" t="s">
        <v>43</v>
      </c>
    </row>
    <row r="82" spans="1:7" x14ac:dyDescent="0.25">
      <c r="A82" s="1" t="s">
        <v>171</v>
      </c>
      <c r="B82" s="1" t="s">
        <v>172</v>
      </c>
      <c r="C82" s="1" t="s">
        <v>8</v>
      </c>
      <c r="D82" s="1" t="s">
        <v>173</v>
      </c>
      <c r="E82" s="1" t="s">
        <v>10</v>
      </c>
      <c r="F82" s="1">
        <v>630</v>
      </c>
      <c r="G82" s="1" t="s">
        <v>48</v>
      </c>
    </row>
    <row r="83" spans="1:7" x14ac:dyDescent="0.25">
      <c r="A83" s="1" t="s">
        <v>86</v>
      </c>
      <c r="B83" s="1" t="s">
        <v>25</v>
      </c>
      <c r="C83" s="1" t="s">
        <v>8</v>
      </c>
      <c r="D83" s="1" t="s">
        <v>87</v>
      </c>
      <c r="E83" s="1" t="s">
        <v>16</v>
      </c>
      <c r="F83" s="1">
        <v>320</v>
      </c>
      <c r="G83" s="1" t="s">
        <v>53</v>
      </c>
    </row>
    <row r="84" spans="1:7" x14ac:dyDescent="0.25">
      <c r="A84" s="1" t="s">
        <v>6</v>
      </c>
      <c r="B84" s="1" t="s">
        <v>7</v>
      </c>
      <c r="C84" s="1" t="s">
        <v>8</v>
      </c>
      <c r="D84" s="1" t="s">
        <v>9</v>
      </c>
      <c r="E84" s="1" t="s">
        <v>40</v>
      </c>
      <c r="F84" s="1">
        <v>1100</v>
      </c>
      <c r="G84" s="1" t="s">
        <v>57</v>
      </c>
    </row>
    <row r="85" spans="1:7" x14ac:dyDescent="0.25">
      <c r="A85" s="1" t="s">
        <v>76</v>
      </c>
      <c r="B85" s="1" t="s">
        <v>77</v>
      </c>
      <c r="C85" s="1" t="s">
        <v>20</v>
      </c>
      <c r="D85" s="1" t="s">
        <v>78</v>
      </c>
      <c r="E85" s="1" t="s">
        <v>70</v>
      </c>
      <c r="F85" s="1">
        <v>450</v>
      </c>
      <c r="G85" s="1" t="s">
        <v>58</v>
      </c>
    </row>
    <row r="86" spans="1:7" x14ac:dyDescent="0.25">
      <c r="A86" s="1" t="s">
        <v>137</v>
      </c>
      <c r="B86" s="1" t="s">
        <v>77</v>
      </c>
      <c r="C86" s="1" t="s">
        <v>14</v>
      </c>
      <c r="D86" s="1" t="s">
        <v>138</v>
      </c>
      <c r="E86" s="1" t="s">
        <v>10</v>
      </c>
      <c r="F86" s="1">
        <v>630</v>
      </c>
      <c r="G86" s="1" t="s">
        <v>62</v>
      </c>
    </row>
    <row r="87" spans="1:7" x14ac:dyDescent="0.25">
      <c r="A87" s="1" t="s">
        <v>12</v>
      </c>
      <c r="B87" s="1" t="s">
        <v>13</v>
      </c>
      <c r="C87" s="1" t="s">
        <v>14</v>
      </c>
      <c r="D87" s="1" t="s">
        <v>15</v>
      </c>
      <c r="E87" s="1" t="s">
        <v>47</v>
      </c>
      <c r="F87" s="1">
        <v>690</v>
      </c>
      <c r="G87" s="1" t="s">
        <v>66</v>
      </c>
    </row>
    <row r="88" spans="1:7" x14ac:dyDescent="0.25">
      <c r="A88" s="1" t="s">
        <v>156</v>
      </c>
      <c r="B88" s="1" t="s">
        <v>59</v>
      </c>
      <c r="C88" s="1" t="s">
        <v>14</v>
      </c>
      <c r="D88" s="1" t="s">
        <v>157</v>
      </c>
      <c r="E88" s="1" t="s">
        <v>10</v>
      </c>
      <c r="F88" s="1">
        <v>630</v>
      </c>
      <c r="G88" s="1" t="s">
        <v>71</v>
      </c>
    </row>
    <row r="89" spans="1:7" x14ac:dyDescent="0.25">
      <c r="A89" s="1" t="s">
        <v>153</v>
      </c>
      <c r="B89" s="1" t="s">
        <v>154</v>
      </c>
      <c r="C89" s="1" t="s">
        <v>14</v>
      </c>
      <c r="D89" s="1" t="s">
        <v>155</v>
      </c>
      <c r="E89" s="1" t="s">
        <v>70</v>
      </c>
      <c r="F89" s="1">
        <v>450</v>
      </c>
      <c r="G89" s="1" t="s">
        <v>75</v>
      </c>
    </row>
    <row r="90" spans="1:7" x14ac:dyDescent="0.25">
      <c r="A90" s="1" t="s">
        <v>153</v>
      </c>
      <c r="B90" s="1" t="s">
        <v>154</v>
      </c>
      <c r="C90" s="1" t="s">
        <v>14</v>
      </c>
      <c r="D90" s="1" t="s">
        <v>155</v>
      </c>
      <c r="E90" s="1" t="s">
        <v>36</v>
      </c>
      <c r="F90" s="1">
        <v>120</v>
      </c>
      <c r="G90" s="1" t="s">
        <v>79</v>
      </c>
    </row>
    <row r="91" spans="1:7" x14ac:dyDescent="0.25">
      <c r="A91" s="1" t="s">
        <v>151</v>
      </c>
      <c r="B91" s="1" t="s">
        <v>25</v>
      </c>
      <c r="C91" s="1" t="s">
        <v>134</v>
      </c>
      <c r="D91" s="1" t="s">
        <v>152</v>
      </c>
      <c r="E91" s="1" t="s">
        <v>47</v>
      </c>
      <c r="F91" s="1">
        <v>690</v>
      </c>
      <c r="G91" s="1" t="s">
        <v>62</v>
      </c>
    </row>
    <row r="92" spans="1:7" x14ac:dyDescent="0.25">
      <c r="A92" s="1" t="s">
        <v>144</v>
      </c>
      <c r="B92" s="1" t="s">
        <v>145</v>
      </c>
      <c r="C92" s="1" t="s">
        <v>8</v>
      </c>
      <c r="D92" s="1" t="s">
        <v>146</v>
      </c>
      <c r="E92" s="1" t="s">
        <v>61</v>
      </c>
      <c r="F92" s="1">
        <v>1450</v>
      </c>
      <c r="G92" s="1" t="s">
        <v>66</v>
      </c>
    </row>
    <row r="93" spans="1:7" x14ac:dyDescent="0.25">
      <c r="A93" s="1" t="s">
        <v>174</v>
      </c>
      <c r="B93" s="1" t="s">
        <v>175</v>
      </c>
      <c r="C93" s="1" t="s">
        <v>20</v>
      </c>
      <c r="D93" s="1" t="s">
        <v>176</v>
      </c>
      <c r="E93" s="1" t="s">
        <v>108</v>
      </c>
      <c r="F93" s="1">
        <v>230</v>
      </c>
      <c r="G93" s="1" t="s">
        <v>71</v>
      </c>
    </row>
    <row r="94" spans="1:7" x14ac:dyDescent="0.25">
      <c r="A94" s="1" t="s">
        <v>177</v>
      </c>
      <c r="B94" s="1" t="s">
        <v>145</v>
      </c>
      <c r="C94" s="1" t="s">
        <v>91</v>
      </c>
      <c r="D94" s="1" t="s">
        <v>178</v>
      </c>
      <c r="E94" s="1" t="s">
        <v>70</v>
      </c>
      <c r="F94" s="1">
        <v>450</v>
      </c>
      <c r="G94" s="1" t="s">
        <v>75</v>
      </c>
    </row>
    <row r="95" spans="1:7" x14ac:dyDescent="0.25">
      <c r="A95" s="1" t="s">
        <v>18</v>
      </c>
      <c r="B95" s="1" t="s">
        <v>19</v>
      </c>
      <c r="C95" s="1" t="s">
        <v>20</v>
      </c>
      <c r="D95" s="1" t="s">
        <v>21</v>
      </c>
      <c r="E95" s="1" t="s">
        <v>40</v>
      </c>
      <c r="F95" s="1">
        <v>1100</v>
      </c>
      <c r="G95" s="1" t="s">
        <v>79</v>
      </c>
    </row>
    <row r="96" spans="1:7" x14ac:dyDescent="0.25">
      <c r="A96" s="1" t="s">
        <v>179</v>
      </c>
      <c r="B96" s="1" t="s">
        <v>161</v>
      </c>
      <c r="C96" s="1" t="s">
        <v>14</v>
      </c>
      <c r="D96" s="1" t="s">
        <v>180</v>
      </c>
      <c r="E96" s="1" t="s">
        <v>47</v>
      </c>
      <c r="F96" s="1">
        <v>690</v>
      </c>
      <c r="G96" s="1" t="s">
        <v>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7" sqref="B27"/>
    </sheetView>
  </sheetViews>
  <sheetFormatPr defaultRowHeight="15" x14ac:dyDescent="0.25"/>
  <cols>
    <col min="1" max="1" width="18.5703125" style="1" bestFit="1" customWidth="1"/>
    <col min="2" max="2" width="22" style="1" bestFit="1" customWidth="1"/>
    <col min="3" max="3" width="22" bestFit="1" customWidth="1"/>
  </cols>
  <sheetData>
    <row r="1" spans="1:2" x14ac:dyDescent="0.25">
      <c r="A1" s="6" t="s">
        <v>184</v>
      </c>
      <c r="B1" s="1" t="s">
        <v>185</v>
      </c>
    </row>
    <row r="2" spans="1:2" x14ac:dyDescent="0.25">
      <c r="A2" s="1" t="s">
        <v>36</v>
      </c>
      <c r="B2" s="7">
        <v>8</v>
      </c>
    </row>
    <row r="3" spans="1:2" x14ac:dyDescent="0.25">
      <c r="A3" s="1" t="s">
        <v>22</v>
      </c>
      <c r="B3" s="7">
        <v>7</v>
      </c>
    </row>
    <row r="4" spans="1:2" x14ac:dyDescent="0.25">
      <c r="A4" s="1" t="s">
        <v>108</v>
      </c>
      <c r="B4" s="7">
        <v>6</v>
      </c>
    </row>
    <row r="5" spans="1:2" x14ac:dyDescent="0.25">
      <c r="A5" s="1" t="s">
        <v>52</v>
      </c>
      <c r="B5" s="7">
        <v>8</v>
      </c>
    </row>
    <row r="6" spans="1:2" x14ac:dyDescent="0.25">
      <c r="A6" s="1" t="s">
        <v>16</v>
      </c>
      <c r="B6" s="7">
        <v>11</v>
      </c>
    </row>
    <row r="7" spans="1:2" x14ac:dyDescent="0.25">
      <c r="A7" s="1" t="s">
        <v>47</v>
      </c>
      <c r="B7" s="7">
        <v>7</v>
      </c>
    </row>
    <row r="8" spans="1:2" x14ac:dyDescent="0.25">
      <c r="A8" s="1" t="s">
        <v>10</v>
      </c>
      <c r="B8" s="7">
        <v>9</v>
      </c>
    </row>
    <row r="9" spans="1:2" x14ac:dyDescent="0.25">
      <c r="A9" s="1" t="s">
        <v>42</v>
      </c>
      <c r="B9" s="7">
        <v>9</v>
      </c>
    </row>
    <row r="10" spans="1:2" x14ac:dyDescent="0.25">
      <c r="A10" s="1" t="s">
        <v>31</v>
      </c>
      <c r="B10" s="7">
        <v>5</v>
      </c>
    </row>
    <row r="11" spans="1:2" x14ac:dyDescent="0.25">
      <c r="A11" s="1" t="s">
        <v>40</v>
      </c>
      <c r="B11" s="7">
        <v>8</v>
      </c>
    </row>
    <row r="12" spans="1:2" x14ac:dyDescent="0.25">
      <c r="A12" s="1" t="s">
        <v>70</v>
      </c>
      <c r="B12" s="7">
        <v>9</v>
      </c>
    </row>
    <row r="13" spans="1:2" x14ac:dyDescent="0.25">
      <c r="A13" s="1" t="s">
        <v>61</v>
      </c>
      <c r="B13" s="7">
        <v>8</v>
      </c>
    </row>
    <row r="14" spans="1:2" x14ac:dyDescent="0.25">
      <c r="A14" s="1" t="s">
        <v>182</v>
      </c>
      <c r="B14" s="7"/>
    </row>
    <row r="15" spans="1:2" x14ac:dyDescent="0.25">
      <c r="A15" s="1" t="s">
        <v>183</v>
      </c>
      <c r="B15" s="7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abSelected="1" topLeftCell="F1" workbookViewId="0">
      <selection activeCell="I13" sqref="I13"/>
    </sheetView>
  </sheetViews>
  <sheetFormatPr defaultRowHeight="15" x14ac:dyDescent="0.25"/>
  <cols>
    <col min="1" max="1" width="13.85546875" bestFit="1" customWidth="1"/>
    <col min="2" max="2" width="9.5703125" bestFit="1" customWidth="1"/>
    <col min="3" max="3" width="13" customWidth="1"/>
    <col min="4" max="4" width="15.7109375" bestFit="1" customWidth="1"/>
    <col min="5" max="5" width="18.5703125" bestFit="1" customWidth="1"/>
    <col min="6" max="6" width="5.85546875" bestFit="1" customWidth="1"/>
    <col min="7" max="7" width="12.140625" bestFit="1" customWidth="1"/>
    <col min="8" max="8" width="16.7109375" customWidth="1"/>
    <col min="10" max="10" width="17.7109375" bestFit="1" customWidth="1"/>
    <col min="11" max="11" width="11.28515625" style="1" customWidth="1"/>
  </cols>
  <sheetData>
    <row r="1" spans="1:14" ht="15.75" thickBot="1" x14ac:dyDescent="0.3">
      <c r="A1" s="2" t="s">
        <v>0</v>
      </c>
      <c r="B1" s="2" t="s">
        <v>1</v>
      </c>
      <c r="C1" s="2" t="s">
        <v>181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203</v>
      </c>
      <c r="J1" s="3" t="s">
        <v>184</v>
      </c>
      <c r="K1" s="1" t="s">
        <v>204</v>
      </c>
    </row>
    <row r="2" spans="1:14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>
        <v>630</v>
      </c>
      <c r="G2" s="1" t="s">
        <v>11</v>
      </c>
      <c r="H2" t="str">
        <f>A2&amp;MID(B2,3,3)</f>
        <v xml:space="preserve"> JanowskiMic</v>
      </c>
      <c r="J2" s="4" t="s">
        <v>20</v>
      </c>
      <c r="K2" s="7">
        <v>13</v>
      </c>
      <c r="M2" s="11" t="s">
        <v>20</v>
      </c>
      <c r="N2" s="12">
        <f>ROUND(13/95,5)</f>
        <v>0.13683999999999999</v>
      </c>
    </row>
    <row r="3" spans="1:14" x14ac:dyDescent="0.2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>
        <v>320</v>
      </c>
      <c r="G3" s="1" t="s">
        <v>17</v>
      </c>
      <c r="H3" t="str">
        <f t="shared" ref="H3:H66" si="0">A3&amp;MID(B3,3,3)</f>
        <v xml:space="preserve"> ŻakKar</v>
      </c>
      <c r="J3" s="4" t="s">
        <v>8</v>
      </c>
      <c r="K3" s="7">
        <v>24</v>
      </c>
      <c r="M3" s="13" t="s">
        <v>8</v>
      </c>
      <c r="N3" s="14">
        <f>ROUND(24/95,5)</f>
        <v>0.25263000000000002</v>
      </c>
    </row>
    <row r="4" spans="1:14" x14ac:dyDescent="0.25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>
        <v>1200</v>
      </c>
      <c r="G4" s="1" t="s">
        <v>23</v>
      </c>
      <c r="H4" t="str">
        <f t="shared" si="0"/>
        <v xml:space="preserve"> GizińskiKon</v>
      </c>
      <c r="J4" s="4" t="s">
        <v>134</v>
      </c>
      <c r="K4" s="7">
        <v>6</v>
      </c>
      <c r="M4" s="13" t="s">
        <v>134</v>
      </c>
      <c r="N4" s="14">
        <f>ROUND(6/95,5)</f>
        <v>6.3159999999999994E-2</v>
      </c>
    </row>
    <row r="5" spans="1:14" x14ac:dyDescent="0.25">
      <c r="A5" s="1" t="s">
        <v>24</v>
      </c>
      <c r="B5" s="1" t="s">
        <v>25</v>
      </c>
      <c r="C5" s="1" t="s">
        <v>8</v>
      </c>
      <c r="D5" s="1" t="s">
        <v>26</v>
      </c>
      <c r="E5" s="1" t="s">
        <v>16</v>
      </c>
      <c r="F5" s="1">
        <v>320</v>
      </c>
      <c r="G5" s="1" t="s">
        <v>27</v>
      </c>
      <c r="H5" t="str">
        <f t="shared" si="0"/>
        <v xml:space="preserve"> MarkowskiMar</v>
      </c>
      <c r="J5" s="4" t="s">
        <v>14</v>
      </c>
      <c r="K5" s="7">
        <v>47</v>
      </c>
      <c r="M5" s="13" t="s">
        <v>14</v>
      </c>
      <c r="N5" s="14">
        <f>ROUND(47/95,5)</f>
        <v>0.49474000000000001</v>
      </c>
    </row>
    <row r="6" spans="1:14" ht="15.75" thickBot="1" x14ac:dyDescent="0.3">
      <c r="A6" s="1" t="s">
        <v>28</v>
      </c>
      <c r="B6" s="1" t="s">
        <v>29</v>
      </c>
      <c r="C6" s="1" t="s">
        <v>14</v>
      </c>
      <c r="D6" s="1" t="s">
        <v>30</v>
      </c>
      <c r="E6" s="1" t="s">
        <v>31</v>
      </c>
      <c r="F6" s="1">
        <v>999</v>
      </c>
      <c r="G6" s="1" t="s">
        <v>32</v>
      </c>
      <c r="H6" t="str">
        <f t="shared" si="0"/>
        <v xml:space="preserve"> GóreckaDar</v>
      </c>
      <c r="J6" s="4" t="s">
        <v>91</v>
      </c>
      <c r="K6" s="7">
        <v>5</v>
      </c>
      <c r="M6" s="15" t="s">
        <v>91</v>
      </c>
      <c r="N6" s="16">
        <f>ROUND(5/95,5)</f>
        <v>5.2630000000000003E-2</v>
      </c>
    </row>
    <row r="7" spans="1:14" x14ac:dyDescent="0.25">
      <c r="A7" s="1" t="s">
        <v>33</v>
      </c>
      <c r="B7" s="1" t="s">
        <v>34</v>
      </c>
      <c r="C7" s="1" t="s">
        <v>14</v>
      </c>
      <c r="D7" s="1" t="s">
        <v>35</v>
      </c>
      <c r="E7" s="1" t="s">
        <v>36</v>
      </c>
      <c r="F7" s="1">
        <v>120</v>
      </c>
      <c r="G7" s="1" t="s">
        <v>37</v>
      </c>
      <c r="H7" t="str">
        <f t="shared" si="0"/>
        <v xml:space="preserve"> CzerwińskaJoa</v>
      </c>
      <c r="J7" s="4" t="s">
        <v>183</v>
      </c>
      <c r="K7" s="7">
        <v>95</v>
      </c>
    </row>
    <row r="8" spans="1:14" x14ac:dyDescent="0.25">
      <c r="A8" s="1" t="s">
        <v>38</v>
      </c>
      <c r="B8" s="1" t="s">
        <v>7</v>
      </c>
      <c r="C8" s="1" t="s">
        <v>14</v>
      </c>
      <c r="D8" s="1" t="s">
        <v>39</v>
      </c>
      <c r="E8" s="1" t="s">
        <v>40</v>
      </c>
      <c r="F8" s="1">
        <v>1100</v>
      </c>
      <c r="G8" s="1" t="s">
        <v>41</v>
      </c>
      <c r="H8" t="str">
        <f t="shared" si="0"/>
        <v xml:space="preserve"> MirskiMic</v>
      </c>
    </row>
    <row r="9" spans="1:14" x14ac:dyDescent="0.25">
      <c r="A9" s="1" t="s">
        <v>24</v>
      </c>
      <c r="B9" s="1" t="s">
        <v>25</v>
      </c>
      <c r="C9" s="1" t="s">
        <v>8</v>
      </c>
      <c r="D9" s="1" t="s">
        <v>26</v>
      </c>
      <c r="E9" s="1" t="s">
        <v>42</v>
      </c>
      <c r="F9" s="1">
        <v>550</v>
      </c>
      <c r="G9" s="1" t="s">
        <v>43</v>
      </c>
      <c r="H9" t="str">
        <f t="shared" si="0"/>
        <v xml:space="preserve"> MarkowskiMar</v>
      </c>
    </row>
    <row r="10" spans="1:14" x14ac:dyDescent="0.25">
      <c r="A10" s="1" t="s">
        <v>44</v>
      </c>
      <c r="B10" s="1" t="s">
        <v>45</v>
      </c>
      <c r="C10" s="1" t="s">
        <v>20</v>
      </c>
      <c r="D10" s="1" t="s">
        <v>46</v>
      </c>
      <c r="E10" s="1" t="s">
        <v>47</v>
      </c>
      <c r="F10" s="1">
        <v>690</v>
      </c>
      <c r="G10" s="1" t="s">
        <v>48</v>
      </c>
      <c r="H10" t="str">
        <f t="shared" si="0"/>
        <v xml:space="preserve"> NowakRom</v>
      </c>
    </row>
    <row r="11" spans="1:14" x14ac:dyDescent="0.25">
      <c r="A11" s="1" t="s">
        <v>49</v>
      </c>
      <c r="B11" s="1" t="s">
        <v>50</v>
      </c>
      <c r="C11" s="1" t="s">
        <v>14</v>
      </c>
      <c r="D11" s="1" t="s">
        <v>51</v>
      </c>
      <c r="E11" s="1" t="s">
        <v>52</v>
      </c>
      <c r="F11" s="1">
        <v>390</v>
      </c>
      <c r="G11" s="1" t="s">
        <v>53</v>
      </c>
      <c r="H11" t="str">
        <f t="shared" si="0"/>
        <v xml:space="preserve"> WitkowskiPaw</v>
      </c>
    </row>
    <row r="12" spans="1:14" x14ac:dyDescent="0.25">
      <c r="A12" s="1" t="s">
        <v>54</v>
      </c>
      <c r="B12" s="1" t="s">
        <v>55</v>
      </c>
      <c r="C12" s="1" t="s">
        <v>14</v>
      </c>
      <c r="D12" s="1" t="s">
        <v>56</v>
      </c>
      <c r="E12" s="1" t="s">
        <v>42</v>
      </c>
      <c r="F12" s="1">
        <v>550</v>
      </c>
      <c r="G12" s="1" t="s">
        <v>57</v>
      </c>
      <c r="H12" t="str">
        <f t="shared" si="0"/>
        <v xml:space="preserve"> GóraGrz</v>
      </c>
    </row>
    <row r="13" spans="1:14" x14ac:dyDescent="0.25">
      <c r="A13" s="1" t="s">
        <v>18</v>
      </c>
      <c r="B13" s="1" t="s">
        <v>19</v>
      </c>
      <c r="C13" s="1" t="s">
        <v>20</v>
      </c>
      <c r="D13" s="1" t="s">
        <v>21</v>
      </c>
      <c r="E13" s="1" t="s">
        <v>36</v>
      </c>
      <c r="F13" s="1">
        <v>120</v>
      </c>
      <c r="G13" s="1" t="s">
        <v>58</v>
      </c>
      <c r="H13" t="str">
        <f t="shared" si="0"/>
        <v xml:space="preserve"> GizińskiKon</v>
      </c>
    </row>
    <row r="14" spans="1:14" x14ac:dyDescent="0.25">
      <c r="A14" s="1" t="s">
        <v>44</v>
      </c>
      <c r="B14" s="1" t="s">
        <v>59</v>
      </c>
      <c r="C14" s="1" t="s">
        <v>20</v>
      </c>
      <c r="D14" s="1" t="s">
        <v>60</v>
      </c>
      <c r="E14" s="1" t="s">
        <v>61</v>
      </c>
      <c r="F14" s="1">
        <v>1450</v>
      </c>
      <c r="G14" s="1" t="s">
        <v>62</v>
      </c>
      <c r="H14" t="str">
        <f t="shared" si="0"/>
        <v xml:space="preserve"> NowakPio</v>
      </c>
      <c r="J14" s="4"/>
      <c r="K14" s="10"/>
    </row>
    <row r="15" spans="1:14" x14ac:dyDescent="0.25">
      <c r="A15" s="1" t="s">
        <v>63</v>
      </c>
      <c r="B15" s="1" t="s">
        <v>64</v>
      </c>
      <c r="C15" s="1" t="s">
        <v>8</v>
      </c>
      <c r="D15" s="1" t="s">
        <v>65</v>
      </c>
      <c r="E15" s="1" t="s">
        <v>40</v>
      </c>
      <c r="F15" s="1">
        <v>1100</v>
      </c>
      <c r="G15" s="1" t="s">
        <v>66</v>
      </c>
      <c r="H15" t="str">
        <f t="shared" si="0"/>
        <v xml:space="preserve"> AdamskaEwe</v>
      </c>
    </row>
    <row r="16" spans="1:14" x14ac:dyDescent="0.25">
      <c r="A16" s="1" t="s">
        <v>67</v>
      </c>
      <c r="B16" s="1" t="s">
        <v>68</v>
      </c>
      <c r="C16" s="1" t="s">
        <v>8</v>
      </c>
      <c r="D16" s="1" t="s">
        <v>69</v>
      </c>
      <c r="E16" s="1" t="s">
        <v>70</v>
      </c>
      <c r="F16" s="1">
        <v>450</v>
      </c>
      <c r="G16" s="1" t="s">
        <v>71</v>
      </c>
      <c r="H16" t="str">
        <f t="shared" si="0"/>
        <v xml:space="preserve"> NowakowskiMar</v>
      </c>
    </row>
    <row r="17" spans="1:8" x14ac:dyDescent="0.25">
      <c r="A17" s="1" t="s">
        <v>72</v>
      </c>
      <c r="B17" s="1" t="s">
        <v>73</v>
      </c>
      <c r="C17" s="1" t="s">
        <v>14</v>
      </c>
      <c r="D17" s="1" t="s">
        <v>74</v>
      </c>
      <c r="E17" s="1" t="s">
        <v>42</v>
      </c>
      <c r="F17" s="1">
        <v>550</v>
      </c>
      <c r="G17" s="1" t="s">
        <v>75</v>
      </c>
      <c r="H17" t="str">
        <f t="shared" si="0"/>
        <v xml:space="preserve"> LisowskiTom</v>
      </c>
    </row>
    <row r="18" spans="1:8" x14ac:dyDescent="0.25">
      <c r="A18" s="1" t="s">
        <v>76</v>
      </c>
      <c r="B18" s="1" t="s">
        <v>77</v>
      </c>
      <c r="C18" s="1" t="s">
        <v>20</v>
      </c>
      <c r="D18" s="1" t="s">
        <v>78</v>
      </c>
      <c r="E18" s="1" t="s">
        <v>31</v>
      </c>
      <c r="F18" s="1">
        <v>999</v>
      </c>
      <c r="G18" s="1" t="s">
        <v>79</v>
      </c>
      <c r="H18" t="str">
        <f t="shared" si="0"/>
        <v xml:space="preserve"> WilkEwa</v>
      </c>
    </row>
    <row r="19" spans="1:8" x14ac:dyDescent="0.25">
      <c r="A19" s="1" t="s">
        <v>44</v>
      </c>
      <c r="B19" s="1" t="s">
        <v>45</v>
      </c>
      <c r="C19" s="1" t="s">
        <v>20</v>
      </c>
      <c r="D19" s="1" t="s">
        <v>46</v>
      </c>
      <c r="E19" s="1" t="s">
        <v>40</v>
      </c>
      <c r="F19" s="1">
        <v>1100</v>
      </c>
      <c r="G19" s="1" t="s">
        <v>80</v>
      </c>
      <c r="H19" t="str">
        <f t="shared" si="0"/>
        <v xml:space="preserve"> NowakRom</v>
      </c>
    </row>
    <row r="20" spans="1:8" x14ac:dyDescent="0.25">
      <c r="A20" s="1" t="s">
        <v>81</v>
      </c>
      <c r="B20" s="1" t="s">
        <v>7</v>
      </c>
      <c r="C20" s="1" t="s">
        <v>14</v>
      </c>
      <c r="D20" s="1" t="s">
        <v>82</v>
      </c>
      <c r="E20" s="1" t="s">
        <v>40</v>
      </c>
      <c r="F20" s="1">
        <v>1100</v>
      </c>
      <c r="G20" s="1" t="s">
        <v>83</v>
      </c>
      <c r="H20" t="str">
        <f t="shared" si="0"/>
        <v xml:space="preserve"> WalecMic</v>
      </c>
    </row>
    <row r="21" spans="1:8" x14ac:dyDescent="0.25">
      <c r="A21" s="1" t="s">
        <v>84</v>
      </c>
      <c r="B21" s="1" t="s">
        <v>7</v>
      </c>
      <c r="C21" s="1" t="s">
        <v>14</v>
      </c>
      <c r="D21" s="1" t="s">
        <v>85</v>
      </c>
      <c r="E21" s="1" t="s">
        <v>31</v>
      </c>
      <c r="F21" s="1">
        <v>999</v>
      </c>
      <c r="G21" s="1" t="s">
        <v>58</v>
      </c>
      <c r="H21" t="str">
        <f t="shared" si="0"/>
        <v xml:space="preserve"> MakowiczMic</v>
      </c>
    </row>
    <row r="22" spans="1:8" x14ac:dyDescent="0.25">
      <c r="A22" s="1" t="s">
        <v>86</v>
      </c>
      <c r="B22" s="1" t="s">
        <v>25</v>
      </c>
      <c r="C22" s="1" t="s">
        <v>8</v>
      </c>
      <c r="D22" s="1" t="s">
        <v>87</v>
      </c>
      <c r="E22" s="1" t="s">
        <v>10</v>
      </c>
      <c r="F22" s="1">
        <v>630</v>
      </c>
      <c r="G22" s="1" t="s">
        <v>88</v>
      </c>
      <c r="H22" t="str">
        <f t="shared" si="0"/>
        <v xml:space="preserve"> KoziołMar</v>
      </c>
    </row>
    <row r="23" spans="1:8" x14ac:dyDescent="0.25">
      <c r="A23" s="1" t="s">
        <v>89</v>
      </c>
      <c r="B23" s="1" t="s">
        <v>90</v>
      </c>
      <c r="C23" s="1" t="s">
        <v>91</v>
      </c>
      <c r="D23" s="1" t="s">
        <v>92</v>
      </c>
      <c r="E23" s="1" t="s">
        <v>16</v>
      </c>
      <c r="F23" s="1">
        <v>320</v>
      </c>
      <c r="G23" s="1" t="s">
        <v>93</v>
      </c>
      <c r="H23" t="str">
        <f t="shared" si="0"/>
        <v xml:space="preserve"> WysockaMal</v>
      </c>
    </row>
    <row r="24" spans="1:8" x14ac:dyDescent="0.25">
      <c r="A24" s="1" t="s">
        <v>49</v>
      </c>
      <c r="B24" s="1" t="s">
        <v>94</v>
      </c>
      <c r="C24" s="1" t="s">
        <v>14</v>
      </c>
      <c r="D24" s="1" t="s">
        <v>95</v>
      </c>
      <c r="E24" s="1" t="s">
        <v>31</v>
      </c>
      <c r="F24" s="1">
        <v>999</v>
      </c>
      <c r="G24" s="1" t="s">
        <v>96</v>
      </c>
      <c r="H24" t="str">
        <f t="shared" si="0"/>
        <v xml:space="preserve"> Witkowskioma</v>
      </c>
    </row>
    <row r="25" spans="1:8" x14ac:dyDescent="0.25">
      <c r="A25" s="1" t="s">
        <v>6</v>
      </c>
      <c r="B25" s="1" t="s">
        <v>7</v>
      </c>
      <c r="C25" s="1" t="s">
        <v>8</v>
      </c>
      <c r="D25" s="1" t="s">
        <v>9</v>
      </c>
      <c r="E25" s="1" t="s">
        <v>42</v>
      </c>
      <c r="F25" s="1">
        <v>550</v>
      </c>
      <c r="G25" s="1" t="s">
        <v>97</v>
      </c>
      <c r="H25" t="str">
        <f t="shared" si="0"/>
        <v xml:space="preserve"> JanowskiMic</v>
      </c>
    </row>
    <row r="26" spans="1:8" x14ac:dyDescent="0.25">
      <c r="A26" s="1" t="s">
        <v>98</v>
      </c>
      <c r="B26" s="1" t="s">
        <v>99</v>
      </c>
      <c r="C26" s="1" t="s">
        <v>14</v>
      </c>
      <c r="D26" s="1" t="s">
        <v>100</v>
      </c>
      <c r="E26" s="1" t="s">
        <v>22</v>
      </c>
      <c r="F26" s="1">
        <v>1200</v>
      </c>
      <c r="G26" s="1" t="s">
        <v>101</v>
      </c>
      <c r="H26" t="str">
        <f t="shared" si="0"/>
        <v xml:space="preserve"> NorekMar</v>
      </c>
    </row>
    <row r="27" spans="1:8" x14ac:dyDescent="0.25">
      <c r="A27" s="1" t="s">
        <v>67</v>
      </c>
      <c r="B27" s="1" t="s">
        <v>68</v>
      </c>
      <c r="C27" s="1" t="s">
        <v>8</v>
      </c>
      <c r="D27" s="1" t="s">
        <v>69</v>
      </c>
      <c r="E27" s="1" t="s">
        <v>61</v>
      </c>
      <c r="F27" s="1">
        <v>1450</v>
      </c>
      <c r="G27" s="1" t="s">
        <v>102</v>
      </c>
      <c r="H27" t="str">
        <f t="shared" si="0"/>
        <v xml:space="preserve"> NowakowskiMar</v>
      </c>
    </row>
    <row r="28" spans="1:8" x14ac:dyDescent="0.25">
      <c r="A28" s="1" t="s">
        <v>103</v>
      </c>
      <c r="B28" s="1" t="s">
        <v>104</v>
      </c>
      <c r="C28" s="1" t="s">
        <v>14</v>
      </c>
      <c r="D28" s="1" t="s">
        <v>105</v>
      </c>
      <c r="E28" s="1" t="s">
        <v>52</v>
      </c>
      <c r="F28" s="1">
        <v>390</v>
      </c>
      <c r="G28" s="1" t="s">
        <v>106</v>
      </c>
      <c r="H28" t="str">
        <f t="shared" si="0"/>
        <v xml:space="preserve"> ŻbikJan</v>
      </c>
    </row>
    <row r="29" spans="1:8" x14ac:dyDescent="0.25">
      <c r="A29" s="1" t="s">
        <v>67</v>
      </c>
      <c r="B29" s="1" t="s">
        <v>68</v>
      </c>
      <c r="C29" s="1" t="s">
        <v>8</v>
      </c>
      <c r="D29" s="1" t="s">
        <v>69</v>
      </c>
      <c r="E29" s="1" t="s">
        <v>40</v>
      </c>
      <c r="F29" s="1">
        <v>1100</v>
      </c>
      <c r="G29" s="1" t="s">
        <v>107</v>
      </c>
      <c r="H29" t="str">
        <f t="shared" si="0"/>
        <v xml:space="preserve"> NowakowskiMar</v>
      </c>
    </row>
    <row r="30" spans="1:8" x14ac:dyDescent="0.25">
      <c r="A30" s="1" t="s">
        <v>44</v>
      </c>
      <c r="B30" s="1" t="s">
        <v>45</v>
      </c>
      <c r="C30" s="1" t="s">
        <v>20</v>
      </c>
      <c r="D30" s="1" t="s">
        <v>46</v>
      </c>
      <c r="E30" s="1" t="s">
        <v>108</v>
      </c>
      <c r="F30" s="1">
        <v>230</v>
      </c>
      <c r="G30" s="1" t="s">
        <v>109</v>
      </c>
      <c r="H30" t="str">
        <f t="shared" si="0"/>
        <v xml:space="preserve"> NowakRom</v>
      </c>
    </row>
    <row r="31" spans="1:8" x14ac:dyDescent="0.25">
      <c r="A31" s="1" t="s">
        <v>110</v>
      </c>
      <c r="B31" s="1" t="s">
        <v>50</v>
      </c>
      <c r="C31" s="1" t="s">
        <v>14</v>
      </c>
      <c r="D31" s="1" t="s">
        <v>105</v>
      </c>
      <c r="E31" s="1" t="s">
        <v>36</v>
      </c>
      <c r="F31" s="1">
        <v>120</v>
      </c>
      <c r="G31" s="1" t="s">
        <v>111</v>
      </c>
      <c r="H31" t="str">
        <f t="shared" si="0"/>
        <v xml:space="preserve"> BiałkowskiPaw</v>
      </c>
    </row>
    <row r="32" spans="1:8" x14ac:dyDescent="0.25">
      <c r="A32" s="1" t="s">
        <v>110</v>
      </c>
      <c r="B32" s="1" t="s">
        <v>50</v>
      </c>
      <c r="C32" s="1" t="s">
        <v>14</v>
      </c>
      <c r="D32" s="1" t="s">
        <v>105</v>
      </c>
      <c r="E32" s="1" t="s">
        <v>47</v>
      </c>
      <c r="F32" s="1">
        <v>690</v>
      </c>
      <c r="G32" s="1" t="s">
        <v>112</v>
      </c>
      <c r="H32" t="str">
        <f t="shared" si="0"/>
        <v xml:space="preserve"> BiałkowskiPaw</v>
      </c>
    </row>
    <row r="33" spans="1:8" x14ac:dyDescent="0.25">
      <c r="A33" s="1" t="s">
        <v>49</v>
      </c>
      <c r="B33" s="1" t="s">
        <v>50</v>
      </c>
      <c r="C33" s="1" t="s">
        <v>91</v>
      </c>
      <c r="D33" s="1" t="s">
        <v>113</v>
      </c>
      <c r="E33" s="1" t="s">
        <v>70</v>
      </c>
      <c r="F33" s="1">
        <v>450</v>
      </c>
      <c r="G33" s="1" t="s">
        <v>114</v>
      </c>
      <c r="H33" t="str">
        <f t="shared" si="0"/>
        <v xml:space="preserve"> WitkowskiPaw</v>
      </c>
    </row>
    <row r="34" spans="1:8" x14ac:dyDescent="0.25">
      <c r="A34" s="1" t="s">
        <v>115</v>
      </c>
      <c r="B34" s="1" t="s">
        <v>68</v>
      </c>
      <c r="C34" s="1" t="s">
        <v>14</v>
      </c>
      <c r="D34" s="1" t="s">
        <v>116</v>
      </c>
      <c r="E34" s="1" t="s">
        <v>52</v>
      </c>
      <c r="F34" s="1">
        <v>390</v>
      </c>
      <c r="G34" s="1" t="s">
        <v>117</v>
      </c>
      <c r="H34" t="str">
        <f t="shared" si="0"/>
        <v xml:space="preserve"> BarańskiMar</v>
      </c>
    </row>
    <row r="35" spans="1:8" x14ac:dyDescent="0.25">
      <c r="A35" s="1" t="s">
        <v>118</v>
      </c>
      <c r="B35" s="1" t="s">
        <v>119</v>
      </c>
      <c r="C35" s="1" t="s">
        <v>14</v>
      </c>
      <c r="D35" s="1" t="s">
        <v>120</v>
      </c>
      <c r="E35" s="1" t="s">
        <v>10</v>
      </c>
      <c r="F35" s="1">
        <v>630</v>
      </c>
      <c r="G35" s="1" t="s">
        <v>121</v>
      </c>
      <c r="H35" t="str">
        <f t="shared" si="0"/>
        <v xml:space="preserve"> JanowskaAnn</v>
      </c>
    </row>
    <row r="36" spans="1:8" x14ac:dyDescent="0.25">
      <c r="A36" s="1" t="s">
        <v>110</v>
      </c>
      <c r="B36" s="1" t="s">
        <v>50</v>
      </c>
      <c r="C36" s="1" t="s">
        <v>14</v>
      </c>
      <c r="D36" s="1" t="s">
        <v>105</v>
      </c>
      <c r="E36" s="1" t="s">
        <v>16</v>
      </c>
      <c r="F36" s="1">
        <v>320</v>
      </c>
      <c r="G36" s="1" t="s">
        <v>122</v>
      </c>
      <c r="H36" t="str">
        <f t="shared" si="0"/>
        <v xml:space="preserve"> BiałkowskiPaw</v>
      </c>
    </row>
    <row r="37" spans="1:8" x14ac:dyDescent="0.25">
      <c r="A37" s="1" t="s">
        <v>118</v>
      </c>
      <c r="B37" s="1" t="s">
        <v>119</v>
      </c>
      <c r="C37" s="1" t="s">
        <v>14</v>
      </c>
      <c r="D37" s="1" t="s">
        <v>120</v>
      </c>
      <c r="E37" s="1" t="s">
        <v>61</v>
      </c>
      <c r="F37" s="1">
        <v>1450</v>
      </c>
      <c r="G37" s="1" t="s">
        <v>80</v>
      </c>
      <c r="H37" t="str">
        <f t="shared" si="0"/>
        <v xml:space="preserve"> JanowskaAnn</v>
      </c>
    </row>
    <row r="38" spans="1:8" x14ac:dyDescent="0.25">
      <c r="A38" s="1" t="s">
        <v>123</v>
      </c>
      <c r="B38" s="1" t="s">
        <v>124</v>
      </c>
      <c r="C38" s="1" t="s">
        <v>14</v>
      </c>
      <c r="D38" s="1" t="s">
        <v>125</v>
      </c>
      <c r="E38" s="1" t="s">
        <v>36</v>
      </c>
      <c r="F38" s="1">
        <v>120</v>
      </c>
      <c r="G38" s="1" t="s">
        <v>126</v>
      </c>
      <c r="H38" t="str">
        <f t="shared" si="0"/>
        <v xml:space="preserve"> BorkowskaMaj</v>
      </c>
    </row>
    <row r="39" spans="1:8" x14ac:dyDescent="0.25">
      <c r="A39" s="1" t="s">
        <v>127</v>
      </c>
      <c r="B39" s="1" t="s">
        <v>119</v>
      </c>
      <c r="C39" s="1" t="s">
        <v>14</v>
      </c>
      <c r="D39" s="1" t="s">
        <v>128</v>
      </c>
      <c r="E39" s="1" t="s">
        <v>22</v>
      </c>
      <c r="F39" s="1">
        <v>1200</v>
      </c>
      <c r="G39" s="1" t="s">
        <v>129</v>
      </c>
      <c r="H39" t="str">
        <f t="shared" si="0"/>
        <v xml:space="preserve"> GosławskaAnn</v>
      </c>
    </row>
    <row r="40" spans="1:8" x14ac:dyDescent="0.25">
      <c r="A40" s="1" t="s">
        <v>86</v>
      </c>
      <c r="B40" s="1" t="s">
        <v>25</v>
      </c>
      <c r="C40" s="1" t="s">
        <v>8</v>
      </c>
      <c r="D40" s="1" t="s">
        <v>87</v>
      </c>
      <c r="E40" s="1" t="s">
        <v>70</v>
      </c>
      <c r="F40" s="1">
        <v>450</v>
      </c>
      <c r="G40" s="1" t="s">
        <v>130</v>
      </c>
      <c r="H40" t="str">
        <f t="shared" si="0"/>
        <v xml:space="preserve"> KoziołMar</v>
      </c>
    </row>
    <row r="41" spans="1:8" x14ac:dyDescent="0.25">
      <c r="A41" s="1" t="s">
        <v>33</v>
      </c>
      <c r="B41" s="1" t="s">
        <v>34</v>
      </c>
      <c r="C41" s="1" t="s">
        <v>14</v>
      </c>
      <c r="D41" s="1" t="s">
        <v>35</v>
      </c>
      <c r="E41" s="1" t="s">
        <v>42</v>
      </c>
      <c r="F41" s="1">
        <v>550</v>
      </c>
      <c r="G41" s="1" t="s">
        <v>131</v>
      </c>
      <c r="H41" t="str">
        <f t="shared" si="0"/>
        <v xml:space="preserve"> CzerwińskaJoa</v>
      </c>
    </row>
    <row r="42" spans="1:8" x14ac:dyDescent="0.25">
      <c r="A42" s="1" t="s">
        <v>132</v>
      </c>
      <c r="B42" s="1" t="s">
        <v>133</v>
      </c>
      <c r="C42" s="1" t="s">
        <v>134</v>
      </c>
      <c r="D42" s="1" t="s">
        <v>135</v>
      </c>
      <c r="E42" s="1" t="s">
        <v>42</v>
      </c>
      <c r="F42" s="1">
        <v>550</v>
      </c>
      <c r="G42" s="1" t="s">
        <v>136</v>
      </c>
      <c r="H42" t="str">
        <f t="shared" si="0"/>
        <v xml:space="preserve"> Borkowskindr</v>
      </c>
    </row>
    <row r="43" spans="1:8" x14ac:dyDescent="0.25">
      <c r="A43" s="1" t="s">
        <v>137</v>
      </c>
      <c r="B43" s="1" t="s">
        <v>77</v>
      </c>
      <c r="C43" s="1" t="s">
        <v>14</v>
      </c>
      <c r="D43" s="1" t="s">
        <v>138</v>
      </c>
      <c r="E43" s="1" t="s">
        <v>70</v>
      </c>
      <c r="F43" s="1">
        <v>450</v>
      </c>
      <c r="G43" s="1" t="s">
        <v>139</v>
      </c>
      <c r="H43" t="str">
        <f t="shared" si="0"/>
        <v xml:space="preserve"> DomaczEwa</v>
      </c>
    </row>
    <row r="44" spans="1:8" x14ac:dyDescent="0.25">
      <c r="A44" s="1" t="s">
        <v>140</v>
      </c>
      <c r="B44" s="1" t="s">
        <v>64</v>
      </c>
      <c r="C44" s="1" t="s">
        <v>14</v>
      </c>
      <c r="D44" s="1" t="s">
        <v>141</v>
      </c>
      <c r="E44" s="1" t="s">
        <v>61</v>
      </c>
      <c r="F44" s="1">
        <v>1450</v>
      </c>
      <c r="G44" s="1" t="s">
        <v>142</v>
      </c>
      <c r="H44" t="str">
        <f t="shared" si="0"/>
        <v xml:space="preserve"> KorzeniowskaEwe</v>
      </c>
    </row>
    <row r="45" spans="1:8" x14ac:dyDescent="0.25">
      <c r="A45" s="1" t="s">
        <v>127</v>
      </c>
      <c r="B45" s="1" t="s">
        <v>119</v>
      </c>
      <c r="C45" s="1" t="s">
        <v>14</v>
      </c>
      <c r="D45" s="1" t="s">
        <v>128</v>
      </c>
      <c r="E45" s="1" t="s">
        <v>52</v>
      </c>
      <c r="F45" s="1">
        <v>390</v>
      </c>
      <c r="G45" s="1" t="s">
        <v>143</v>
      </c>
      <c r="H45" t="str">
        <f t="shared" si="0"/>
        <v xml:space="preserve"> GosławskaAnn</v>
      </c>
    </row>
    <row r="46" spans="1:8" x14ac:dyDescent="0.25">
      <c r="A46" s="1" t="s">
        <v>144</v>
      </c>
      <c r="B46" s="1" t="s">
        <v>145</v>
      </c>
      <c r="C46" s="1" t="s">
        <v>8</v>
      </c>
      <c r="D46" s="1" t="s">
        <v>146</v>
      </c>
      <c r="E46" s="1" t="s">
        <v>16</v>
      </c>
      <c r="F46" s="1">
        <v>320</v>
      </c>
      <c r="G46" s="1" t="s">
        <v>147</v>
      </c>
      <c r="H46" t="str">
        <f t="shared" si="0"/>
        <v xml:space="preserve"> MiłekIlo</v>
      </c>
    </row>
    <row r="47" spans="1:8" x14ac:dyDescent="0.25">
      <c r="A47" s="1" t="s">
        <v>148</v>
      </c>
      <c r="B47" s="1" t="s">
        <v>64</v>
      </c>
      <c r="C47" s="1" t="s">
        <v>14</v>
      </c>
      <c r="D47" s="1" t="s">
        <v>149</v>
      </c>
      <c r="E47" s="1" t="s">
        <v>16</v>
      </c>
      <c r="F47" s="1">
        <v>320</v>
      </c>
      <c r="G47" s="1" t="s">
        <v>150</v>
      </c>
      <c r="H47" t="str">
        <f t="shared" si="0"/>
        <v xml:space="preserve"> MirowskaEwe</v>
      </c>
    </row>
    <row r="48" spans="1:8" x14ac:dyDescent="0.25">
      <c r="A48" s="1" t="s">
        <v>24</v>
      </c>
      <c r="B48" s="1" t="s">
        <v>25</v>
      </c>
      <c r="C48" s="1" t="s">
        <v>8</v>
      </c>
      <c r="D48" s="1" t="s">
        <v>26</v>
      </c>
      <c r="E48" s="1" t="s">
        <v>108</v>
      </c>
      <c r="F48" s="1">
        <v>230</v>
      </c>
      <c r="G48" s="1" t="s">
        <v>101</v>
      </c>
      <c r="H48" t="str">
        <f t="shared" si="0"/>
        <v xml:space="preserve"> MarkowskiMar</v>
      </c>
    </row>
    <row r="49" spans="1:8" x14ac:dyDescent="0.25">
      <c r="A49" s="1" t="s">
        <v>151</v>
      </c>
      <c r="B49" s="1" t="s">
        <v>25</v>
      </c>
      <c r="C49" s="1" t="s">
        <v>134</v>
      </c>
      <c r="D49" s="1" t="s">
        <v>152</v>
      </c>
      <c r="E49" s="1" t="s">
        <v>16</v>
      </c>
      <c r="F49" s="1">
        <v>320</v>
      </c>
      <c r="G49" s="1" t="s">
        <v>102</v>
      </c>
      <c r="H49" t="str">
        <f t="shared" si="0"/>
        <v xml:space="preserve"> NowickiMar</v>
      </c>
    </row>
    <row r="50" spans="1:8" x14ac:dyDescent="0.25">
      <c r="A50" s="1" t="s">
        <v>144</v>
      </c>
      <c r="B50" s="1" t="s">
        <v>145</v>
      </c>
      <c r="C50" s="1" t="s">
        <v>8</v>
      </c>
      <c r="D50" s="1" t="s">
        <v>146</v>
      </c>
      <c r="E50" s="1" t="s">
        <v>42</v>
      </c>
      <c r="F50" s="1">
        <v>550</v>
      </c>
      <c r="G50" s="1" t="s">
        <v>106</v>
      </c>
      <c r="H50" t="str">
        <f t="shared" si="0"/>
        <v xml:space="preserve"> MiłekIlo</v>
      </c>
    </row>
    <row r="51" spans="1:8" x14ac:dyDescent="0.25">
      <c r="A51" s="1" t="s">
        <v>54</v>
      </c>
      <c r="B51" s="1" t="s">
        <v>55</v>
      </c>
      <c r="C51" s="1" t="s">
        <v>14</v>
      </c>
      <c r="D51" s="1" t="s">
        <v>56</v>
      </c>
      <c r="E51" s="1" t="s">
        <v>36</v>
      </c>
      <c r="F51" s="1">
        <v>120</v>
      </c>
      <c r="G51" s="1" t="s">
        <v>107</v>
      </c>
      <c r="H51" t="str">
        <f t="shared" si="0"/>
        <v xml:space="preserve"> GóraGrz</v>
      </c>
    </row>
    <row r="52" spans="1:8" x14ac:dyDescent="0.25">
      <c r="A52" s="1" t="s">
        <v>153</v>
      </c>
      <c r="B52" s="1" t="s">
        <v>154</v>
      </c>
      <c r="C52" s="1" t="s">
        <v>14</v>
      </c>
      <c r="D52" s="1" t="s">
        <v>155</v>
      </c>
      <c r="E52" s="1" t="s">
        <v>40</v>
      </c>
      <c r="F52" s="1">
        <v>1100</v>
      </c>
      <c r="G52" s="1" t="s">
        <v>109</v>
      </c>
      <c r="H52" t="str">
        <f t="shared" si="0"/>
        <v xml:space="preserve"> GórskiŁuk</v>
      </c>
    </row>
    <row r="53" spans="1:8" x14ac:dyDescent="0.25">
      <c r="A53" s="1" t="s">
        <v>49</v>
      </c>
      <c r="B53" s="1" t="s">
        <v>94</v>
      </c>
      <c r="C53" s="1" t="s">
        <v>14</v>
      </c>
      <c r="D53" s="1" t="s">
        <v>95</v>
      </c>
      <c r="E53" s="1" t="s">
        <v>70</v>
      </c>
      <c r="F53" s="1">
        <v>450</v>
      </c>
      <c r="G53" s="1" t="s">
        <v>111</v>
      </c>
      <c r="H53" t="str">
        <f t="shared" si="0"/>
        <v xml:space="preserve"> Witkowskioma</v>
      </c>
    </row>
    <row r="54" spans="1:8" x14ac:dyDescent="0.25">
      <c r="A54" s="1" t="s">
        <v>86</v>
      </c>
      <c r="B54" s="1" t="s">
        <v>25</v>
      </c>
      <c r="C54" s="1" t="s">
        <v>8</v>
      </c>
      <c r="D54" s="1" t="s">
        <v>87</v>
      </c>
      <c r="E54" s="1" t="s">
        <v>61</v>
      </c>
      <c r="F54" s="1">
        <v>1450</v>
      </c>
      <c r="G54" s="1" t="s">
        <v>112</v>
      </c>
      <c r="H54" t="str">
        <f t="shared" si="0"/>
        <v xml:space="preserve"> KoziołMar</v>
      </c>
    </row>
    <row r="55" spans="1:8" x14ac:dyDescent="0.25">
      <c r="A55" s="1" t="s">
        <v>54</v>
      </c>
      <c r="B55" s="1" t="s">
        <v>55</v>
      </c>
      <c r="C55" s="1" t="s">
        <v>14</v>
      </c>
      <c r="D55" s="1" t="s">
        <v>56</v>
      </c>
      <c r="E55" s="1" t="s">
        <v>52</v>
      </c>
      <c r="F55" s="1">
        <v>390</v>
      </c>
      <c r="G55" s="1" t="s">
        <v>114</v>
      </c>
      <c r="H55" t="str">
        <f t="shared" si="0"/>
        <v xml:space="preserve"> GóraGrz</v>
      </c>
    </row>
    <row r="56" spans="1:8" x14ac:dyDescent="0.25">
      <c r="A56" s="1" t="s">
        <v>148</v>
      </c>
      <c r="B56" s="1" t="s">
        <v>64</v>
      </c>
      <c r="C56" s="1" t="s">
        <v>14</v>
      </c>
      <c r="D56" s="1" t="s">
        <v>149</v>
      </c>
      <c r="E56" s="1" t="s">
        <v>108</v>
      </c>
      <c r="F56" s="1">
        <v>230</v>
      </c>
      <c r="G56" s="1" t="s">
        <v>117</v>
      </c>
      <c r="H56" t="str">
        <f t="shared" si="0"/>
        <v xml:space="preserve"> MirowskaEwe</v>
      </c>
    </row>
    <row r="57" spans="1:8" x14ac:dyDescent="0.25">
      <c r="A57" s="1" t="s">
        <v>151</v>
      </c>
      <c r="B57" s="1" t="s">
        <v>25</v>
      </c>
      <c r="C57" s="1" t="s">
        <v>134</v>
      </c>
      <c r="D57" s="1" t="s">
        <v>152</v>
      </c>
      <c r="E57" s="1" t="s">
        <v>61</v>
      </c>
      <c r="F57" s="1">
        <v>1450</v>
      </c>
      <c r="G57" s="1" t="s">
        <v>121</v>
      </c>
      <c r="H57" t="str">
        <f t="shared" si="0"/>
        <v xml:space="preserve"> NowickiMar</v>
      </c>
    </row>
    <row r="58" spans="1:8" x14ac:dyDescent="0.25">
      <c r="A58" s="1" t="s">
        <v>76</v>
      </c>
      <c r="B58" s="1" t="s">
        <v>77</v>
      </c>
      <c r="C58" s="1" t="s">
        <v>20</v>
      </c>
      <c r="D58" s="1" t="s">
        <v>78</v>
      </c>
      <c r="E58" s="1" t="s">
        <v>16</v>
      </c>
      <c r="F58" s="1">
        <v>320</v>
      </c>
      <c r="G58" s="1" t="s">
        <v>122</v>
      </c>
      <c r="H58" t="str">
        <f t="shared" si="0"/>
        <v xml:space="preserve"> WilkEwa</v>
      </c>
    </row>
    <row r="59" spans="1:8" x14ac:dyDescent="0.25">
      <c r="A59" s="1" t="s">
        <v>118</v>
      </c>
      <c r="B59" s="1" t="s">
        <v>119</v>
      </c>
      <c r="C59" s="1" t="s">
        <v>14</v>
      </c>
      <c r="D59" s="1" t="s">
        <v>120</v>
      </c>
      <c r="E59" s="1" t="s">
        <v>36</v>
      </c>
      <c r="F59" s="1">
        <v>120</v>
      </c>
      <c r="G59" s="1" t="s">
        <v>80</v>
      </c>
      <c r="H59" t="str">
        <f t="shared" si="0"/>
        <v xml:space="preserve"> JanowskaAnn</v>
      </c>
    </row>
    <row r="60" spans="1:8" x14ac:dyDescent="0.25">
      <c r="A60" s="1" t="s">
        <v>67</v>
      </c>
      <c r="B60" s="1" t="s">
        <v>68</v>
      </c>
      <c r="C60" s="1" t="s">
        <v>8</v>
      </c>
      <c r="D60" s="1" t="s">
        <v>69</v>
      </c>
      <c r="E60" s="1" t="s">
        <v>16</v>
      </c>
      <c r="F60" s="1">
        <v>320</v>
      </c>
      <c r="G60" s="1" t="s">
        <v>66</v>
      </c>
      <c r="H60" t="str">
        <f t="shared" si="0"/>
        <v xml:space="preserve"> NowakowskiMar</v>
      </c>
    </row>
    <row r="61" spans="1:8" x14ac:dyDescent="0.25">
      <c r="A61" s="1" t="s">
        <v>156</v>
      </c>
      <c r="B61" s="1" t="s">
        <v>59</v>
      </c>
      <c r="C61" s="1" t="s">
        <v>14</v>
      </c>
      <c r="D61" s="1" t="s">
        <v>157</v>
      </c>
      <c r="E61" s="1" t="s">
        <v>61</v>
      </c>
      <c r="F61" s="1">
        <v>1450</v>
      </c>
      <c r="G61" s="1" t="s">
        <v>71</v>
      </c>
      <c r="H61" t="str">
        <f t="shared" si="0"/>
        <v xml:space="preserve"> BolkowskiPio</v>
      </c>
    </row>
    <row r="62" spans="1:8" x14ac:dyDescent="0.25">
      <c r="A62" s="1" t="s">
        <v>110</v>
      </c>
      <c r="B62" s="1" t="s">
        <v>50</v>
      </c>
      <c r="C62" s="1" t="s">
        <v>14</v>
      </c>
      <c r="D62" s="1" t="s">
        <v>105</v>
      </c>
      <c r="E62" s="1" t="s">
        <v>16</v>
      </c>
      <c r="F62" s="1">
        <v>320</v>
      </c>
      <c r="G62" s="1" t="s">
        <v>75</v>
      </c>
      <c r="H62" t="str">
        <f t="shared" si="0"/>
        <v xml:space="preserve"> BiałkowskiPaw</v>
      </c>
    </row>
    <row r="63" spans="1:8" x14ac:dyDescent="0.25">
      <c r="A63" s="1" t="s">
        <v>151</v>
      </c>
      <c r="B63" s="1" t="s">
        <v>25</v>
      </c>
      <c r="C63" s="1" t="s">
        <v>134</v>
      </c>
      <c r="D63" s="1" t="s">
        <v>152</v>
      </c>
      <c r="E63" s="1" t="s">
        <v>42</v>
      </c>
      <c r="F63" s="1">
        <v>550</v>
      </c>
      <c r="G63" s="1" t="s">
        <v>79</v>
      </c>
      <c r="H63" t="str">
        <f t="shared" si="0"/>
        <v xml:space="preserve"> NowickiMar</v>
      </c>
    </row>
    <row r="64" spans="1:8" x14ac:dyDescent="0.25">
      <c r="A64" s="1" t="s">
        <v>86</v>
      </c>
      <c r="B64" s="1" t="s">
        <v>25</v>
      </c>
      <c r="C64" s="1" t="s">
        <v>8</v>
      </c>
      <c r="D64" s="1" t="s">
        <v>87</v>
      </c>
      <c r="E64" s="1" t="s">
        <v>36</v>
      </c>
      <c r="F64" s="1">
        <v>120</v>
      </c>
      <c r="G64" s="1" t="s">
        <v>80</v>
      </c>
      <c r="H64" t="str">
        <f t="shared" si="0"/>
        <v xml:space="preserve"> KoziołMar</v>
      </c>
    </row>
    <row r="65" spans="1:8" x14ac:dyDescent="0.25">
      <c r="A65" s="1" t="s">
        <v>158</v>
      </c>
      <c r="B65" s="1" t="s">
        <v>73</v>
      </c>
      <c r="C65" s="1" t="s">
        <v>8</v>
      </c>
      <c r="D65" s="1" t="s">
        <v>159</v>
      </c>
      <c r="E65" s="1" t="s">
        <v>52</v>
      </c>
      <c r="F65" s="1">
        <v>390</v>
      </c>
      <c r="G65" s="1" t="s">
        <v>83</v>
      </c>
      <c r="H65" t="str">
        <f t="shared" si="0"/>
        <v xml:space="preserve"> KwiatkowskiTom</v>
      </c>
    </row>
    <row r="66" spans="1:8" x14ac:dyDescent="0.25">
      <c r="A66" s="1" t="s">
        <v>49</v>
      </c>
      <c r="B66" s="1" t="s">
        <v>50</v>
      </c>
      <c r="C66" s="1" t="s">
        <v>91</v>
      </c>
      <c r="D66" s="1" t="s">
        <v>113</v>
      </c>
      <c r="E66" s="1" t="s">
        <v>47</v>
      </c>
      <c r="F66" s="1">
        <v>690</v>
      </c>
      <c r="G66" s="1" t="s">
        <v>58</v>
      </c>
      <c r="H66" t="str">
        <f t="shared" si="0"/>
        <v xml:space="preserve"> WitkowskiPaw</v>
      </c>
    </row>
    <row r="67" spans="1:8" x14ac:dyDescent="0.25">
      <c r="A67" s="1" t="s">
        <v>54</v>
      </c>
      <c r="B67" s="1" t="s">
        <v>55</v>
      </c>
      <c r="C67" s="1" t="s">
        <v>14</v>
      </c>
      <c r="D67" s="1" t="s">
        <v>56</v>
      </c>
      <c r="E67" s="1" t="s">
        <v>22</v>
      </c>
      <c r="F67" s="1">
        <v>1200</v>
      </c>
      <c r="G67" s="1" t="s">
        <v>88</v>
      </c>
      <c r="H67" t="str">
        <f t="shared" ref="H67:H96" si="1">A67&amp;MID(B67,3,3)</f>
        <v xml:space="preserve"> GóraGrz</v>
      </c>
    </row>
    <row r="68" spans="1:8" x14ac:dyDescent="0.25">
      <c r="A68" s="1" t="s">
        <v>44</v>
      </c>
      <c r="B68" s="1" t="s">
        <v>59</v>
      </c>
      <c r="C68" s="1" t="s">
        <v>20</v>
      </c>
      <c r="D68" s="1" t="s">
        <v>60</v>
      </c>
      <c r="E68" s="1" t="s">
        <v>52</v>
      </c>
      <c r="F68" s="1">
        <v>390</v>
      </c>
      <c r="G68" s="1" t="s">
        <v>93</v>
      </c>
      <c r="H68" t="str">
        <f t="shared" si="1"/>
        <v xml:space="preserve"> NowakPio</v>
      </c>
    </row>
    <row r="69" spans="1:8" x14ac:dyDescent="0.25">
      <c r="A69" s="1" t="s">
        <v>160</v>
      </c>
      <c r="B69" s="1" t="s">
        <v>161</v>
      </c>
      <c r="C69" s="1" t="s">
        <v>14</v>
      </c>
      <c r="D69" s="1" t="s">
        <v>162</v>
      </c>
      <c r="E69" s="1" t="s">
        <v>70</v>
      </c>
      <c r="F69" s="1">
        <v>450</v>
      </c>
      <c r="G69" s="1" t="s">
        <v>96</v>
      </c>
      <c r="H69" t="str">
        <f t="shared" si="1"/>
        <v xml:space="preserve"> LipowskiAda</v>
      </c>
    </row>
    <row r="70" spans="1:8" x14ac:dyDescent="0.25">
      <c r="A70" s="1" t="s">
        <v>115</v>
      </c>
      <c r="B70" s="1" t="s">
        <v>68</v>
      </c>
      <c r="C70" s="1" t="s">
        <v>14</v>
      </c>
      <c r="D70" s="1" t="s">
        <v>116</v>
      </c>
      <c r="E70" s="1" t="s">
        <v>10</v>
      </c>
      <c r="F70" s="1">
        <v>630</v>
      </c>
      <c r="G70" s="1" t="s">
        <v>97</v>
      </c>
      <c r="H70" t="str">
        <f t="shared" si="1"/>
        <v xml:space="preserve"> BarańskiMar</v>
      </c>
    </row>
    <row r="71" spans="1:8" x14ac:dyDescent="0.25">
      <c r="A71" s="1" t="s">
        <v>18</v>
      </c>
      <c r="B71" s="1" t="s">
        <v>19</v>
      </c>
      <c r="C71" s="1" t="s">
        <v>20</v>
      </c>
      <c r="D71" s="1" t="s">
        <v>21</v>
      </c>
      <c r="E71" s="1" t="s">
        <v>22</v>
      </c>
      <c r="F71" s="1">
        <v>1200</v>
      </c>
      <c r="G71" s="1" t="s">
        <v>101</v>
      </c>
      <c r="H71" t="str">
        <f t="shared" si="1"/>
        <v xml:space="preserve"> GizińskiKon</v>
      </c>
    </row>
    <row r="72" spans="1:8" x14ac:dyDescent="0.25">
      <c r="A72" s="1" t="s">
        <v>12</v>
      </c>
      <c r="B72" s="1" t="s">
        <v>13</v>
      </c>
      <c r="C72" s="1" t="s">
        <v>14</v>
      </c>
      <c r="D72" s="1" t="s">
        <v>15</v>
      </c>
      <c r="E72" s="1" t="s">
        <v>10</v>
      </c>
      <c r="F72" s="1">
        <v>630</v>
      </c>
      <c r="G72" s="1" t="s">
        <v>102</v>
      </c>
      <c r="H72" t="str">
        <f t="shared" si="1"/>
        <v xml:space="preserve"> ŻakKar</v>
      </c>
    </row>
    <row r="73" spans="1:8" x14ac:dyDescent="0.25">
      <c r="A73" s="1" t="s">
        <v>151</v>
      </c>
      <c r="B73" s="1" t="s">
        <v>25</v>
      </c>
      <c r="C73" s="1" t="s">
        <v>134</v>
      </c>
      <c r="D73" s="1" t="s">
        <v>152</v>
      </c>
      <c r="E73" s="1" t="s">
        <v>22</v>
      </c>
      <c r="F73" s="1">
        <v>1200</v>
      </c>
      <c r="G73" s="1" t="s">
        <v>106</v>
      </c>
      <c r="H73" t="str">
        <f t="shared" si="1"/>
        <v xml:space="preserve"> NowickiMar</v>
      </c>
    </row>
    <row r="74" spans="1:8" x14ac:dyDescent="0.25">
      <c r="A74" s="1" t="s">
        <v>28</v>
      </c>
      <c r="B74" s="1" t="s">
        <v>29</v>
      </c>
      <c r="C74" s="1" t="s">
        <v>14</v>
      </c>
      <c r="D74" s="1" t="s">
        <v>30</v>
      </c>
      <c r="E74" s="1" t="s">
        <v>108</v>
      </c>
      <c r="F74" s="1">
        <v>230</v>
      </c>
      <c r="G74" s="1" t="s">
        <v>107</v>
      </c>
      <c r="H74" t="str">
        <f t="shared" si="1"/>
        <v xml:space="preserve"> GóreckaDar</v>
      </c>
    </row>
    <row r="75" spans="1:8" x14ac:dyDescent="0.25">
      <c r="A75" s="1" t="s">
        <v>163</v>
      </c>
      <c r="B75" s="1" t="s">
        <v>73</v>
      </c>
      <c r="C75" s="1" t="s">
        <v>14</v>
      </c>
      <c r="D75" s="1" t="s">
        <v>164</v>
      </c>
      <c r="E75" s="1" t="s">
        <v>10</v>
      </c>
      <c r="F75" s="1">
        <v>630</v>
      </c>
      <c r="G75" s="1" t="s">
        <v>17</v>
      </c>
      <c r="H75" t="str">
        <f t="shared" si="1"/>
        <v xml:space="preserve"> CzarneckiTom</v>
      </c>
    </row>
    <row r="76" spans="1:8" x14ac:dyDescent="0.25">
      <c r="A76" s="1" t="s">
        <v>165</v>
      </c>
      <c r="B76" s="1" t="s">
        <v>166</v>
      </c>
      <c r="C76" s="1" t="s">
        <v>14</v>
      </c>
      <c r="D76" s="1" t="s">
        <v>167</v>
      </c>
      <c r="E76" s="1" t="s">
        <v>47</v>
      </c>
      <c r="F76" s="1">
        <v>690</v>
      </c>
      <c r="G76" s="1" t="s">
        <v>23</v>
      </c>
      <c r="H76" t="str">
        <f t="shared" si="1"/>
        <v xml:space="preserve"> ZaczykJus</v>
      </c>
    </row>
    <row r="77" spans="1:8" x14ac:dyDescent="0.25">
      <c r="A77" s="1" t="s">
        <v>49</v>
      </c>
      <c r="B77" s="1" t="s">
        <v>50</v>
      </c>
      <c r="C77" s="1" t="s">
        <v>91</v>
      </c>
      <c r="D77" s="1" t="s">
        <v>113</v>
      </c>
      <c r="E77" s="1" t="s">
        <v>31</v>
      </c>
      <c r="F77" s="1">
        <v>999</v>
      </c>
      <c r="G77" s="1" t="s">
        <v>27</v>
      </c>
      <c r="H77" t="str">
        <f t="shared" si="1"/>
        <v xml:space="preserve"> WitkowskiPaw</v>
      </c>
    </row>
    <row r="78" spans="1:8" x14ac:dyDescent="0.25">
      <c r="A78" s="1" t="s">
        <v>153</v>
      </c>
      <c r="B78" s="1" t="s">
        <v>154</v>
      </c>
      <c r="C78" s="1" t="s">
        <v>14</v>
      </c>
      <c r="D78" s="1" t="s">
        <v>155</v>
      </c>
      <c r="E78" s="1" t="s">
        <v>22</v>
      </c>
      <c r="F78" s="1">
        <v>1200</v>
      </c>
      <c r="G78" s="1" t="s">
        <v>32</v>
      </c>
      <c r="H78" t="str">
        <f t="shared" si="1"/>
        <v xml:space="preserve"> GórskiŁuk</v>
      </c>
    </row>
    <row r="79" spans="1:8" x14ac:dyDescent="0.25">
      <c r="A79" s="1" t="s">
        <v>168</v>
      </c>
      <c r="B79" s="1" t="s">
        <v>169</v>
      </c>
      <c r="C79" s="1" t="s">
        <v>8</v>
      </c>
      <c r="D79" s="1" t="s">
        <v>170</v>
      </c>
      <c r="E79" s="1" t="s">
        <v>52</v>
      </c>
      <c r="F79" s="1">
        <v>390</v>
      </c>
      <c r="G79" s="1" t="s">
        <v>37</v>
      </c>
      <c r="H79" t="str">
        <f t="shared" si="1"/>
        <v xml:space="preserve"> NowickaBea</v>
      </c>
    </row>
    <row r="80" spans="1:8" x14ac:dyDescent="0.25">
      <c r="A80" s="1" t="s">
        <v>63</v>
      </c>
      <c r="B80" s="1" t="s">
        <v>64</v>
      </c>
      <c r="C80" s="1" t="s">
        <v>8</v>
      </c>
      <c r="D80" s="1" t="s">
        <v>65</v>
      </c>
      <c r="E80" s="1" t="s">
        <v>42</v>
      </c>
      <c r="F80" s="1">
        <v>550</v>
      </c>
      <c r="G80" s="1" t="s">
        <v>41</v>
      </c>
      <c r="H80" t="str">
        <f t="shared" si="1"/>
        <v xml:space="preserve"> AdamskaEwe</v>
      </c>
    </row>
    <row r="81" spans="1:8" x14ac:dyDescent="0.25">
      <c r="A81" s="1" t="s">
        <v>168</v>
      </c>
      <c r="B81" s="1" t="s">
        <v>169</v>
      </c>
      <c r="C81" s="1" t="s">
        <v>8</v>
      </c>
      <c r="D81" s="1" t="s">
        <v>170</v>
      </c>
      <c r="E81" s="1" t="s">
        <v>108</v>
      </c>
      <c r="F81" s="1">
        <v>230</v>
      </c>
      <c r="G81" s="1" t="s">
        <v>43</v>
      </c>
      <c r="H81" t="str">
        <f t="shared" si="1"/>
        <v xml:space="preserve"> NowickaBea</v>
      </c>
    </row>
    <row r="82" spans="1:8" x14ac:dyDescent="0.25">
      <c r="A82" s="1" t="s">
        <v>171</v>
      </c>
      <c r="B82" s="1" t="s">
        <v>172</v>
      </c>
      <c r="C82" s="1" t="s">
        <v>8</v>
      </c>
      <c r="D82" s="1" t="s">
        <v>173</v>
      </c>
      <c r="E82" s="1" t="s">
        <v>10</v>
      </c>
      <c r="F82" s="1">
        <v>630</v>
      </c>
      <c r="G82" s="1" t="s">
        <v>48</v>
      </c>
      <c r="H82" t="str">
        <f t="shared" si="1"/>
        <v xml:space="preserve"> LipkaLec</v>
      </c>
    </row>
    <row r="83" spans="1:8" x14ac:dyDescent="0.25">
      <c r="A83" s="1" t="s">
        <v>86</v>
      </c>
      <c r="B83" s="1" t="s">
        <v>25</v>
      </c>
      <c r="C83" s="1" t="s">
        <v>8</v>
      </c>
      <c r="D83" s="1" t="s">
        <v>87</v>
      </c>
      <c r="E83" s="1" t="s">
        <v>16</v>
      </c>
      <c r="F83" s="1">
        <v>320</v>
      </c>
      <c r="G83" s="1" t="s">
        <v>53</v>
      </c>
      <c r="H83" t="str">
        <f t="shared" si="1"/>
        <v xml:space="preserve"> KoziołMar</v>
      </c>
    </row>
    <row r="84" spans="1:8" x14ac:dyDescent="0.25">
      <c r="A84" s="1" t="s">
        <v>6</v>
      </c>
      <c r="B84" s="1" t="s">
        <v>7</v>
      </c>
      <c r="C84" s="1" t="s">
        <v>8</v>
      </c>
      <c r="D84" s="1" t="s">
        <v>9</v>
      </c>
      <c r="E84" s="1" t="s">
        <v>40</v>
      </c>
      <c r="F84" s="1">
        <v>1100</v>
      </c>
      <c r="G84" s="1" t="s">
        <v>57</v>
      </c>
      <c r="H84" t="str">
        <f t="shared" si="1"/>
        <v xml:space="preserve"> JanowskiMic</v>
      </c>
    </row>
    <row r="85" spans="1:8" x14ac:dyDescent="0.25">
      <c r="A85" s="1" t="s">
        <v>76</v>
      </c>
      <c r="B85" s="1" t="s">
        <v>77</v>
      </c>
      <c r="C85" s="1" t="s">
        <v>20</v>
      </c>
      <c r="D85" s="1" t="s">
        <v>78</v>
      </c>
      <c r="E85" s="1" t="s">
        <v>70</v>
      </c>
      <c r="F85" s="1">
        <v>450</v>
      </c>
      <c r="G85" s="1" t="s">
        <v>58</v>
      </c>
      <c r="H85" t="str">
        <f t="shared" si="1"/>
        <v xml:space="preserve"> WilkEwa</v>
      </c>
    </row>
    <row r="86" spans="1:8" x14ac:dyDescent="0.25">
      <c r="A86" s="1" t="s">
        <v>137</v>
      </c>
      <c r="B86" s="1" t="s">
        <v>77</v>
      </c>
      <c r="C86" s="1" t="s">
        <v>14</v>
      </c>
      <c r="D86" s="1" t="s">
        <v>138</v>
      </c>
      <c r="E86" s="1" t="s">
        <v>10</v>
      </c>
      <c r="F86" s="1">
        <v>630</v>
      </c>
      <c r="G86" s="1" t="s">
        <v>62</v>
      </c>
      <c r="H86" t="str">
        <f t="shared" si="1"/>
        <v xml:space="preserve"> DomaczEwa</v>
      </c>
    </row>
    <row r="87" spans="1:8" x14ac:dyDescent="0.25">
      <c r="A87" s="1" t="s">
        <v>12</v>
      </c>
      <c r="B87" s="1" t="s">
        <v>13</v>
      </c>
      <c r="C87" s="1" t="s">
        <v>14</v>
      </c>
      <c r="D87" s="1" t="s">
        <v>15</v>
      </c>
      <c r="E87" s="1" t="s">
        <v>47</v>
      </c>
      <c r="F87" s="1">
        <v>690</v>
      </c>
      <c r="G87" s="1" t="s">
        <v>66</v>
      </c>
      <c r="H87" t="str">
        <f t="shared" si="1"/>
        <v xml:space="preserve"> ŻakKar</v>
      </c>
    </row>
    <row r="88" spans="1:8" x14ac:dyDescent="0.25">
      <c r="A88" s="1" t="s">
        <v>156</v>
      </c>
      <c r="B88" s="1" t="s">
        <v>59</v>
      </c>
      <c r="C88" s="1" t="s">
        <v>14</v>
      </c>
      <c r="D88" s="1" t="s">
        <v>157</v>
      </c>
      <c r="E88" s="1" t="s">
        <v>10</v>
      </c>
      <c r="F88" s="1">
        <v>630</v>
      </c>
      <c r="G88" s="1" t="s">
        <v>71</v>
      </c>
      <c r="H88" t="str">
        <f t="shared" si="1"/>
        <v xml:space="preserve"> BolkowskiPio</v>
      </c>
    </row>
    <row r="89" spans="1:8" x14ac:dyDescent="0.25">
      <c r="A89" s="1" t="s">
        <v>153</v>
      </c>
      <c r="B89" s="1" t="s">
        <v>154</v>
      </c>
      <c r="C89" s="1" t="s">
        <v>14</v>
      </c>
      <c r="D89" s="1" t="s">
        <v>155</v>
      </c>
      <c r="E89" s="1" t="s">
        <v>70</v>
      </c>
      <c r="F89" s="1">
        <v>450</v>
      </c>
      <c r="G89" s="1" t="s">
        <v>75</v>
      </c>
      <c r="H89" t="str">
        <f t="shared" si="1"/>
        <v xml:space="preserve"> GórskiŁuk</v>
      </c>
    </row>
    <row r="90" spans="1:8" x14ac:dyDescent="0.25">
      <c r="A90" s="1" t="s">
        <v>153</v>
      </c>
      <c r="B90" s="1" t="s">
        <v>154</v>
      </c>
      <c r="C90" s="1" t="s">
        <v>14</v>
      </c>
      <c r="D90" s="1" t="s">
        <v>155</v>
      </c>
      <c r="E90" s="1" t="s">
        <v>36</v>
      </c>
      <c r="F90" s="1">
        <v>120</v>
      </c>
      <c r="G90" s="1" t="s">
        <v>79</v>
      </c>
      <c r="H90" t="str">
        <f t="shared" si="1"/>
        <v xml:space="preserve"> GórskiŁuk</v>
      </c>
    </row>
    <row r="91" spans="1:8" x14ac:dyDescent="0.25">
      <c r="A91" s="1" t="s">
        <v>151</v>
      </c>
      <c r="B91" s="1" t="s">
        <v>25</v>
      </c>
      <c r="C91" s="1" t="s">
        <v>134</v>
      </c>
      <c r="D91" s="1" t="s">
        <v>152</v>
      </c>
      <c r="E91" s="1" t="s">
        <v>47</v>
      </c>
      <c r="F91" s="1">
        <v>690</v>
      </c>
      <c r="G91" s="1" t="s">
        <v>62</v>
      </c>
      <c r="H91" t="str">
        <f t="shared" si="1"/>
        <v xml:space="preserve"> NowickiMar</v>
      </c>
    </row>
    <row r="92" spans="1:8" x14ac:dyDescent="0.25">
      <c r="A92" s="1" t="s">
        <v>144</v>
      </c>
      <c r="B92" s="1" t="s">
        <v>145</v>
      </c>
      <c r="C92" s="1" t="s">
        <v>8</v>
      </c>
      <c r="D92" s="1" t="s">
        <v>146</v>
      </c>
      <c r="E92" s="1" t="s">
        <v>61</v>
      </c>
      <c r="F92" s="1">
        <v>1450</v>
      </c>
      <c r="G92" s="1" t="s">
        <v>66</v>
      </c>
      <c r="H92" t="str">
        <f t="shared" si="1"/>
        <v xml:space="preserve"> MiłekIlo</v>
      </c>
    </row>
    <row r="93" spans="1:8" x14ac:dyDescent="0.25">
      <c r="A93" s="1" t="s">
        <v>174</v>
      </c>
      <c r="B93" s="1" t="s">
        <v>175</v>
      </c>
      <c r="C93" s="1" t="s">
        <v>20</v>
      </c>
      <c r="D93" s="1" t="s">
        <v>176</v>
      </c>
      <c r="E93" s="1" t="s">
        <v>108</v>
      </c>
      <c r="F93" s="1">
        <v>230</v>
      </c>
      <c r="G93" s="1" t="s">
        <v>71</v>
      </c>
      <c r="H93" t="str">
        <f t="shared" si="1"/>
        <v xml:space="preserve"> OgórekMag</v>
      </c>
    </row>
    <row r="94" spans="1:8" x14ac:dyDescent="0.25">
      <c r="A94" s="1" t="s">
        <v>177</v>
      </c>
      <c r="B94" s="1" t="s">
        <v>145</v>
      </c>
      <c r="C94" s="1" t="s">
        <v>91</v>
      </c>
      <c r="D94" s="1" t="s">
        <v>178</v>
      </c>
      <c r="E94" s="1" t="s">
        <v>70</v>
      </c>
      <c r="F94" s="1">
        <v>450</v>
      </c>
      <c r="G94" s="1" t="s">
        <v>75</v>
      </c>
      <c r="H94" t="str">
        <f t="shared" si="1"/>
        <v xml:space="preserve"> ArtowskaIlo</v>
      </c>
    </row>
    <row r="95" spans="1:8" x14ac:dyDescent="0.25">
      <c r="A95" s="1" t="s">
        <v>18</v>
      </c>
      <c r="B95" s="1" t="s">
        <v>19</v>
      </c>
      <c r="C95" s="1" t="s">
        <v>20</v>
      </c>
      <c r="D95" s="1" t="s">
        <v>21</v>
      </c>
      <c r="E95" s="1" t="s">
        <v>40</v>
      </c>
      <c r="F95" s="1">
        <v>1100</v>
      </c>
      <c r="G95" s="1" t="s">
        <v>79</v>
      </c>
      <c r="H95" t="str">
        <f t="shared" si="1"/>
        <v xml:space="preserve"> GizińskiKon</v>
      </c>
    </row>
    <row r="96" spans="1:8" x14ac:dyDescent="0.25">
      <c r="A96" s="1" t="s">
        <v>179</v>
      </c>
      <c r="B96" s="1" t="s">
        <v>161</v>
      </c>
      <c r="C96" s="1" t="s">
        <v>14</v>
      </c>
      <c r="D96" s="1" t="s">
        <v>180</v>
      </c>
      <c r="E96" s="1" t="s">
        <v>47</v>
      </c>
      <c r="F96" s="1">
        <v>690</v>
      </c>
      <c r="G96" s="1" t="s">
        <v>75</v>
      </c>
      <c r="H96" t="str">
        <f t="shared" si="1"/>
        <v xml:space="preserve"> LeńskiAda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workbookViewId="0">
      <selection activeCell="F17" sqref="F17"/>
    </sheetView>
  </sheetViews>
  <sheetFormatPr defaultRowHeight="15" x14ac:dyDescent="0.25"/>
  <cols>
    <col min="1" max="1" width="13.85546875" bestFit="1" customWidth="1"/>
    <col min="2" max="2" width="9.5703125" bestFit="1" customWidth="1"/>
    <col min="3" max="3" width="13" customWidth="1"/>
    <col min="4" max="4" width="15.7109375" bestFit="1" customWidth="1"/>
    <col min="5" max="5" width="18.5703125" bestFit="1" customWidth="1"/>
    <col min="6" max="6" width="5.85546875" bestFit="1" customWidth="1"/>
    <col min="7" max="7" width="12.140625" bestFit="1" customWidth="1"/>
    <col min="10" max="10" width="11.85546875" customWidth="1"/>
  </cols>
  <sheetData>
    <row r="1" spans="1:10" x14ac:dyDescent="0.25">
      <c r="A1" s="2" t="s">
        <v>0</v>
      </c>
      <c r="B1" s="2" t="s">
        <v>1</v>
      </c>
      <c r="C1" s="2" t="s">
        <v>181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186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>
        <v>630</v>
      </c>
      <c r="G2" s="1" t="s">
        <v>11</v>
      </c>
      <c r="H2">
        <f>IF(AND(MID(G2,7,2)="03", E2=" Zmywarka"),1,0)</f>
        <v>0</v>
      </c>
      <c r="J2" s="8" t="s">
        <v>187</v>
      </c>
    </row>
    <row r="3" spans="1:10" x14ac:dyDescent="0.2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>
        <v>320</v>
      </c>
      <c r="G3" s="1" t="s">
        <v>17</v>
      </c>
      <c r="H3">
        <f t="shared" ref="H3:H66" si="0">IF(AND(MID(G3,7,2)="03", E3=" Zmywarka"),1,0)</f>
        <v>0</v>
      </c>
      <c r="J3" s="8">
        <f>SUM(H:H)</f>
        <v>2</v>
      </c>
    </row>
    <row r="4" spans="1:10" x14ac:dyDescent="0.25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>
        <v>1200</v>
      </c>
      <c r="G4" s="1" t="s">
        <v>23</v>
      </c>
      <c r="H4">
        <f t="shared" si="0"/>
        <v>0</v>
      </c>
    </row>
    <row r="5" spans="1:10" x14ac:dyDescent="0.25">
      <c r="A5" s="1" t="s">
        <v>24</v>
      </c>
      <c r="B5" s="1" t="s">
        <v>25</v>
      </c>
      <c r="C5" s="1" t="s">
        <v>8</v>
      </c>
      <c r="D5" s="1" t="s">
        <v>26</v>
      </c>
      <c r="E5" s="1" t="s">
        <v>16</v>
      </c>
      <c r="F5" s="1">
        <v>320</v>
      </c>
      <c r="G5" s="1" t="s">
        <v>27</v>
      </c>
      <c r="H5">
        <f t="shared" si="0"/>
        <v>0</v>
      </c>
    </row>
    <row r="6" spans="1:10" x14ac:dyDescent="0.25">
      <c r="A6" s="1" t="s">
        <v>28</v>
      </c>
      <c r="B6" s="1" t="s">
        <v>29</v>
      </c>
      <c r="C6" s="1" t="s">
        <v>14</v>
      </c>
      <c r="D6" s="1" t="s">
        <v>30</v>
      </c>
      <c r="E6" s="1" t="s">
        <v>31</v>
      </c>
      <c r="F6" s="1">
        <v>999</v>
      </c>
      <c r="G6" s="1" t="s">
        <v>32</v>
      </c>
      <c r="H6">
        <f t="shared" si="0"/>
        <v>0</v>
      </c>
    </row>
    <row r="7" spans="1:10" x14ac:dyDescent="0.25">
      <c r="A7" s="1" t="s">
        <v>33</v>
      </c>
      <c r="B7" s="1" t="s">
        <v>34</v>
      </c>
      <c r="C7" s="1" t="s">
        <v>14</v>
      </c>
      <c r="D7" s="1" t="s">
        <v>35</v>
      </c>
      <c r="E7" s="1" t="s">
        <v>36</v>
      </c>
      <c r="F7" s="1">
        <v>120</v>
      </c>
      <c r="G7" s="1" t="s">
        <v>37</v>
      </c>
      <c r="H7">
        <f t="shared" si="0"/>
        <v>0</v>
      </c>
    </row>
    <row r="8" spans="1:10" x14ac:dyDescent="0.25">
      <c r="A8" s="1" t="s">
        <v>38</v>
      </c>
      <c r="B8" s="1" t="s">
        <v>7</v>
      </c>
      <c r="C8" s="1" t="s">
        <v>14</v>
      </c>
      <c r="D8" s="1" t="s">
        <v>39</v>
      </c>
      <c r="E8" s="1" t="s">
        <v>40</v>
      </c>
      <c r="F8" s="1">
        <v>1100</v>
      </c>
      <c r="G8" s="1" t="s">
        <v>41</v>
      </c>
      <c r="H8">
        <f t="shared" si="0"/>
        <v>0</v>
      </c>
    </row>
    <row r="9" spans="1:10" x14ac:dyDescent="0.25">
      <c r="A9" s="1" t="s">
        <v>24</v>
      </c>
      <c r="B9" s="1" t="s">
        <v>25</v>
      </c>
      <c r="C9" s="1" t="s">
        <v>8</v>
      </c>
      <c r="D9" s="1" t="s">
        <v>26</v>
      </c>
      <c r="E9" s="1" t="s">
        <v>42</v>
      </c>
      <c r="F9" s="1">
        <v>550</v>
      </c>
      <c r="G9" s="1" t="s">
        <v>43</v>
      </c>
      <c r="H9">
        <f t="shared" si="0"/>
        <v>0</v>
      </c>
    </row>
    <row r="10" spans="1:10" x14ac:dyDescent="0.25">
      <c r="A10" s="1" t="s">
        <v>44</v>
      </c>
      <c r="B10" s="1" t="s">
        <v>45</v>
      </c>
      <c r="C10" s="1" t="s">
        <v>20</v>
      </c>
      <c r="D10" s="1" t="s">
        <v>46</v>
      </c>
      <c r="E10" s="1" t="s">
        <v>47</v>
      </c>
      <c r="F10" s="1">
        <v>690</v>
      </c>
      <c r="G10" s="1" t="s">
        <v>48</v>
      </c>
      <c r="H10">
        <f t="shared" si="0"/>
        <v>0</v>
      </c>
    </row>
    <row r="11" spans="1:10" x14ac:dyDescent="0.25">
      <c r="A11" s="1" t="s">
        <v>49</v>
      </c>
      <c r="B11" s="1" t="s">
        <v>50</v>
      </c>
      <c r="C11" s="1" t="s">
        <v>14</v>
      </c>
      <c r="D11" s="1" t="s">
        <v>51</v>
      </c>
      <c r="E11" s="1" t="s">
        <v>52</v>
      </c>
      <c r="F11" s="1">
        <v>390</v>
      </c>
      <c r="G11" s="1" t="s">
        <v>53</v>
      </c>
      <c r="H11">
        <f t="shared" si="0"/>
        <v>0</v>
      </c>
    </row>
    <row r="12" spans="1:10" x14ac:dyDescent="0.25">
      <c r="A12" s="1" t="s">
        <v>54</v>
      </c>
      <c r="B12" s="1" t="s">
        <v>55</v>
      </c>
      <c r="C12" s="1" t="s">
        <v>14</v>
      </c>
      <c r="D12" s="1" t="s">
        <v>56</v>
      </c>
      <c r="E12" s="1" t="s">
        <v>42</v>
      </c>
      <c r="F12" s="1">
        <v>550</v>
      </c>
      <c r="G12" s="1" t="s">
        <v>57</v>
      </c>
      <c r="H12">
        <f t="shared" si="0"/>
        <v>0</v>
      </c>
    </row>
    <row r="13" spans="1:10" x14ac:dyDescent="0.25">
      <c r="A13" s="1" t="s">
        <v>18</v>
      </c>
      <c r="B13" s="1" t="s">
        <v>19</v>
      </c>
      <c r="C13" s="1" t="s">
        <v>20</v>
      </c>
      <c r="D13" s="1" t="s">
        <v>21</v>
      </c>
      <c r="E13" s="1" t="s">
        <v>36</v>
      </c>
      <c r="F13" s="1">
        <v>120</v>
      </c>
      <c r="G13" s="1" t="s">
        <v>58</v>
      </c>
      <c r="H13">
        <f t="shared" si="0"/>
        <v>0</v>
      </c>
    </row>
    <row r="14" spans="1:10" x14ac:dyDescent="0.25">
      <c r="A14" s="1" t="s">
        <v>44</v>
      </c>
      <c r="B14" s="1" t="s">
        <v>59</v>
      </c>
      <c r="C14" s="1" t="s">
        <v>20</v>
      </c>
      <c r="D14" s="1" t="s">
        <v>60</v>
      </c>
      <c r="E14" s="1" t="s">
        <v>61</v>
      </c>
      <c r="F14" s="1">
        <v>1450</v>
      </c>
      <c r="G14" s="1" t="s">
        <v>62</v>
      </c>
      <c r="H14">
        <f t="shared" si="0"/>
        <v>1</v>
      </c>
    </row>
    <row r="15" spans="1:10" x14ac:dyDescent="0.25">
      <c r="A15" s="1" t="s">
        <v>63</v>
      </c>
      <c r="B15" s="1" t="s">
        <v>64</v>
      </c>
      <c r="C15" s="1" t="s">
        <v>8</v>
      </c>
      <c r="D15" s="1" t="s">
        <v>65</v>
      </c>
      <c r="E15" s="1" t="s">
        <v>40</v>
      </c>
      <c r="F15" s="1">
        <v>1100</v>
      </c>
      <c r="G15" s="1" t="s">
        <v>66</v>
      </c>
      <c r="H15">
        <f t="shared" si="0"/>
        <v>0</v>
      </c>
    </row>
    <row r="16" spans="1:10" x14ac:dyDescent="0.25">
      <c r="A16" s="1" t="s">
        <v>67</v>
      </c>
      <c r="B16" s="1" t="s">
        <v>68</v>
      </c>
      <c r="C16" s="1" t="s">
        <v>8</v>
      </c>
      <c r="D16" s="1" t="s">
        <v>69</v>
      </c>
      <c r="E16" s="1" t="s">
        <v>70</v>
      </c>
      <c r="F16" s="1">
        <v>450</v>
      </c>
      <c r="G16" s="1" t="s">
        <v>71</v>
      </c>
      <c r="H16">
        <f t="shared" si="0"/>
        <v>0</v>
      </c>
    </row>
    <row r="17" spans="1:8" x14ac:dyDescent="0.25">
      <c r="A17" s="1" t="s">
        <v>72</v>
      </c>
      <c r="B17" s="1" t="s">
        <v>73</v>
      </c>
      <c r="C17" s="1" t="s">
        <v>14</v>
      </c>
      <c r="D17" s="1" t="s">
        <v>74</v>
      </c>
      <c r="E17" s="1" t="s">
        <v>42</v>
      </c>
      <c r="F17" s="1">
        <v>550</v>
      </c>
      <c r="G17" s="1" t="s">
        <v>75</v>
      </c>
      <c r="H17">
        <f t="shared" si="0"/>
        <v>0</v>
      </c>
    </row>
    <row r="18" spans="1:8" x14ac:dyDescent="0.25">
      <c r="A18" s="1" t="s">
        <v>76</v>
      </c>
      <c r="B18" s="1" t="s">
        <v>77</v>
      </c>
      <c r="C18" s="1" t="s">
        <v>20</v>
      </c>
      <c r="D18" s="1" t="s">
        <v>78</v>
      </c>
      <c r="E18" s="1" t="s">
        <v>31</v>
      </c>
      <c r="F18" s="1">
        <v>999</v>
      </c>
      <c r="G18" s="1" t="s">
        <v>79</v>
      </c>
      <c r="H18">
        <f t="shared" si="0"/>
        <v>0</v>
      </c>
    </row>
    <row r="19" spans="1:8" x14ac:dyDescent="0.25">
      <c r="A19" s="1" t="s">
        <v>44</v>
      </c>
      <c r="B19" s="1" t="s">
        <v>45</v>
      </c>
      <c r="C19" s="1" t="s">
        <v>20</v>
      </c>
      <c r="D19" s="1" t="s">
        <v>46</v>
      </c>
      <c r="E19" s="1" t="s">
        <v>40</v>
      </c>
      <c r="F19" s="1">
        <v>1100</v>
      </c>
      <c r="G19" s="1" t="s">
        <v>80</v>
      </c>
      <c r="H19">
        <f t="shared" si="0"/>
        <v>0</v>
      </c>
    </row>
    <row r="20" spans="1:8" x14ac:dyDescent="0.25">
      <c r="A20" s="1" t="s">
        <v>81</v>
      </c>
      <c r="B20" s="1" t="s">
        <v>7</v>
      </c>
      <c r="C20" s="1" t="s">
        <v>14</v>
      </c>
      <c r="D20" s="1" t="s">
        <v>82</v>
      </c>
      <c r="E20" s="1" t="s">
        <v>40</v>
      </c>
      <c r="F20" s="1">
        <v>1100</v>
      </c>
      <c r="G20" s="1" t="s">
        <v>83</v>
      </c>
      <c r="H20">
        <f t="shared" si="0"/>
        <v>0</v>
      </c>
    </row>
    <row r="21" spans="1:8" x14ac:dyDescent="0.25">
      <c r="A21" s="1" t="s">
        <v>84</v>
      </c>
      <c r="B21" s="1" t="s">
        <v>7</v>
      </c>
      <c r="C21" s="1" t="s">
        <v>14</v>
      </c>
      <c r="D21" s="1" t="s">
        <v>85</v>
      </c>
      <c r="E21" s="1" t="s">
        <v>31</v>
      </c>
      <c r="F21" s="1">
        <v>999</v>
      </c>
      <c r="G21" s="1" t="s">
        <v>58</v>
      </c>
      <c r="H21">
        <f t="shared" si="0"/>
        <v>0</v>
      </c>
    </row>
    <row r="22" spans="1:8" x14ac:dyDescent="0.25">
      <c r="A22" s="1" t="s">
        <v>86</v>
      </c>
      <c r="B22" s="1" t="s">
        <v>25</v>
      </c>
      <c r="C22" s="1" t="s">
        <v>8</v>
      </c>
      <c r="D22" s="1" t="s">
        <v>87</v>
      </c>
      <c r="E22" s="1" t="s">
        <v>10</v>
      </c>
      <c r="F22" s="1">
        <v>630</v>
      </c>
      <c r="G22" s="1" t="s">
        <v>88</v>
      </c>
      <c r="H22">
        <f t="shared" si="0"/>
        <v>0</v>
      </c>
    </row>
    <row r="23" spans="1:8" x14ac:dyDescent="0.25">
      <c r="A23" s="1" t="s">
        <v>89</v>
      </c>
      <c r="B23" s="1" t="s">
        <v>90</v>
      </c>
      <c r="C23" s="1" t="s">
        <v>91</v>
      </c>
      <c r="D23" s="1" t="s">
        <v>92</v>
      </c>
      <c r="E23" s="1" t="s">
        <v>16</v>
      </c>
      <c r="F23" s="1">
        <v>320</v>
      </c>
      <c r="G23" s="1" t="s">
        <v>93</v>
      </c>
      <c r="H23">
        <f t="shared" si="0"/>
        <v>0</v>
      </c>
    </row>
    <row r="24" spans="1:8" x14ac:dyDescent="0.25">
      <c r="A24" s="1" t="s">
        <v>49</v>
      </c>
      <c r="B24" s="1" t="s">
        <v>94</v>
      </c>
      <c r="C24" s="1" t="s">
        <v>14</v>
      </c>
      <c r="D24" s="1" t="s">
        <v>95</v>
      </c>
      <c r="E24" s="1" t="s">
        <v>31</v>
      </c>
      <c r="F24" s="1">
        <v>999</v>
      </c>
      <c r="G24" s="1" t="s">
        <v>96</v>
      </c>
      <c r="H24">
        <f t="shared" si="0"/>
        <v>0</v>
      </c>
    </row>
    <row r="25" spans="1:8" x14ac:dyDescent="0.25">
      <c r="A25" s="1" t="s">
        <v>6</v>
      </c>
      <c r="B25" s="1" t="s">
        <v>7</v>
      </c>
      <c r="C25" s="1" t="s">
        <v>8</v>
      </c>
      <c r="D25" s="1" t="s">
        <v>9</v>
      </c>
      <c r="E25" s="1" t="s">
        <v>42</v>
      </c>
      <c r="F25" s="1">
        <v>550</v>
      </c>
      <c r="G25" s="1" t="s">
        <v>97</v>
      </c>
      <c r="H25">
        <f t="shared" si="0"/>
        <v>0</v>
      </c>
    </row>
    <row r="26" spans="1:8" x14ac:dyDescent="0.25">
      <c r="A26" s="1" t="s">
        <v>98</v>
      </c>
      <c r="B26" s="1" t="s">
        <v>99</v>
      </c>
      <c r="C26" s="1" t="s">
        <v>14</v>
      </c>
      <c r="D26" s="1" t="s">
        <v>100</v>
      </c>
      <c r="E26" s="1" t="s">
        <v>22</v>
      </c>
      <c r="F26" s="1">
        <v>1200</v>
      </c>
      <c r="G26" s="1" t="s">
        <v>101</v>
      </c>
      <c r="H26">
        <f t="shared" si="0"/>
        <v>0</v>
      </c>
    </row>
    <row r="27" spans="1:8" x14ac:dyDescent="0.25">
      <c r="A27" s="1" t="s">
        <v>67</v>
      </c>
      <c r="B27" s="1" t="s">
        <v>68</v>
      </c>
      <c r="C27" s="1" t="s">
        <v>8</v>
      </c>
      <c r="D27" s="1" t="s">
        <v>69</v>
      </c>
      <c r="E27" s="1" t="s">
        <v>61</v>
      </c>
      <c r="F27" s="1">
        <v>1450</v>
      </c>
      <c r="G27" s="1" t="s">
        <v>102</v>
      </c>
      <c r="H27">
        <f t="shared" si="0"/>
        <v>1</v>
      </c>
    </row>
    <row r="28" spans="1:8" x14ac:dyDescent="0.25">
      <c r="A28" s="1" t="s">
        <v>103</v>
      </c>
      <c r="B28" s="1" t="s">
        <v>104</v>
      </c>
      <c r="C28" s="1" t="s">
        <v>14</v>
      </c>
      <c r="D28" s="1" t="s">
        <v>105</v>
      </c>
      <c r="E28" s="1" t="s">
        <v>52</v>
      </c>
      <c r="F28" s="1">
        <v>390</v>
      </c>
      <c r="G28" s="1" t="s">
        <v>106</v>
      </c>
      <c r="H28">
        <f t="shared" si="0"/>
        <v>0</v>
      </c>
    </row>
    <row r="29" spans="1:8" x14ac:dyDescent="0.25">
      <c r="A29" s="1" t="s">
        <v>67</v>
      </c>
      <c r="B29" s="1" t="s">
        <v>68</v>
      </c>
      <c r="C29" s="1" t="s">
        <v>8</v>
      </c>
      <c r="D29" s="1" t="s">
        <v>69</v>
      </c>
      <c r="E29" s="1" t="s">
        <v>40</v>
      </c>
      <c r="F29" s="1">
        <v>1100</v>
      </c>
      <c r="G29" s="1" t="s">
        <v>107</v>
      </c>
      <c r="H29">
        <f t="shared" si="0"/>
        <v>0</v>
      </c>
    </row>
    <row r="30" spans="1:8" x14ac:dyDescent="0.25">
      <c r="A30" s="1" t="s">
        <v>44</v>
      </c>
      <c r="B30" s="1" t="s">
        <v>45</v>
      </c>
      <c r="C30" s="1" t="s">
        <v>20</v>
      </c>
      <c r="D30" s="1" t="s">
        <v>46</v>
      </c>
      <c r="E30" s="1" t="s">
        <v>108</v>
      </c>
      <c r="F30" s="1">
        <v>230</v>
      </c>
      <c r="G30" s="1" t="s">
        <v>109</v>
      </c>
      <c r="H30">
        <f t="shared" si="0"/>
        <v>0</v>
      </c>
    </row>
    <row r="31" spans="1:8" x14ac:dyDescent="0.25">
      <c r="A31" s="1" t="s">
        <v>110</v>
      </c>
      <c r="B31" s="1" t="s">
        <v>50</v>
      </c>
      <c r="C31" s="1" t="s">
        <v>14</v>
      </c>
      <c r="D31" s="1" t="s">
        <v>105</v>
      </c>
      <c r="E31" s="1" t="s">
        <v>36</v>
      </c>
      <c r="F31" s="1">
        <v>120</v>
      </c>
      <c r="G31" s="1" t="s">
        <v>111</v>
      </c>
      <c r="H31">
        <f t="shared" si="0"/>
        <v>0</v>
      </c>
    </row>
    <row r="32" spans="1:8" x14ac:dyDescent="0.25">
      <c r="A32" s="1" t="s">
        <v>110</v>
      </c>
      <c r="B32" s="1" t="s">
        <v>50</v>
      </c>
      <c r="C32" s="1" t="s">
        <v>14</v>
      </c>
      <c r="D32" s="1" t="s">
        <v>105</v>
      </c>
      <c r="E32" s="1" t="s">
        <v>47</v>
      </c>
      <c r="F32" s="1">
        <v>690</v>
      </c>
      <c r="G32" s="1" t="s">
        <v>112</v>
      </c>
      <c r="H32">
        <f t="shared" si="0"/>
        <v>0</v>
      </c>
    </row>
    <row r="33" spans="1:8" x14ac:dyDescent="0.25">
      <c r="A33" s="1" t="s">
        <v>49</v>
      </c>
      <c r="B33" s="1" t="s">
        <v>50</v>
      </c>
      <c r="C33" s="1" t="s">
        <v>91</v>
      </c>
      <c r="D33" s="1" t="s">
        <v>113</v>
      </c>
      <c r="E33" s="1" t="s">
        <v>70</v>
      </c>
      <c r="F33" s="1">
        <v>450</v>
      </c>
      <c r="G33" s="1" t="s">
        <v>114</v>
      </c>
      <c r="H33">
        <f t="shared" si="0"/>
        <v>0</v>
      </c>
    </row>
    <row r="34" spans="1:8" x14ac:dyDescent="0.25">
      <c r="A34" s="1" t="s">
        <v>115</v>
      </c>
      <c r="B34" s="1" t="s">
        <v>68</v>
      </c>
      <c r="C34" s="1" t="s">
        <v>14</v>
      </c>
      <c r="D34" s="1" t="s">
        <v>116</v>
      </c>
      <c r="E34" s="1" t="s">
        <v>52</v>
      </c>
      <c r="F34" s="1">
        <v>390</v>
      </c>
      <c r="G34" s="1" t="s">
        <v>117</v>
      </c>
      <c r="H34">
        <f t="shared" si="0"/>
        <v>0</v>
      </c>
    </row>
    <row r="35" spans="1:8" x14ac:dyDescent="0.25">
      <c r="A35" s="1" t="s">
        <v>118</v>
      </c>
      <c r="B35" s="1" t="s">
        <v>119</v>
      </c>
      <c r="C35" s="1" t="s">
        <v>14</v>
      </c>
      <c r="D35" s="1" t="s">
        <v>120</v>
      </c>
      <c r="E35" s="1" t="s">
        <v>10</v>
      </c>
      <c r="F35" s="1">
        <v>630</v>
      </c>
      <c r="G35" s="1" t="s">
        <v>121</v>
      </c>
      <c r="H35">
        <f t="shared" si="0"/>
        <v>0</v>
      </c>
    </row>
    <row r="36" spans="1:8" x14ac:dyDescent="0.25">
      <c r="A36" s="1" t="s">
        <v>110</v>
      </c>
      <c r="B36" s="1" t="s">
        <v>50</v>
      </c>
      <c r="C36" s="1" t="s">
        <v>14</v>
      </c>
      <c r="D36" s="1" t="s">
        <v>105</v>
      </c>
      <c r="E36" s="1" t="s">
        <v>16</v>
      </c>
      <c r="F36" s="1">
        <v>320</v>
      </c>
      <c r="G36" s="1" t="s">
        <v>122</v>
      </c>
      <c r="H36">
        <f t="shared" si="0"/>
        <v>0</v>
      </c>
    </row>
    <row r="37" spans="1:8" x14ac:dyDescent="0.25">
      <c r="A37" s="1" t="s">
        <v>118</v>
      </c>
      <c r="B37" s="1" t="s">
        <v>119</v>
      </c>
      <c r="C37" s="1" t="s">
        <v>14</v>
      </c>
      <c r="D37" s="1" t="s">
        <v>120</v>
      </c>
      <c r="E37" s="1" t="s">
        <v>61</v>
      </c>
      <c r="F37" s="1">
        <v>1450</v>
      </c>
      <c r="G37" s="1" t="s">
        <v>80</v>
      </c>
      <c r="H37">
        <f t="shared" si="0"/>
        <v>0</v>
      </c>
    </row>
    <row r="38" spans="1:8" x14ac:dyDescent="0.25">
      <c r="A38" s="1" t="s">
        <v>123</v>
      </c>
      <c r="B38" s="1" t="s">
        <v>124</v>
      </c>
      <c r="C38" s="1" t="s">
        <v>14</v>
      </c>
      <c r="D38" s="1" t="s">
        <v>125</v>
      </c>
      <c r="E38" s="1" t="s">
        <v>36</v>
      </c>
      <c r="F38" s="1">
        <v>120</v>
      </c>
      <c r="G38" s="1" t="s">
        <v>126</v>
      </c>
      <c r="H38">
        <f t="shared" si="0"/>
        <v>0</v>
      </c>
    </row>
    <row r="39" spans="1:8" x14ac:dyDescent="0.25">
      <c r="A39" s="1" t="s">
        <v>127</v>
      </c>
      <c r="B39" s="1" t="s">
        <v>119</v>
      </c>
      <c r="C39" s="1" t="s">
        <v>14</v>
      </c>
      <c r="D39" s="1" t="s">
        <v>128</v>
      </c>
      <c r="E39" s="1" t="s">
        <v>22</v>
      </c>
      <c r="F39" s="1">
        <v>1200</v>
      </c>
      <c r="G39" s="1" t="s">
        <v>129</v>
      </c>
      <c r="H39">
        <f t="shared" si="0"/>
        <v>0</v>
      </c>
    </row>
    <row r="40" spans="1:8" x14ac:dyDescent="0.25">
      <c r="A40" s="1" t="s">
        <v>86</v>
      </c>
      <c r="B40" s="1" t="s">
        <v>25</v>
      </c>
      <c r="C40" s="1" t="s">
        <v>8</v>
      </c>
      <c r="D40" s="1" t="s">
        <v>87</v>
      </c>
      <c r="E40" s="1" t="s">
        <v>70</v>
      </c>
      <c r="F40" s="1">
        <v>450</v>
      </c>
      <c r="G40" s="1" t="s">
        <v>130</v>
      </c>
      <c r="H40">
        <f t="shared" si="0"/>
        <v>0</v>
      </c>
    </row>
    <row r="41" spans="1:8" x14ac:dyDescent="0.25">
      <c r="A41" s="1" t="s">
        <v>33</v>
      </c>
      <c r="B41" s="1" t="s">
        <v>34</v>
      </c>
      <c r="C41" s="1" t="s">
        <v>14</v>
      </c>
      <c r="D41" s="1" t="s">
        <v>35</v>
      </c>
      <c r="E41" s="1" t="s">
        <v>42</v>
      </c>
      <c r="F41" s="1">
        <v>550</v>
      </c>
      <c r="G41" s="1" t="s">
        <v>131</v>
      </c>
      <c r="H41">
        <f t="shared" si="0"/>
        <v>0</v>
      </c>
    </row>
    <row r="42" spans="1:8" x14ac:dyDescent="0.25">
      <c r="A42" s="1" t="s">
        <v>132</v>
      </c>
      <c r="B42" s="1" t="s">
        <v>133</v>
      </c>
      <c r="C42" s="1" t="s">
        <v>134</v>
      </c>
      <c r="D42" s="1" t="s">
        <v>135</v>
      </c>
      <c r="E42" s="1" t="s">
        <v>42</v>
      </c>
      <c r="F42" s="1">
        <v>550</v>
      </c>
      <c r="G42" s="1" t="s">
        <v>136</v>
      </c>
      <c r="H42">
        <f t="shared" si="0"/>
        <v>0</v>
      </c>
    </row>
    <row r="43" spans="1:8" x14ac:dyDescent="0.25">
      <c r="A43" s="1" t="s">
        <v>137</v>
      </c>
      <c r="B43" s="1" t="s">
        <v>77</v>
      </c>
      <c r="C43" s="1" t="s">
        <v>14</v>
      </c>
      <c r="D43" s="1" t="s">
        <v>138</v>
      </c>
      <c r="E43" s="1" t="s">
        <v>70</v>
      </c>
      <c r="F43" s="1">
        <v>450</v>
      </c>
      <c r="G43" s="1" t="s">
        <v>139</v>
      </c>
      <c r="H43">
        <f t="shared" si="0"/>
        <v>0</v>
      </c>
    </row>
    <row r="44" spans="1:8" x14ac:dyDescent="0.25">
      <c r="A44" s="1" t="s">
        <v>140</v>
      </c>
      <c r="B44" s="1" t="s">
        <v>64</v>
      </c>
      <c r="C44" s="1" t="s">
        <v>14</v>
      </c>
      <c r="D44" s="1" t="s">
        <v>141</v>
      </c>
      <c r="E44" s="1" t="s">
        <v>61</v>
      </c>
      <c r="F44" s="1">
        <v>1450</v>
      </c>
      <c r="G44" s="1" t="s">
        <v>142</v>
      </c>
      <c r="H44">
        <f t="shared" si="0"/>
        <v>0</v>
      </c>
    </row>
    <row r="45" spans="1:8" x14ac:dyDescent="0.25">
      <c r="A45" s="1" t="s">
        <v>127</v>
      </c>
      <c r="B45" s="1" t="s">
        <v>119</v>
      </c>
      <c r="C45" s="1" t="s">
        <v>14</v>
      </c>
      <c r="D45" s="1" t="s">
        <v>128</v>
      </c>
      <c r="E45" s="1" t="s">
        <v>52</v>
      </c>
      <c r="F45" s="1">
        <v>390</v>
      </c>
      <c r="G45" s="1" t="s">
        <v>143</v>
      </c>
      <c r="H45">
        <f t="shared" si="0"/>
        <v>0</v>
      </c>
    </row>
    <row r="46" spans="1:8" x14ac:dyDescent="0.25">
      <c r="A46" s="1" t="s">
        <v>144</v>
      </c>
      <c r="B46" s="1" t="s">
        <v>145</v>
      </c>
      <c r="C46" s="1" t="s">
        <v>8</v>
      </c>
      <c r="D46" s="1" t="s">
        <v>146</v>
      </c>
      <c r="E46" s="1" t="s">
        <v>16</v>
      </c>
      <c r="F46" s="1">
        <v>320</v>
      </c>
      <c r="G46" s="1" t="s">
        <v>147</v>
      </c>
      <c r="H46">
        <f t="shared" si="0"/>
        <v>0</v>
      </c>
    </row>
    <row r="47" spans="1:8" x14ac:dyDescent="0.25">
      <c r="A47" s="1" t="s">
        <v>148</v>
      </c>
      <c r="B47" s="1" t="s">
        <v>64</v>
      </c>
      <c r="C47" s="1" t="s">
        <v>14</v>
      </c>
      <c r="D47" s="1" t="s">
        <v>149</v>
      </c>
      <c r="E47" s="1" t="s">
        <v>16</v>
      </c>
      <c r="F47" s="1">
        <v>320</v>
      </c>
      <c r="G47" s="1" t="s">
        <v>150</v>
      </c>
      <c r="H47">
        <f t="shared" si="0"/>
        <v>0</v>
      </c>
    </row>
    <row r="48" spans="1:8" x14ac:dyDescent="0.25">
      <c r="A48" s="1" t="s">
        <v>24</v>
      </c>
      <c r="B48" s="1" t="s">
        <v>25</v>
      </c>
      <c r="C48" s="1" t="s">
        <v>8</v>
      </c>
      <c r="D48" s="1" t="s">
        <v>26</v>
      </c>
      <c r="E48" s="1" t="s">
        <v>108</v>
      </c>
      <c r="F48" s="1">
        <v>230</v>
      </c>
      <c r="G48" s="1" t="s">
        <v>101</v>
      </c>
      <c r="H48">
        <f t="shared" si="0"/>
        <v>0</v>
      </c>
    </row>
    <row r="49" spans="1:8" x14ac:dyDescent="0.25">
      <c r="A49" s="1" t="s">
        <v>151</v>
      </c>
      <c r="B49" s="1" t="s">
        <v>25</v>
      </c>
      <c r="C49" s="1" t="s">
        <v>134</v>
      </c>
      <c r="D49" s="1" t="s">
        <v>152</v>
      </c>
      <c r="E49" s="1" t="s">
        <v>16</v>
      </c>
      <c r="F49" s="1">
        <v>320</v>
      </c>
      <c r="G49" s="1" t="s">
        <v>102</v>
      </c>
      <c r="H49">
        <f t="shared" si="0"/>
        <v>0</v>
      </c>
    </row>
    <row r="50" spans="1:8" x14ac:dyDescent="0.25">
      <c r="A50" s="1" t="s">
        <v>144</v>
      </c>
      <c r="B50" s="1" t="s">
        <v>145</v>
      </c>
      <c r="C50" s="1" t="s">
        <v>8</v>
      </c>
      <c r="D50" s="1" t="s">
        <v>146</v>
      </c>
      <c r="E50" s="1" t="s">
        <v>42</v>
      </c>
      <c r="F50" s="1">
        <v>550</v>
      </c>
      <c r="G50" s="1" t="s">
        <v>106</v>
      </c>
      <c r="H50">
        <f t="shared" si="0"/>
        <v>0</v>
      </c>
    </row>
    <row r="51" spans="1:8" x14ac:dyDescent="0.25">
      <c r="A51" s="1" t="s">
        <v>54</v>
      </c>
      <c r="B51" s="1" t="s">
        <v>55</v>
      </c>
      <c r="C51" s="1" t="s">
        <v>14</v>
      </c>
      <c r="D51" s="1" t="s">
        <v>56</v>
      </c>
      <c r="E51" s="1" t="s">
        <v>36</v>
      </c>
      <c r="F51" s="1">
        <v>120</v>
      </c>
      <c r="G51" s="1" t="s">
        <v>107</v>
      </c>
      <c r="H51">
        <f t="shared" si="0"/>
        <v>0</v>
      </c>
    </row>
    <row r="52" spans="1:8" x14ac:dyDescent="0.25">
      <c r="A52" s="1" t="s">
        <v>153</v>
      </c>
      <c r="B52" s="1" t="s">
        <v>154</v>
      </c>
      <c r="C52" s="1" t="s">
        <v>14</v>
      </c>
      <c r="D52" s="1" t="s">
        <v>155</v>
      </c>
      <c r="E52" s="1" t="s">
        <v>40</v>
      </c>
      <c r="F52" s="1">
        <v>1100</v>
      </c>
      <c r="G52" s="1" t="s">
        <v>109</v>
      </c>
      <c r="H52">
        <f t="shared" si="0"/>
        <v>0</v>
      </c>
    </row>
    <row r="53" spans="1:8" x14ac:dyDescent="0.25">
      <c r="A53" s="1" t="s">
        <v>49</v>
      </c>
      <c r="B53" s="1" t="s">
        <v>94</v>
      </c>
      <c r="C53" s="1" t="s">
        <v>14</v>
      </c>
      <c r="D53" s="1" t="s">
        <v>95</v>
      </c>
      <c r="E53" s="1" t="s">
        <v>70</v>
      </c>
      <c r="F53" s="1">
        <v>450</v>
      </c>
      <c r="G53" s="1" t="s">
        <v>111</v>
      </c>
      <c r="H53">
        <f t="shared" si="0"/>
        <v>0</v>
      </c>
    </row>
    <row r="54" spans="1:8" x14ac:dyDescent="0.25">
      <c r="A54" s="1" t="s">
        <v>86</v>
      </c>
      <c r="B54" s="1" t="s">
        <v>25</v>
      </c>
      <c r="C54" s="1" t="s">
        <v>8</v>
      </c>
      <c r="D54" s="1" t="s">
        <v>87</v>
      </c>
      <c r="E54" s="1" t="s">
        <v>61</v>
      </c>
      <c r="F54" s="1">
        <v>1450</v>
      </c>
      <c r="G54" s="1" t="s">
        <v>112</v>
      </c>
      <c r="H54">
        <f t="shared" si="0"/>
        <v>0</v>
      </c>
    </row>
    <row r="55" spans="1:8" x14ac:dyDescent="0.25">
      <c r="A55" s="1" t="s">
        <v>54</v>
      </c>
      <c r="B55" s="1" t="s">
        <v>55</v>
      </c>
      <c r="C55" s="1" t="s">
        <v>14</v>
      </c>
      <c r="D55" s="1" t="s">
        <v>56</v>
      </c>
      <c r="E55" s="1" t="s">
        <v>52</v>
      </c>
      <c r="F55" s="1">
        <v>390</v>
      </c>
      <c r="G55" s="1" t="s">
        <v>114</v>
      </c>
      <c r="H55">
        <f t="shared" si="0"/>
        <v>0</v>
      </c>
    </row>
    <row r="56" spans="1:8" x14ac:dyDescent="0.25">
      <c r="A56" s="1" t="s">
        <v>148</v>
      </c>
      <c r="B56" s="1" t="s">
        <v>64</v>
      </c>
      <c r="C56" s="1" t="s">
        <v>14</v>
      </c>
      <c r="D56" s="1" t="s">
        <v>149</v>
      </c>
      <c r="E56" s="1" t="s">
        <v>108</v>
      </c>
      <c r="F56" s="1">
        <v>230</v>
      </c>
      <c r="G56" s="1" t="s">
        <v>117</v>
      </c>
      <c r="H56">
        <f t="shared" si="0"/>
        <v>0</v>
      </c>
    </row>
    <row r="57" spans="1:8" x14ac:dyDescent="0.25">
      <c r="A57" s="1" t="s">
        <v>151</v>
      </c>
      <c r="B57" s="1" t="s">
        <v>25</v>
      </c>
      <c r="C57" s="1" t="s">
        <v>134</v>
      </c>
      <c r="D57" s="1" t="s">
        <v>152</v>
      </c>
      <c r="E57" s="1" t="s">
        <v>61</v>
      </c>
      <c r="F57" s="1">
        <v>1450</v>
      </c>
      <c r="G57" s="1" t="s">
        <v>121</v>
      </c>
      <c r="H57">
        <f t="shared" si="0"/>
        <v>0</v>
      </c>
    </row>
    <row r="58" spans="1:8" x14ac:dyDescent="0.25">
      <c r="A58" s="1" t="s">
        <v>76</v>
      </c>
      <c r="B58" s="1" t="s">
        <v>77</v>
      </c>
      <c r="C58" s="1" t="s">
        <v>20</v>
      </c>
      <c r="D58" s="1" t="s">
        <v>78</v>
      </c>
      <c r="E58" s="1" t="s">
        <v>16</v>
      </c>
      <c r="F58" s="1">
        <v>320</v>
      </c>
      <c r="G58" s="1" t="s">
        <v>122</v>
      </c>
      <c r="H58">
        <f t="shared" si="0"/>
        <v>0</v>
      </c>
    </row>
    <row r="59" spans="1:8" x14ac:dyDescent="0.25">
      <c r="A59" s="1" t="s">
        <v>118</v>
      </c>
      <c r="B59" s="1" t="s">
        <v>119</v>
      </c>
      <c r="C59" s="1" t="s">
        <v>14</v>
      </c>
      <c r="D59" s="1" t="s">
        <v>120</v>
      </c>
      <c r="E59" s="1" t="s">
        <v>36</v>
      </c>
      <c r="F59" s="1">
        <v>120</v>
      </c>
      <c r="G59" s="1" t="s">
        <v>80</v>
      </c>
      <c r="H59">
        <f t="shared" si="0"/>
        <v>0</v>
      </c>
    </row>
    <row r="60" spans="1:8" x14ac:dyDescent="0.25">
      <c r="A60" s="1" t="s">
        <v>67</v>
      </c>
      <c r="B60" s="1" t="s">
        <v>68</v>
      </c>
      <c r="C60" s="1" t="s">
        <v>8</v>
      </c>
      <c r="D60" s="1" t="s">
        <v>69</v>
      </c>
      <c r="E60" s="1" t="s">
        <v>16</v>
      </c>
      <c r="F60" s="1">
        <v>320</v>
      </c>
      <c r="G60" s="1" t="s">
        <v>66</v>
      </c>
      <c r="H60">
        <f t="shared" si="0"/>
        <v>0</v>
      </c>
    </row>
    <row r="61" spans="1:8" x14ac:dyDescent="0.25">
      <c r="A61" s="1" t="s">
        <v>156</v>
      </c>
      <c r="B61" s="1" t="s">
        <v>59</v>
      </c>
      <c r="C61" s="1" t="s">
        <v>14</v>
      </c>
      <c r="D61" s="1" t="s">
        <v>157</v>
      </c>
      <c r="E61" s="1" t="s">
        <v>61</v>
      </c>
      <c r="F61" s="1">
        <v>1450</v>
      </c>
      <c r="G61" s="1" t="s">
        <v>71</v>
      </c>
      <c r="H61">
        <f t="shared" si="0"/>
        <v>0</v>
      </c>
    </row>
    <row r="62" spans="1:8" x14ac:dyDescent="0.25">
      <c r="A62" s="1" t="s">
        <v>110</v>
      </c>
      <c r="B62" s="1" t="s">
        <v>50</v>
      </c>
      <c r="C62" s="1" t="s">
        <v>14</v>
      </c>
      <c r="D62" s="1" t="s">
        <v>105</v>
      </c>
      <c r="E62" s="1" t="s">
        <v>16</v>
      </c>
      <c r="F62" s="1">
        <v>320</v>
      </c>
      <c r="G62" s="1" t="s">
        <v>75</v>
      </c>
      <c r="H62">
        <f t="shared" si="0"/>
        <v>0</v>
      </c>
    </row>
    <row r="63" spans="1:8" x14ac:dyDescent="0.25">
      <c r="A63" s="1" t="s">
        <v>151</v>
      </c>
      <c r="B63" s="1" t="s">
        <v>25</v>
      </c>
      <c r="C63" s="1" t="s">
        <v>134</v>
      </c>
      <c r="D63" s="1" t="s">
        <v>152</v>
      </c>
      <c r="E63" s="1" t="s">
        <v>42</v>
      </c>
      <c r="F63" s="1">
        <v>550</v>
      </c>
      <c r="G63" s="1" t="s">
        <v>79</v>
      </c>
      <c r="H63">
        <f t="shared" si="0"/>
        <v>0</v>
      </c>
    </row>
    <row r="64" spans="1:8" x14ac:dyDescent="0.25">
      <c r="A64" s="1" t="s">
        <v>86</v>
      </c>
      <c r="B64" s="1" t="s">
        <v>25</v>
      </c>
      <c r="C64" s="1" t="s">
        <v>8</v>
      </c>
      <c r="D64" s="1" t="s">
        <v>87</v>
      </c>
      <c r="E64" s="1" t="s">
        <v>36</v>
      </c>
      <c r="F64" s="1">
        <v>120</v>
      </c>
      <c r="G64" s="1" t="s">
        <v>80</v>
      </c>
      <c r="H64">
        <f t="shared" si="0"/>
        <v>0</v>
      </c>
    </row>
    <row r="65" spans="1:8" x14ac:dyDescent="0.25">
      <c r="A65" s="1" t="s">
        <v>158</v>
      </c>
      <c r="B65" s="1" t="s">
        <v>73</v>
      </c>
      <c r="C65" s="1" t="s">
        <v>8</v>
      </c>
      <c r="D65" s="1" t="s">
        <v>159</v>
      </c>
      <c r="E65" s="1" t="s">
        <v>52</v>
      </c>
      <c r="F65" s="1">
        <v>390</v>
      </c>
      <c r="G65" s="1" t="s">
        <v>83</v>
      </c>
      <c r="H65">
        <f t="shared" si="0"/>
        <v>0</v>
      </c>
    </row>
    <row r="66" spans="1:8" x14ac:dyDescent="0.25">
      <c r="A66" s="1" t="s">
        <v>49</v>
      </c>
      <c r="B66" s="1" t="s">
        <v>50</v>
      </c>
      <c r="C66" s="1" t="s">
        <v>91</v>
      </c>
      <c r="D66" s="1" t="s">
        <v>113</v>
      </c>
      <c r="E66" s="1" t="s">
        <v>47</v>
      </c>
      <c r="F66" s="1">
        <v>690</v>
      </c>
      <c r="G66" s="1" t="s">
        <v>58</v>
      </c>
      <c r="H66">
        <f t="shared" si="0"/>
        <v>0</v>
      </c>
    </row>
    <row r="67" spans="1:8" x14ac:dyDescent="0.25">
      <c r="A67" s="1" t="s">
        <v>54</v>
      </c>
      <c r="B67" s="1" t="s">
        <v>55</v>
      </c>
      <c r="C67" s="1" t="s">
        <v>14</v>
      </c>
      <c r="D67" s="1" t="s">
        <v>56</v>
      </c>
      <c r="E67" s="1" t="s">
        <v>22</v>
      </c>
      <c r="F67" s="1">
        <v>1200</v>
      </c>
      <c r="G67" s="1" t="s">
        <v>88</v>
      </c>
      <c r="H67">
        <f t="shared" ref="H67:H96" si="1">IF(AND(MID(G67,7,2)="03", E67=" Zmywarka"),1,0)</f>
        <v>0</v>
      </c>
    </row>
    <row r="68" spans="1:8" x14ac:dyDescent="0.25">
      <c r="A68" s="1" t="s">
        <v>44</v>
      </c>
      <c r="B68" s="1" t="s">
        <v>59</v>
      </c>
      <c r="C68" s="1" t="s">
        <v>20</v>
      </c>
      <c r="D68" s="1" t="s">
        <v>60</v>
      </c>
      <c r="E68" s="1" t="s">
        <v>52</v>
      </c>
      <c r="F68" s="1">
        <v>390</v>
      </c>
      <c r="G68" s="1" t="s">
        <v>93</v>
      </c>
      <c r="H68">
        <f t="shared" si="1"/>
        <v>0</v>
      </c>
    </row>
    <row r="69" spans="1:8" x14ac:dyDescent="0.25">
      <c r="A69" s="1" t="s">
        <v>160</v>
      </c>
      <c r="B69" s="1" t="s">
        <v>161</v>
      </c>
      <c r="C69" s="1" t="s">
        <v>14</v>
      </c>
      <c r="D69" s="1" t="s">
        <v>162</v>
      </c>
      <c r="E69" s="1" t="s">
        <v>70</v>
      </c>
      <c r="F69" s="1">
        <v>450</v>
      </c>
      <c r="G69" s="1" t="s">
        <v>96</v>
      </c>
      <c r="H69">
        <f t="shared" si="1"/>
        <v>0</v>
      </c>
    </row>
    <row r="70" spans="1:8" x14ac:dyDescent="0.25">
      <c r="A70" s="1" t="s">
        <v>115</v>
      </c>
      <c r="B70" s="1" t="s">
        <v>68</v>
      </c>
      <c r="C70" s="1" t="s">
        <v>14</v>
      </c>
      <c r="D70" s="1" t="s">
        <v>116</v>
      </c>
      <c r="E70" s="1" t="s">
        <v>10</v>
      </c>
      <c r="F70" s="1">
        <v>630</v>
      </c>
      <c r="G70" s="1" t="s">
        <v>97</v>
      </c>
      <c r="H70">
        <f t="shared" si="1"/>
        <v>0</v>
      </c>
    </row>
    <row r="71" spans="1:8" x14ac:dyDescent="0.25">
      <c r="A71" s="1" t="s">
        <v>18</v>
      </c>
      <c r="B71" s="1" t="s">
        <v>19</v>
      </c>
      <c r="C71" s="1" t="s">
        <v>20</v>
      </c>
      <c r="D71" s="1" t="s">
        <v>21</v>
      </c>
      <c r="E71" s="1" t="s">
        <v>22</v>
      </c>
      <c r="F71" s="1">
        <v>1200</v>
      </c>
      <c r="G71" s="1" t="s">
        <v>101</v>
      </c>
      <c r="H71">
        <f t="shared" si="1"/>
        <v>0</v>
      </c>
    </row>
    <row r="72" spans="1:8" x14ac:dyDescent="0.25">
      <c r="A72" s="1" t="s">
        <v>12</v>
      </c>
      <c r="B72" s="1" t="s">
        <v>13</v>
      </c>
      <c r="C72" s="1" t="s">
        <v>14</v>
      </c>
      <c r="D72" s="1" t="s">
        <v>15</v>
      </c>
      <c r="E72" s="1" t="s">
        <v>10</v>
      </c>
      <c r="F72" s="1">
        <v>630</v>
      </c>
      <c r="G72" s="1" t="s">
        <v>102</v>
      </c>
      <c r="H72">
        <f t="shared" si="1"/>
        <v>0</v>
      </c>
    </row>
    <row r="73" spans="1:8" x14ac:dyDescent="0.25">
      <c r="A73" s="1" t="s">
        <v>151</v>
      </c>
      <c r="B73" s="1" t="s">
        <v>25</v>
      </c>
      <c r="C73" s="1" t="s">
        <v>134</v>
      </c>
      <c r="D73" s="1" t="s">
        <v>152</v>
      </c>
      <c r="E73" s="1" t="s">
        <v>22</v>
      </c>
      <c r="F73" s="1">
        <v>1200</v>
      </c>
      <c r="G73" s="1" t="s">
        <v>106</v>
      </c>
      <c r="H73">
        <f t="shared" si="1"/>
        <v>0</v>
      </c>
    </row>
    <row r="74" spans="1:8" x14ac:dyDescent="0.25">
      <c r="A74" s="1" t="s">
        <v>28</v>
      </c>
      <c r="B74" s="1" t="s">
        <v>29</v>
      </c>
      <c r="C74" s="1" t="s">
        <v>14</v>
      </c>
      <c r="D74" s="1" t="s">
        <v>30</v>
      </c>
      <c r="E74" s="1" t="s">
        <v>108</v>
      </c>
      <c r="F74" s="1">
        <v>230</v>
      </c>
      <c r="G74" s="1" t="s">
        <v>107</v>
      </c>
      <c r="H74">
        <f t="shared" si="1"/>
        <v>0</v>
      </c>
    </row>
    <row r="75" spans="1:8" x14ac:dyDescent="0.25">
      <c r="A75" s="1" t="s">
        <v>163</v>
      </c>
      <c r="B75" s="1" t="s">
        <v>73</v>
      </c>
      <c r="C75" s="1" t="s">
        <v>14</v>
      </c>
      <c r="D75" s="1" t="s">
        <v>164</v>
      </c>
      <c r="E75" s="1" t="s">
        <v>10</v>
      </c>
      <c r="F75" s="1">
        <v>630</v>
      </c>
      <c r="G75" s="1" t="s">
        <v>17</v>
      </c>
      <c r="H75">
        <f t="shared" si="1"/>
        <v>0</v>
      </c>
    </row>
    <row r="76" spans="1:8" x14ac:dyDescent="0.25">
      <c r="A76" s="1" t="s">
        <v>165</v>
      </c>
      <c r="B76" s="1" t="s">
        <v>166</v>
      </c>
      <c r="C76" s="1" t="s">
        <v>14</v>
      </c>
      <c r="D76" s="1" t="s">
        <v>167</v>
      </c>
      <c r="E76" s="1" t="s">
        <v>47</v>
      </c>
      <c r="F76" s="1">
        <v>690</v>
      </c>
      <c r="G76" s="1" t="s">
        <v>23</v>
      </c>
      <c r="H76">
        <f t="shared" si="1"/>
        <v>0</v>
      </c>
    </row>
    <row r="77" spans="1:8" x14ac:dyDescent="0.25">
      <c r="A77" s="1" t="s">
        <v>49</v>
      </c>
      <c r="B77" s="1" t="s">
        <v>50</v>
      </c>
      <c r="C77" s="1" t="s">
        <v>91</v>
      </c>
      <c r="D77" s="1" t="s">
        <v>113</v>
      </c>
      <c r="E77" s="1" t="s">
        <v>31</v>
      </c>
      <c r="F77" s="1">
        <v>999</v>
      </c>
      <c r="G77" s="1" t="s">
        <v>27</v>
      </c>
      <c r="H77">
        <f t="shared" si="1"/>
        <v>0</v>
      </c>
    </row>
    <row r="78" spans="1:8" x14ac:dyDescent="0.25">
      <c r="A78" s="1" t="s">
        <v>153</v>
      </c>
      <c r="B78" s="1" t="s">
        <v>154</v>
      </c>
      <c r="C78" s="1" t="s">
        <v>14</v>
      </c>
      <c r="D78" s="1" t="s">
        <v>155</v>
      </c>
      <c r="E78" s="1" t="s">
        <v>22</v>
      </c>
      <c r="F78" s="1">
        <v>1200</v>
      </c>
      <c r="G78" s="1" t="s">
        <v>32</v>
      </c>
      <c r="H78">
        <f t="shared" si="1"/>
        <v>0</v>
      </c>
    </row>
    <row r="79" spans="1:8" x14ac:dyDescent="0.25">
      <c r="A79" s="1" t="s">
        <v>168</v>
      </c>
      <c r="B79" s="1" t="s">
        <v>169</v>
      </c>
      <c r="C79" s="1" t="s">
        <v>8</v>
      </c>
      <c r="D79" s="1" t="s">
        <v>170</v>
      </c>
      <c r="E79" s="1" t="s">
        <v>52</v>
      </c>
      <c r="F79" s="1">
        <v>390</v>
      </c>
      <c r="G79" s="1" t="s">
        <v>37</v>
      </c>
      <c r="H79">
        <f t="shared" si="1"/>
        <v>0</v>
      </c>
    </row>
    <row r="80" spans="1:8" x14ac:dyDescent="0.25">
      <c r="A80" s="1" t="s">
        <v>63</v>
      </c>
      <c r="B80" s="1" t="s">
        <v>64</v>
      </c>
      <c r="C80" s="1" t="s">
        <v>8</v>
      </c>
      <c r="D80" s="1" t="s">
        <v>65</v>
      </c>
      <c r="E80" s="1" t="s">
        <v>42</v>
      </c>
      <c r="F80" s="1">
        <v>550</v>
      </c>
      <c r="G80" s="1" t="s">
        <v>41</v>
      </c>
      <c r="H80">
        <f t="shared" si="1"/>
        <v>0</v>
      </c>
    </row>
    <row r="81" spans="1:8" x14ac:dyDescent="0.25">
      <c r="A81" s="1" t="s">
        <v>168</v>
      </c>
      <c r="B81" s="1" t="s">
        <v>169</v>
      </c>
      <c r="C81" s="1" t="s">
        <v>8</v>
      </c>
      <c r="D81" s="1" t="s">
        <v>170</v>
      </c>
      <c r="E81" s="1" t="s">
        <v>108</v>
      </c>
      <c r="F81" s="1">
        <v>230</v>
      </c>
      <c r="G81" s="1" t="s">
        <v>43</v>
      </c>
      <c r="H81">
        <f t="shared" si="1"/>
        <v>0</v>
      </c>
    </row>
    <row r="82" spans="1:8" x14ac:dyDescent="0.25">
      <c r="A82" s="1" t="s">
        <v>171</v>
      </c>
      <c r="B82" s="1" t="s">
        <v>172</v>
      </c>
      <c r="C82" s="1" t="s">
        <v>8</v>
      </c>
      <c r="D82" s="1" t="s">
        <v>173</v>
      </c>
      <c r="E82" s="1" t="s">
        <v>10</v>
      </c>
      <c r="F82" s="1">
        <v>630</v>
      </c>
      <c r="G82" s="1" t="s">
        <v>48</v>
      </c>
      <c r="H82">
        <f t="shared" si="1"/>
        <v>0</v>
      </c>
    </row>
    <row r="83" spans="1:8" x14ac:dyDescent="0.25">
      <c r="A83" s="1" t="s">
        <v>86</v>
      </c>
      <c r="B83" s="1" t="s">
        <v>25</v>
      </c>
      <c r="C83" s="1" t="s">
        <v>8</v>
      </c>
      <c r="D83" s="1" t="s">
        <v>87</v>
      </c>
      <c r="E83" s="1" t="s">
        <v>16</v>
      </c>
      <c r="F83" s="1">
        <v>320</v>
      </c>
      <c r="G83" s="1" t="s">
        <v>53</v>
      </c>
      <c r="H83">
        <f t="shared" si="1"/>
        <v>0</v>
      </c>
    </row>
    <row r="84" spans="1:8" x14ac:dyDescent="0.25">
      <c r="A84" s="1" t="s">
        <v>6</v>
      </c>
      <c r="B84" s="1" t="s">
        <v>7</v>
      </c>
      <c r="C84" s="1" t="s">
        <v>8</v>
      </c>
      <c r="D84" s="1" t="s">
        <v>9</v>
      </c>
      <c r="E84" s="1" t="s">
        <v>40</v>
      </c>
      <c r="F84" s="1">
        <v>1100</v>
      </c>
      <c r="G84" s="1" t="s">
        <v>57</v>
      </c>
      <c r="H84">
        <f t="shared" si="1"/>
        <v>0</v>
      </c>
    </row>
    <row r="85" spans="1:8" x14ac:dyDescent="0.25">
      <c r="A85" s="1" t="s">
        <v>76</v>
      </c>
      <c r="B85" s="1" t="s">
        <v>77</v>
      </c>
      <c r="C85" s="1" t="s">
        <v>20</v>
      </c>
      <c r="D85" s="1" t="s">
        <v>78</v>
      </c>
      <c r="E85" s="1" t="s">
        <v>70</v>
      </c>
      <c r="F85" s="1">
        <v>450</v>
      </c>
      <c r="G85" s="1" t="s">
        <v>58</v>
      </c>
      <c r="H85">
        <f t="shared" si="1"/>
        <v>0</v>
      </c>
    </row>
    <row r="86" spans="1:8" x14ac:dyDescent="0.25">
      <c r="A86" s="1" t="s">
        <v>137</v>
      </c>
      <c r="B86" s="1" t="s">
        <v>77</v>
      </c>
      <c r="C86" s="1" t="s">
        <v>14</v>
      </c>
      <c r="D86" s="1" t="s">
        <v>138</v>
      </c>
      <c r="E86" s="1" t="s">
        <v>10</v>
      </c>
      <c r="F86" s="1">
        <v>630</v>
      </c>
      <c r="G86" s="1" t="s">
        <v>62</v>
      </c>
      <c r="H86">
        <f t="shared" si="1"/>
        <v>0</v>
      </c>
    </row>
    <row r="87" spans="1:8" x14ac:dyDescent="0.25">
      <c r="A87" s="1" t="s">
        <v>12</v>
      </c>
      <c r="B87" s="1" t="s">
        <v>13</v>
      </c>
      <c r="C87" s="1" t="s">
        <v>14</v>
      </c>
      <c r="D87" s="1" t="s">
        <v>15</v>
      </c>
      <c r="E87" s="1" t="s">
        <v>47</v>
      </c>
      <c r="F87" s="1">
        <v>690</v>
      </c>
      <c r="G87" s="1" t="s">
        <v>66</v>
      </c>
      <c r="H87">
        <f t="shared" si="1"/>
        <v>0</v>
      </c>
    </row>
    <row r="88" spans="1:8" x14ac:dyDescent="0.25">
      <c r="A88" s="1" t="s">
        <v>156</v>
      </c>
      <c r="B88" s="1" t="s">
        <v>59</v>
      </c>
      <c r="C88" s="1" t="s">
        <v>14</v>
      </c>
      <c r="D88" s="1" t="s">
        <v>157</v>
      </c>
      <c r="E88" s="1" t="s">
        <v>10</v>
      </c>
      <c r="F88" s="1">
        <v>630</v>
      </c>
      <c r="G88" s="1" t="s">
        <v>71</v>
      </c>
      <c r="H88">
        <f t="shared" si="1"/>
        <v>0</v>
      </c>
    </row>
    <row r="89" spans="1:8" x14ac:dyDescent="0.25">
      <c r="A89" s="1" t="s">
        <v>153</v>
      </c>
      <c r="B89" s="1" t="s">
        <v>154</v>
      </c>
      <c r="C89" s="1" t="s">
        <v>14</v>
      </c>
      <c r="D89" s="1" t="s">
        <v>155</v>
      </c>
      <c r="E89" s="1" t="s">
        <v>70</v>
      </c>
      <c r="F89" s="1">
        <v>450</v>
      </c>
      <c r="G89" s="1" t="s">
        <v>75</v>
      </c>
      <c r="H89">
        <f t="shared" si="1"/>
        <v>0</v>
      </c>
    </row>
    <row r="90" spans="1:8" x14ac:dyDescent="0.25">
      <c r="A90" s="1" t="s">
        <v>153</v>
      </c>
      <c r="B90" s="1" t="s">
        <v>154</v>
      </c>
      <c r="C90" s="1" t="s">
        <v>14</v>
      </c>
      <c r="D90" s="1" t="s">
        <v>155</v>
      </c>
      <c r="E90" s="1" t="s">
        <v>36</v>
      </c>
      <c r="F90" s="1">
        <v>120</v>
      </c>
      <c r="G90" s="1" t="s">
        <v>79</v>
      </c>
      <c r="H90">
        <f t="shared" si="1"/>
        <v>0</v>
      </c>
    </row>
    <row r="91" spans="1:8" x14ac:dyDescent="0.25">
      <c r="A91" s="1" t="s">
        <v>151</v>
      </c>
      <c r="B91" s="1" t="s">
        <v>25</v>
      </c>
      <c r="C91" s="1" t="s">
        <v>134</v>
      </c>
      <c r="D91" s="1" t="s">
        <v>152</v>
      </c>
      <c r="E91" s="1" t="s">
        <v>47</v>
      </c>
      <c r="F91" s="1">
        <v>690</v>
      </c>
      <c r="G91" s="1" t="s">
        <v>62</v>
      </c>
      <c r="H91">
        <f t="shared" si="1"/>
        <v>0</v>
      </c>
    </row>
    <row r="92" spans="1:8" x14ac:dyDescent="0.25">
      <c r="A92" s="1" t="s">
        <v>144</v>
      </c>
      <c r="B92" s="1" t="s">
        <v>145</v>
      </c>
      <c r="C92" s="1" t="s">
        <v>8</v>
      </c>
      <c r="D92" s="1" t="s">
        <v>146</v>
      </c>
      <c r="E92" s="1" t="s">
        <v>61</v>
      </c>
      <c r="F92" s="1">
        <v>1450</v>
      </c>
      <c r="G92" s="1" t="s">
        <v>66</v>
      </c>
      <c r="H92">
        <f t="shared" si="1"/>
        <v>0</v>
      </c>
    </row>
    <row r="93" spans="1:8" x14ac:dyDescent="0.25">
      <c r="A93" s="1" t="s">
        <v>174</v>
      </c>
      <c r="B93" s="1" t="s">
        <v>175</v>
      </c>
      <c r="C93" s="1" t="s">
        <v>20</v>
      </c>
      <c r="D93" s="1" t="s">
        <v>176</v>
      </c>
      <c r="E93" s="1" t="s">
        <v>108</v>
      </c>
      <c r="F93" s="1">
        <v>230</v>
      </c>
      <c r="G93" s="1" t="s">
        <v>71</v>
      </c>
      <c r="H93">
        <f t="shared" si="1"/>
        <v>0</v>
      </c>
    </row>
    <row r="94" spans="1:8" x14ac:dyDescent="0.25">
      <c r="A94" s="1" t="s">
        <v>177</v>
      </c>
      <c r="B94" s="1" t="s">
        <v>145</v>
      </c>
      <c r="C94" s="1" t="s">
        <v>91</v>
      </c>
      <c r="D94" s="1" t="s">
        <v>178</v>
      </c>
      <c r="E94" s="1" t="s">
        <v>70</v>
      </c>
      <c r="F94" s="1">
        <v>450</v>
      </c>
      <c r="G94" s="1" t="s">
        <v>75</v>
      </c>
      <c r="H94">
        <f t="shared" si="1"/>
        <v>0</v>
      </c>
    </row>
    <row r="95" spans="1:8" x14ac:dyDescent="0.25">
      <c r="A95" s="1" t="s">
        <v>18</v>
      </c>
      <c r="B95" s="1" t="s">
        <v>19</v>
      </c>
      <c r="C95" s="1" t="s">
        <v>20</v>
      </c>
      <c r="D95" s="1" t="s">
        <v>21</v>
      </c>
      <c r="E95" s="1" t="s">
        <v>40</v>
      </c>
      <c r="F95" s="1">
        <v>1100</v>
      </c>
      <c r="G95" s="1" t="s">
        <v>79</v>
      </c>
      <c r="H95">
        <f t="shared" si="1"/>
        <v>0</v>
      </c>
    </row>
    <row r="96" spans="1:8" x14ac:dyDescent="0.25">
      <c r="A96" s="1" t="s">
        <v>179</v>
      </c>
      <c r="B96" s="1" t="s">
        <v>161</v>
      </c>
      <c r="C96" s="1" t="s">
        <v>14</v>
      </c>
      <c r="D96" s="1" t="s">
        <v>180</v>
      </c>
      <c r="E96" s="1" t="s">
        <v>47</v>
      </c>
      <c r="F96" s="1">
        <v>690</v>
      </c>
      <c r="G96" s="1" t="s">
        <v>75</v>
      </c>
      <c r="H96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selection activeCell="H6" sqref="A6:H6"/>
    </sheetView>
  </sheetViews>
  <sheetFormatPr defaultRowHeight="15" x14ac:dyDescent="0.25"/>
  <cols>
    <col min="1" max="1" width="13.85546875" bestFit="1" customWidth="1"/>
    <col min="2" max="2" width="9.5703125" bestFit="1" customWidth="1"/>
    <col min="3" max="3" width="13" customWidth="1"/>
    <col min="4" max="4" width="15.7109375" bestFit="1" customWidth="1"/>
    <col min="5" max="5" width="18.5703125" bestFit="1" customWidth="1"/>
    <col min="6" max="6" width="5.85546875" bestFit="1" customWidth="1"/>
    <col min="7" max="7" width="12.140625" bestFit="1" customWidth="1"/>
    <col min="10" max="10" width="17.7109375" customWidth="1"/>
    <col min="11" max="11" width="4.28515625" customWidth="1"/>
  </cols>
  <sheetData>
    <row r="1" spans="1:11" x14ac:dyDescent="0.25">
      <c r="A1" s="2" t="s">
        <v>0</v>
      </c>
      <c r="B1" s="2" t="s">
        <v>1</v>
      </c>
      <c r="C1" s="2" t="s">
        <v>181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186</v>
      </c>
      <c r="J1" s="3" t="s">
        <v>186</v>
      </c>
      <c r="K1" s="4">
        <v>1</v>
      </c>
    </row>
    <row r="2" spans="1:1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>
        <v>630</v>
      </c>
      <c r="G2" s="1" t="s">
        <v>11</v>
      </c>
      <c r="H2">
        <f>IF(AND(C2=" Warszawa",E2= " Płyta indukcyjna"),1,0)</f>
        <v>0</v>
      </c>
    </row>
    <row r="3" spans="1:11" x14ac:dyDescent="0.2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>
        <v>320</v>
      </c>
      <c r="G3" s="1" t="s">
        <v>17</v>
      </c>
      <c r="H3">
        <f t="shared" ref="H3:H66" si="0">IF(AND(C3=" Warszawa",E3= " Płyta indukcyjna"),1,0)</f>
        <v>0</v>
      </c>
      <c r="J3" s="3" t="s">
        <v>184</v>
      </c>
    </row>
    <row r="4" spans="1:11" x14ac:dyDescent="0.25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>
        <v>1200</v>
      </c>
      <c r="G4" s="1" t="s">
        <v>23</v>
      </c>
      <c r="H4">
        <f t="shared" si="0"/>
        <v>0</v>
      </c>
      <c r="J4" s="4" t="s">
        <v>28</v>
      </c>
    </row>
    <row r="5" spans="1:11" x14ac:dyDescent="0.25">
      <c r="A5" s="1" t="s">
        <v>24</v>
      </c>
      <c r="B5" s="1" t="s">
        <v>25</v>
      </c>
      <c r="C5" s="1" t="s">
        <v>8</v>
      </c>
      <c r="D5" s="1" t="s">
        <v>26</v>
      </c>
      <c r="E5" s="1" t="s">
        <v>16</v>
      </c>
      <c r="F5" s="1">
        <v>320</v>
      </c>
      <c r="G5" s="1" t="s">
        <v>27</v>
      </c>
      <c r="H5">
        <f t="shared" si="0"/>
        <v>0</v>
      </c>
      <c r="J5" s="4" t="s">
        <v>84</v>
      </c>
    </row>
    <row r="6" spans="1:11" x14ac:dyDescent="0.25">
      <c r="A6" s="1" t="s">
        <v>28</v>
      </c>
      <c r="B6" s="1" t="s">
        <v>29</v>
      </c>
      <c r="C6" s="1" t="s">
        <v>14</v>
      </c>
      <c r="D6" s="1" t="s">
        <v>30</v>
      </c>
      <c r="E6" s="1" t="s">
        <v>31</v>
      </c>
      <c r="F6" s="1">
        <v>999</v>
      </c>
      <c r="G6" s="1" t="s">
        <v>32</v>
      </c>
      <c r="H6">
        <f t="shared" si="0"/>
        <v>1</v>
      </c>
      <c r="J6" s="4" t="s">
        <v>49</v>
      </c>
    </row>
    <row r="7" spans="1:11" x14ac:dyDescent="0.25">
      <c r="A7" s="1" t="s">
        <v>33</v>
      </c>
      <c r="B7" s="1" t="s">
        <v>34</v>
      </c>
      <c r="C7" s="1" t="s">
        <v>14</v>
      </c>
      <c r="D7" s="1" t="s">
        <v>35</v>
      </c>
      <c r="E7" s="1" t="s">
        <v>36</v>
      </c>
      <c r="F7" s="1">
        <v>120</v>
      </c>
      <c r="G7" s="1" t="s">
        <v>37</v>
      </c>
      <c r="H7">
        <f t="shared" si="0"/>
        <v>0</v>
      </c>
      <c r="J7" s="4" t="s">
        <v>183</v>
      </c>
    </row>
    <row r="8" spans="1:11" x14ac:dyDescent="0.25">
      <c r="A8" s="1" t="s">
        <v>38</v>
      </c>
      <c r="B8" s="1" t="s">
        <v>7</v>
      </c>
      <c r="C8" s="1" t="s">
        <v>14</v>
      </c>
      <c r="D8" s="1" t="s">
        <v>39</v>
      </c>
      <c r="E8" s="1" t="s">
        <v>40</v>
      </c>
      <c r="F8" s="1">
        <v>1100</v>
      </c>
      <c r="G8" s="1" t="s">
        <v>41</v>
      </c>
      <c r="H8">
        <f t="shared" si="0"/>
        <v>0</v>
      </c>
    </row>
    <row r="9" spans="1:11" x14ac:dyDescent="0.25">
      <c r="A9" s="1" t="s">
        <v>24</v>
      </c>
      <c r="B9" s="1" t="s">
        <v>25</v>
      </c>
      <c r="C9" s="1" t="s">
        <v>8</v>
      </c>
      <c r="D9" s="1" t="s">
        <v>26</v>
      </c>
      <c r="E9" s="1" t="s">
        <v>42</v>
      </c>
      <c r="F9" s="1">
        <v>550</v>
      </c>
      <c r="G9" s="1" t="s">
        <v>43</v>
      </c>
      <c r="H9">
        <f t="shared" si="0"/>
        <v>0</v>
      </c>
    </row>
    <row r="10" spans="1:11" x14ac:dyDescent="0.25">
      <c r="A10" s="1" t="s">
        <v>44</v>
      </c>
      <c r="B10" s="1" t="s">
        <v>45</v>
      </c>
      <c r="C10" s="1" t="s">
        <v>20</v>
      </c>
      <c r="D10" s="1" t="s">
        <v>46</v>
      </c>
      <c r="E10" s="1" t="s">
        <v>47</v>
      </c>
      <c r="F10" s="1">
        <v>690</v>
      </c>
      <c r="G10" s="1" t="s">
        <v>48</v>
      </c>
      <c r="H10">
        <f t="shared" si="0"/>
        <v>0</v>
      </c>
    </row>
    <row r="11" spans="1:11" x14ac:dyDescent="0.25">
      <c r="A11" s="1" t="s">
        <v>49</v>
      </c>
      <c r="B11" s="1" t="s">
        <v>50</v>
      </c>
      <c r="C11" s="1" t="s">
        <v>14</v>
      </c>
      <c r="D11" s="1" t="s">
        <v>51</v>
      </c>
      <c r="E11" s="1" t="s">
        <v>52</v>
      </c>
      <c r="F11" s="1">
        <v>390</v>
      </c>
      <c r="G11" s="1" t="s">
        <v>53</v>
      </c>
      <c r="H11">
        <f t="shared" si="0"/>
        <v>0</v>
      </c>
    </row>
    <row r="12" spans="1:11" x14ac:dyDescent="0.25">
      <c r="A12" s="1" t="s">
        <v>54</v>
      </c>
      <c r="B12" s="1" t="s">
        <v>55</v>
      </c>
      <c r="C12" s="1" t="s">
        <v>14</v>
      </c>
      <c r="D12" s="1" t="s">
        <v>56</v>
      </c>
      <c r="E12" s="1" t="s">
        <v>42</v>
      </c>
      <c r="F12" s="1">
        <v>550</v>
      </c>
      <c r="G12" s="1" t="s">
        <v>57</v>
      </c>
      <c r="H12">
        <f t="shared" si="0"/>
        <v>0</v>
      </c>
    </row>
    <row r="13" spans="1:11" x14ac:dyDescent="0.25">
      <c r="A13" s="1" t="s">
        <v>18</v>
      </c>
      <c r="B13" s="1" t="s">
        <v>19</v>
      </c>
      <c r="C13" s="1" t="s">
        <v>20</v>
      </c>
      <c r="D13" s="1" t="s">
        <v>21</v>
      </c>
      <c r="E13" s="1" t="s">
        <v>36</v>
      </c>
      <c r="F13" s="1">
        <v>120</v>
      </c>
      <c r="G13" s="1" t="s">
        <v>58</v>
      </c>
      <c r="H13">
        <f t="shared" si="0"/>
        <v>0</v>
      </c>
    </row>
    <row r="14" spans="1:11" x14ac:dyDescent="0.25">
      <c r="A14" s="1" t="s">
        <v>44</v>
      </c>
      <c r="B14" s="1" t="s">
        <v>59</v>
      </c>
      <c r="C14" s="1" t="s">
        <v>20</v>
      </c>
      <c r="D14" s="1" t="s">
        <v>60</v>
      </c>
      <c r="E14" s="1" t="s">
        <v>61</v>
      </c>
      <c r="F14" s="1">
        <v>1450</v>
      </c>
      <c r="G14" s="1" t="s">
        <v>62</v>
      </c>
      <c r="H14">
        <f t="shared" si="0"/>
        <v>0</v>
      </c>
    </row>
    <row r="15" spans="1:11" x14ac:dyDescent="0.25">
      <c r="A15" s="1" t="s">
        <v>63</v>
      </c>
      <c r="B15" s="1" t="s">
        <v>64</v>
      </c>
      <c r="C15" s="1" t="s">
        <v>8</v>
      </c>
      <c r="D15" s="1" t="s">
        <v>65</v>
      </c>
      <c r="E15" s="1" t="s">
        <v>40</v>
      </c>
      <c r="F15" s="1">
        <v>1100</v>
      </c>
      <c r="G15" s="1" t="s">
        <v>66</v>
      </c>
      <c r="H15">
        <f t="shared" si="0"/>
        <v>0</v>
      </c>
    </row>
    <row r="16" spans="1:11" x14ac:dyDescent="0.25">
      <c r="A16" s="1" t="s">
        <v>67</v>
      </c>
      <c r="B16" s="1" t="s">
        <v>68</v>
      </c>
      <c r="C16" s="1" t="s">
        <v>8</v>
      </c>
      <c r="D16" s="1" t="s">
        <v>69</v>
      </c>
      <c r="E16" s="1" t="s">
        <v>70</v>
      </c>
      <c r="F16" s="1">
        <v>450</v>
      </c>
      <c r="G16" s="1" t="s">
        <v>71</v>
      </c>
      <c r="H16">
        <f t="shared" si="0"/>
        <v>0</v>
      </c>
    </row>
    <row r="17" spans="1:8" x14ac:dyDescent="0.25">
      <c r="A17" s="1" t="s">
        <v>72</v>
      </c>
      <c r="B17" s="1" t="s">
        <v>73</v>
      </c>
      <c r="C17" s="1" t="s">
        <v>14</v>
      </c>
      <c r="D17" s="1" t="s">
        <v>74</v>
      </c>
      <c r="E17" s="1" t="s">
        <v>42</v>
      </c>
      <c r="F17" s="1">
        <v>550</v>
      </c>
      <c r="G17" s="1" t="s">
        <v>75</v>
      </c>
      <c r="H17">
        <f t="shared" si="0"/>
        <v>0</v>
      </c>
    </row>
    <row r="18" spans="1:8" x14ac:dyDescent="0.25">
      <c r="A18" s="1" t="s">
        <v>76</v>
      </c>
      <c r="B18" s="1" t="s">
        <v>77</v>
      </c>
      <c r="C18" s="1" t="s">
        <v>20</v>
      </c>
      <c r="D18" s="1" t="s">
        <v>78</v>
      </c>
      <c r="E18" s="1" t="s">
        <v>31</v>
      </c>
      <c r="F18" s="1">
        <v>999</v>
      </c>
      <c r="G18" s="1" t="s">
        <v>79</v>
      </c>
      <c r="H18">
        <f t="shared" si="0"/>
        <v>0</v>
      </c>
    </row>
    <row r="19" spans="1:8" x14ac:dyDescent="0.25">
      <c r="A19" s="1" t="s">
        <v>44</v>
      </c>
      <c r="B19" s="1" t="s">
        <v>45</v>
      </c>
      <c r="C19" s="1" t="s">
        <v>20</v>
      </c>
      <c r="D19" s="1" t="s">
        <v>46</v>
      </c>
      <c r="E19" s="1" t="s">
        <v>40</v>
      </c>
      <c r="F19" s="1">
        <v>1100</v>
      </c>
      <c r="G19" s="1" t="s">
        <v>80</v>
      </c>
      <c r="H19">
        <f t="shared" si="0"/>
        <v>0</v>
      </c>
    </row>
    <row r="20" spans="1:8" x14ac:dyDescent="0.25">
      <c r="A20" s="1" t="s">
        <v>81</v>
      </c>
      <c r="B20" s="1" t="s">
        <v>7</v>
      </c>
      <c r="C20" s="1" t="s">
        <v>14</v>
      </c>
      <c r="D20" s="1" t="s">
        <v>82</v>
      </c>
      <c r="E20" s="1" t="s">
        <v>40</v>
      </c>
      <c r="F20" s="1">
        <v>1100</v>
      </c>
      <c r="G20" s="1" t="s">
        <v>83</v>
      </c>
      <c r="H20">
        <f t="shared" si="0"/>
        <v>0</v>
      </c>
    </row>
    <row r="21" spans="1:8" x14ac:dyDescent="0.25">
      <c r="A21" s="1" t="s">
        <v>84</v>
      </c>
      <c r="B21" s="1" t="s">
        <v>7</v>
      </c>
      <c r="C21" s="1" t="s">
        <v>14</v>
      </c>
      <c r="D21" s="1" t="s">
        <v>85</v>
      </c>
      <c r="E21" s="1" t="s">
        <v>31</v>
      </c>
      <c r="F21" s="1">
        <v>999</v>
      </c>
      <c r="G21" s="1" t="s">
        <v>58</v>
      </c>
      <c r="H21">
        <f t="shared" si="0"/>
        <v>1</v>
      </c>
    </row>
    <row r="22" spans="1:8" x14ac:dyDescent="0.25">
      <c r="A22" s="1" t="s">
        <v>86</v>
      </c>
      <c r="B22" s="1" t="s">
        <v>25</v>
      </c>
      <c r="C22" s="1" t="s">
        <v>8</v>
      </c>
      <c r="D22" s="1" t="s">
        <v>87</v>
      </c>
      <c r="E22" s="1" t="s">
        <v>10</v>
      </c>
      <c r="F22" s="1">
        <v>630</v>
      </c>
      <c r="G22" s="1" t="s">
        <v>88</v>
      </c>
      <c r="H22">
        <f t="shared" si="0"/>
        <v>0</v>
      </c>
    </row>
    <row r="23" spans="1:8" x14ac:dyDescent="0.25">
      <c r="A23" s="1" t="s">
        <v>89</v>
      </c>
      <c r="B23" s="1" t="s">
        <v>90</v>
      </c>
      <c r="C23" s="1" t="s">
        <v>91</v>
      </c>
      <c r="D23" s="1" t="s">
        <v>92</v>
      </c>
      <c r="E23" s="1" t="s">
        <v>16</v>
      </c>
      <c r="F23" s="1">
        <v>320</v>
      </c>
      <c r="G23" s="1" t="s">
        <v>93</v>
      </c>
      <c r="H23">
        <f t="shared" si="0"/>
        <v>0</v>
      </c>
    </row>
    <row r="24" spans="1:8" x14ac:dyDescent="0.25">
      <c r="A24" s="1" t="s">
        <v>49</v>
      </c>
      <c r="B24" s="1" t="s">
        <v>94</v>
      </c>
      <c r="C24" s="1" t="s">
        <v>14</v>
      </c>
      <c r="D24" s="1" t="s">
        <v>95</v>
      </c>
      <c r="E24" s="1" t="s">
        <v>31</v>
      </c>
      <c r="F24" s="1">
        <v>999</v>
      </c>
      <c r="G24" s="1" t="s">
        <v>96</v>
      </c>
      <c r="H24">
        <f t="shared" si="0"/>
        <v>1</v>
      </c>
    </row>
    <row r="25" spans="1:8" x14ac:dyDescent="0.25">
      <c r="A25" s="1" t="s">
        <v>6</v>
      </c>
      <c r="B25" s="1" t="s">
        <v>7</v>
      </c>
      <c r="C25" s="1" t="s">
        <v>8</v>
      </c>
      <c r="D25" s="1" t="s">
        <v>9</v>
      </c>
      <c r="E25" s="1" t="s">
        <v>42</v>
      </c>
      <c r="F25" s="1">
        <v>550</v>
      </c>
      <c r="G25" s="1" t="s">
        <v>97</v>
      </c>
      <c r="H25">
        <f t="shared" si="0"/>
        <v>0</v>
      </c>
    </row>
    <row r="26" spans="1:8" x14ac:dyDescent="0.25">
      <c r="A26" s="1" t="s">
        <v>98</v>
      </c>
      <c r="B26" s="1" t="s">
        <v>99</v>
      </c>
      <c r="C26" s="1" t="s">
        <v>14</v>
      </c>
      <c r="D26" s="1" t="s">
        <v>100</v>
      </c>
      <c r="E26" s="1" t="s">
        <v>22</v>
      </c>
      <c r="F26" s="1">
        <v>1200</v>
      </c>
      <c r="G26" s="1" t="s">
        <v>101</v>
      </c>
      <c r="H26">
        <f t="shared" si="0"/>
        <v>0</v>
      </c>
    </row>
    <row r="27" spans="1:8" x14ac:dyDescent="0.25">
      <c r="A27" s="1" t="s">
        <v>67</v>
      </c>
      <c r="B27" s="1" t="s">
        <v>68</v>
      </c>
      <c r="C27" s="1" t="s">
        <v>8</v>
      </c>
      <c r="D27" s="1" t="s">
        <v>69</v>
      </c>
      <c r="E27" s="1" t="s">
        <v>61</v>
      </c>
      <c r="F27" s="1">
        <v>1450</v>
      </c>
      <c r="G27" s="1" t="s">
        <v>102</v>
      </c>
      <c r="H27">
        <f t="shared" si="0"/>
        <v>0</v>
      </c>
    </row>
    <row r="28" spans="1:8" x14ac:dyDescent="0.25">
      <c r="A28" s="1" t="s">
        <v>103</v>
      </c>
      <c r="B28" s="1" t="s">
        <v>104</v>
      </c>
      <c r="C28" s="1" t="s">
        <v>14</v>
      </c>
      <c r="D28" s="1" t="s">
        <v>105</v>
      </c>
      <c r="E28" s="1" t="s">
        <v>52</v>
      </c>
      <c r="F28" s="1">
        <v>390</v>
      </c>
      <c r="G28" s="1" t="s">
        <v>106</v>
      </c>
      <c r="H28">
        <f t="shared" si="0"/>
        <v>0</v>
      </c>
    </row>
    <row r="29" spans="1:8" x14ac:dyDescent="0.25">
      <c r="A29" s="1" t="s">
        <v>67</v>
      </c>
      <c r="B29" s="1" t="s">
        <v>68</v>
      </c>
      <c r="C29" s="1" t="s">
        <v>8</v>
      </c>
      <c r="D29" s="1" t="s">
        <v>69</v>
      </c>
      <c r="E29" s="1" t="s">
        <v>40</v>
      </c>
      <c r="F29" s="1">
        <v>1100</v>
      </c>
      <c r="G29" s="1" t="s">
        <v>107</v>
      </c>
      <c r="H29">
        <f t="shared" si="0"/>
        <v>0</v>
      </c>
    </row>
    <row r="30" spans="1:8" x14ac:dyDescent="0.25">
      <c r="A30" s="1" t="s">
        <v>44</v>
      </c>
      <c r="B30" s="1" t="s">
        <v>45</v>
      </c>
      <c r="C30" s="1" t="s">
        <v>20</v>
      </c>
      <c r="D30" s="1" t="s">
        <v>46</v>
      </c>
      <c r="E30" s="1" t="s">
        <v>108</v>
      </c>
      <c r="F30" s="1">
        <v>230</v>
      </c>
      <c r="G30" s="1" t="s">
        <v>109</v>
      </c>
      <c r="H30">
        <f t="shared" si="0"/>
        <v>0</v>
      </c>
    </row>
    <row r="31" spans="1:8" x14ac:dyDescent="0.25">
      <c r="A31" s="1" t="s">
        <v>110</v>
      </c>
      <c r="B31" s="1" t="s">
        <v>50</v>
      </c>
      <c r="C31" s="1" t="s">
        <v>14</v>
      </c>
      <c r="D31" s="1" t="s">
        <v>105</v>
      </c>
      <c r="E31" s="1" t="s">
        <v>36</v>
      </c>
      <c r="F31" s="1">
        <v>120</v>
      </c>
      <c r="G31" s="1" t="s">
        <v>111</v>
      </c>
      <c r="H31">
        <f t="shared" si="0"/>
        <v>0</v>
      </c>
    </row>
    <row r="32" spans="1:8" x14ac:dyDescent="0.25">
      <c r="A32" s="1" t="s">
        <v>110</v>
      </c>
      <c r="B32" s="1" t="s">
        <v>50</v>
      </c>
      <c r="C32" s="1" t="s">
        <v>14</v>
      </c>
      <c r="D32" s="1" t="s">
        <v>105</v>
      </c>
      <c r="E32" s="1" t="s">
        <v>47</v>
      </c>
      <c r="F32" s="1">
        <v>690</v>
      </c>
      <c r="G32" s="1" t="s">
        <v>112</v>
      </c>
      <c r="H32">
        <f t="shared" si="0"/>
        <v>0</v>
      </c>
    </row>
    <row r="33" spans="1:8" x14ac:dyDescent="0.25">
      <c r="A33" s="1" t="s">
        <v>49</v>
      </c>
      <c r="B33" s="1" t="s">
        <v>50</v>
      </c>
      <c r="C33" s="1" t="s">
        <v>91</v>
      </c>
      <c r="D33" s="1" t="s">
        <v>113</v>
      </c>
      <c r="E33" s="1" t="s">
        <v>70</v>
      </c>
      <c r="F33" s="1">
        <v>450</v>
      </c>
      <c r="G33" s="1" t="s">
        <v>114</v>
      </c>
      <c r="H33">
        <f t="shared" si="0"/>
        <v>0</v>
      </c>
    </row>
    <row r="34" spans="1:8" x14ac:dyDescent="0.25">
      <c r="A34" s="1" t="s">
        <v>115</v>
      </c>
      <c r="B34" s="1" t="s">
        <v>68</v>
      </c>
      <c r="C34" s="1" t="s">
        <v>14</v>
      </c>
      <c r="D34" s="1" t="s">
        <v>116</v>
      </c>
      <c r="E34" s="1" t="s">
        <v>52</v>
      </c>
      <c r="F34" s="1">
        <v>390</v>
      </c>
      <c r="G34" s="1" t="s">
        <v>117</v>
      </c>
      <c r="H34">
        <f t="shared" si="0"/>
        <v>0</v>
      </c>
    </row>
    <row r="35" spans="1:8" x14ac:dyDescent="0.25">
      <c r="A35" s="1" t="s">
        <v>118</v>
      </c>
      <c r="B35" s="1" t="s">
        <v>119</v>
      </c>
      <c r="C35" s="1" t="s">
        <v>14</v>
      </c>
      <c r="D35" s="1" t="s">
        <v>120</v>
      </c>
      <c r="E35" s="1" t="s">
        <v>10</v>
      </c>
      <c r="F35" s="1">
        <v>630</v>
      </c>
      <c r="G35" s="1" t="s">
        <v>121</v>
      </c>
      <c r="H35">
        <f t="shared" si="0"/>
        <v>0</v>
      </c>
    </row>
    <row r="36" spans="1:8" x14ac:dyDescent="0.25">
      <c r="A36" s="1" t="s">
        <v>110</v>
      </c>
      <c r="B36" s="1" t="s">
        <v>50</v>
      </c>
      <c r="C36" s="1" t="s">
        <v>14</v>
      </c>
      <c r="D36" s="1" t="s">
        <v>105</v>
      </c>
      <c r="E36" s="1" t="s">
        <v>16</v>
      </c>
      <c r="F36" s="1">
        <v>320</v>
      </c>
      <c r="G36" s="1" t="s">
        <v>122</v>
      </c>
      <c r="H36">
        <f t="shared" si="0"/>
        <v>0</v>
      </c>
    </row>
    <row r="37" spans="1:8" x14ac:dyDescent="0.25">
      <c r="A37" s="1" t="s">
        <v>118</v>
      </c>
      <c r="B37" s="1" t="s">
        <v>119</v>
      </c>
      <c r="C37" s="1" t="s">
        <v>14</v>
      </c>
      <c r="D37" s="1" t="s">
        <v>120</v>
      </c>
      <c r="E37" s="1" t="s">
        <v>61</v>
      </c>
      <c r="F37" s="1">
        <v>1450</v>
      </c>
      <c r="G37" s="1" t="s">
        <v>80</v>
      </c>
      <c r="H37">
        <f t="shared" si="0"/>
        <v>0</v>
      </c>
    </row>
    <row r="38" spans="1:8" x14ac:dyDescent="0.25">
      <c r="A38" s="1" t="s">
        <v>123</v>
      </c>
      <c r="B38" s="1" t="s">
        <v>124</v>
      </c>
      <c r="C38" s="1" t="s">
        <v>14</v>
      </c>
      <c r="D38" s="1" t="s">
        <v>125</v>
      </c>
      <c r="E38" s="1" t="s">
        <v>36</v>
      </c>
      <c r="F38" s="1">
        <v>120</v>
      </c>
      <c r="G38" s="1" t="s">
        <v>126</v>
      </c>
      <c r="H38">
        <f t="shared" si="0"/>
        <v>0</v>
      </c>
    </row>
    <row r="39" spans="1:8" x14ac:dyDescent="0.25">
      <c r="A39" s="1" t="s">
        <v>127</v>
      </c>
      <c r="B39" s="1" t="s">
        <v>119</v>
      </c>
      <c r="C39" s="1" t="s">
        <v>14</v>
      </c>
      <c r="D39" s="1" t="s">
        <v>128</v>
      </c>
      <c r="E39" s="1" t="s">
        <v>22</v>
      </c>
      <c r="F39" s="1">
        <v>1200</v>
      </c>
      <c r="G39" s="1" t="s">
        <v>129</v>
      </c>
      <c r="H39">
        <f t="shared" si="0"/>
        <v>0</v>
      </c>
    </row>
    <row r="40" spans="1:8" x14ac:dyDescent="0.25">
      <c r="A40" s="1" t="s">
        <v>86</v>
      </c>
      <c r="B40" s="1" t="s">
        <v>25</v>
      </c>
      <c r="C40" s="1" t="s">
        <v>8</v>
      </c>
      <c r="D40" s="1" t="s">
        <v>87</v>
      </c>
      <c r="E40" s="1" t="s">
        <v>70</v>
      </c>
      <c r="F40" s="1">
        <v>450</v>
      </c>
      <c r="G40" s="1" t="s">
        <v>130</v>
      </c>
      <c r="H40">
        <f t="shared" si="0"/>
        <v>0</v>
      </c>
    </row>
    <row r="41" spans="1:8" x14ac:dyDescent="0.25">
      <c r="A41" s="1" t="s">
        <v>33</v>
      </c>
      <c r="B41" s="1" t="s">
        <v>34</v>
      </c>
      <c r="C41" s="1" t="s">
        <v>14</v>
      </c>
      <c r="D41" s="1" t="s">
        <v>35</v>
      </c>
      <c r="E41" s="1" t="s">
        <v>42</v>
      </c>
      <c r="F41" s="1">
        <v>550</v>
      </c>
      <c r="G41" s="1" t="s">
        <v>131</v>
      </c>
      <c r="H41">
        <f t="shared" si="0"/>
        <v>0</v>
      </c>
    </row>
    <row r="42" spans="1:8" x14ac:dyDescent="0.25">
      <c r="A42" s="1" t="s">
        <v>132</v>
      </c>
      <c r="B42" s="1" t="s">
        <v>133</v>
      </c>
      <c r="C42" s="1" t="s">
        <v>134</v>
      </c>
      <c r="D42" s="1" t="s">
        <v>135</v>
      </c>
      <c r="E42" s="1" t="s">
        <v>42</v>
      </c>
      <c r="F42" s="1">
        <v>550</v>
      </c>
      <c r="G42" s="1" t="s">
        <v>136</v>
      </c>
      <c r="H42">
        <f t="shared" si="0"/>
        <v>0</v>
      </c>
    </row>
    <row r="43" spans="1:8" x14ac:dyDescent="0.25">
      <c r="A43" s="1" t="s">
        <v>137</v>
      </c>
      <c r="B43" s="1" t="s">
        <v>77</v>
      </c>
      <c r="C43" s="1" t="s">
        <v>14</v>
      </c>
      <c r="D43" s="1" t="s">
        <v>138</v>
      </c>
      <c r="E43" s="1" t="s">
        <v>70</v>
      </c>
      <c r="F43" s="1">
        <v>450</v>
      </c>
      <c r="G43" s="1" t="s">
        <v>139</v>
      </c>
      <c r="H43">
        <f t="shared" si="0"/>
        <v>0</v>
      </c>
    </row>
    <row r="44" spans="1:8" x14ac:dyDescent="0.25">
      <c r="A44" s="1" t="s">
        <v>140</v>
      </c>
      <c r="B44" s="1" t="s">
        <v>64</v>
      </c>
      <c r="C44" s="1" t="s">
        <v>14</v>
      </c>
      <c r="D44" s="1" t="s">
        <v>141</v>
      </c>
      <c r="E44" s="1" t="s">
        <v>61</v>
      </c>
      <c r="F44" s="1">
        <v>1450</v>
      </c>
      <c r="G44" s="1" t="s">
        <v>142</v>
      </c>
      <c r="H44">
        <f t="shared" si="0"/>
        <v>0</v>
      </c>
    </row>
    <row r="45" spans="1:8" x14ac:dyDescent="0.25">
      <c r="A45" s="1" t="s">
        <v>127</v>
      </c>
      <c r="B45" s="1" t="s">
        <v>119</v>
      </c>
      <c r="C45" s="1" t="s">
        <v>14</v>
      </c>
      <c r="D45" s="1" t="s">
        <v>128</v>
      </c>
      <c r="E45" s="1" t="s">
        <v>52</v>
      </c>
      <c r="F45" s="1">
        <v>390</v>
      </c>
      <c r="G45" s="1" t="s">
        <v>143</v>
      </c>
      <c r="H45">
        <f t="shared" si="0"/>
        <v>0</v>
      </c>
    </row>
    <row r="46" spans="1:8" x14ac:dyDescent="0.25">
      <c r="A46" s="1" t="s">
        <v>144</v>
      </c>
      <c r="B46" s="1" t="s">
        <v>145</v>
      </c>
      <c r="C46" s="1" t="s">
        <v>8</v>
      </c>
      <c r="D46" s="1" t="s">
        <v>146</v>
      </c>
      <c r="E46" s="1" t="s">
        <v>16</v>
      </c>
      <c r="F46" s="1">
        <v>320</v>
      </c>
      <c r="G46" s="1" t="s">
        <v>147</v>
      </c>
      <c r="H46">
        <f t="shared" si="0"/>
        <v>0</v>
      </c>
    </row>
    <row r="47" spans="1:8" x14ac:dyDescent="0.25">
      <c r="A47" s="1" t="s">
        <v>148</v>
      </c>
      <c r="B47" s="1" t="s">
        <v>64</v>
      </c>
      <c r="C47" s="1" t="s">
        <v>14</v>
      </c>
      <c r="D47" s="1" t="s">
        <v>149</v>
      </c>
      <c r="E47" s="1" t="s">
        <v>16</v>
      </c>
      <c r="F47" s="1">
        <v>320</v>
      </c>
      <c r="G47" s="1" t="s">
        <v>150</v>
      </c>
      <c r="H47">
        <f t="shared" si="0"/>
        <v>0</v>
      </c>
    </row>
    <row r="48" spans="1:8" x14ac:dyDescent="0.25">
      <c r="A48" s="1" t="s">
        <v>24</v>
      </c>
      <c r="B48" s="1" t="s">
        <v>25</v>
      </c>
      <c r="C48" s="1" t="s">
        <v>8</v>
      </c>
      <c r="D48" s="1" t="s">
        <v>26</v>
      </c>
      <c r="E48" s="1" t="s">
        <v>108</v>
      </c>
      <c r="F48" s="1">
        <v>230</v>
      </c>
      <c r="G48" s="1" t="s">
        <v>101</v>
      </c>
      <c r="H48">
        <f t="shared" si="0"/>
        <v>0</v>
      </c>
    </row>
    <row r="49" spans="1:8" x14ac:dyDescent="0.25">
      <c r="A49" s="1" t="s">
        <v>151</v>
      </c>
      <c r="B49" s="1" t="s">
        <v>25</v>
      </c>
      <c r="C49" s="1" t="s">
        <v>134</v>
      </c>
      <c r="D49" s="1" t="s">
        <v>152</v>
      </c>
      <c r="E49" s="1" t="s">
        <v>16</v>
      </c>
      <c r="F49" s="1">
        <v>320</v>
      </c>
      <c r="G49" s="1" t="s">
        <v>102</v>
      </c>
      <c r="H49">
        <f t="shared" si="0"/>
        <v>0</v>
      </c>
    </row>
    <row r="50" spans="1:8" x14ac:dyDescent="0.25">
      <c r="A50" s="1" t="s">
        <v>144</v>
      </c>
      <c r="B50" s="1" t="s">
        <v>145</v>
      </c>
      <c r="C50" s="1" t="s">
        <v>8</v>
      </c>
      <c r="D50" s="1" t="s">
        <v>146</v>
      </c>
      <c r="E50" s="1" t="s">
        <v>42</v>
      </c>
      <c r="F50" s="1">
        <v>550</v>
      </c>
      <c r="G50" s="1" t="s">
        <v>106</v>
      </c>
      <c r="H50">
        <f t="shared" si="0"/>
        <v>0</v>
      </c>
    </row>
    <row r="51" spans="1:8" x14ac:dyDescent="0.25">
      <c r="A51" s="1" t="s">
        <v>54</v>
      </c>
      <c r="B51" s="1" t="s">
        <v>55</v>
      </c>
      <c r="C51" s="1" t="s">
        <v>14</v>
      </c>
      <c r="D51" s="1" t="s">
        <v>56</v>
      </c>
      <c r="E51" s="1" t="s">
        <v>36</v>
      </c>
      <c r="F51" s="1">
        <v>120</v>
      </c>
      <c r="G51" s="1" t="s">
        <v>107</v>
      </c>
      <c r="H51">
        <f t="shared" si="0"/>
        <v>0</v>
      </c>
    </row>
    <row r="52" spans="1:8" x14ac:dyDescent="0.25">
      <c r="A52" s="1" t="s">
        <v>153</v>
      </c>
      <c r="B52" s="1" t="s">
        <v>154</v>
      </c>
      <c r="C52" s="1" t="s">
        <v>14</v>
      </c>
      <c r="D52" s="1" t="s">
        <v>155</v>
      </c>
      <c r="E52" s="1" t="s">
        <v>40</v>
      </c>
      <c r="F52" s="1">
        <v>1100</v>
      </c>
      <c r="G52" s="1" t="s">
        <v>109</v>
      </c>
      <c r="H52">
        <f t="shared" si="0"/>
        <v>0</v>
      </c>
    </row>
    <row r="53" spans="1:8" x14ac:dyDescent="0.25">
      <c r="A53" s="1" t="s">
        <v>49</v>
      </c>
      <c r="B53" s="1" t="s">
        <v>94</v>
      </c>
      <c r="C53" s="1" t="s">
        <v>14</v>
      </c>
      <c r="D53" s="1" t="s">
        <v>95</v>
      </c>
      <c r="E53" s="1" t="s">
        <v>70</v>
      </c>
      <c r="F53" s="1">
        <v>450</v>
      </c>
      <c r="G53" s="1" t="s">
        <v>111</v>
      </c>
      <c r="H53">
        <f t="shared" si="0"/>
        <v>0</v>
      </c>
    </row>
    <row r="54" spans="1:8" x14ac:dyDescent="0.25">
      <c r="A54" s="1" t="s">
        <v>86</v>
      </c>
      <c r="B54" s="1" t="s">
        <v>25</v>
      </c>
      <c r="C54" s="1" t="s">
        <v>8</v>
      </c>
      <c r="D54" s="1" t="s">
        <v>87</v>
      </c>
      <c r="E54" s="1" t="s">
        <v>61</v>
      </c>
      <c r="F54" s="1">
        <v>1450</v>
      </c>
      <c r="G54" s="1" t="s">
        <v>112</v>
      </c>
      <c r="H54">
        <f t="shared" si="0"/>
        <v>0</v>
      </c>
    </row>
    <row r="55" spans="1:8" x14ac:dyDescent="0.25">
      <c r="A55" s="1" t="s">
        <v>54</v>
      </c>
      <c r="B55" s="1" t="s">
        <v>55</v>
      </c>
      <c r="C55" s="1" t="s">
        <v>14</v>
      </c>
      <c r="D55" s="1" t="s">
        <v>56</v>
      </c>
      <c r="E55" s="1" t="s">
        <v>52</v>
      </c>
      <c r="F55" s="1">
        <v>390</v>
      </c>
      <c r="G55" s="1" t="s">
        <v>114</v>
      </c>
      <c r="H55">
        <f t="shared" si="0"/>
        <v>0</v>
      </c>
    </row>
    <row r="56" spans="1:8" x14ac:dyDescent="0.25">
      <c r="A56" s="1" t="s">
        <v>148</v>
      </c>
      <c r="B56" s="1" t="s">
        <v>64</v>
      </c>
      <c r="C56" s="1" t="s">
        <v>14</v>
      </c>
      <c r="D56" s="1" t="s">
        <v>149</v>
      </c>
      <c r="E56" s="1" t="s">
        <v>108</v>
      </c>
      <c r="F56" s="1">
        <v>230</v>
      </c>
      <c r="G56" s="1" t="s">
        <v>117</v>
      </c>
      <c r="H56">
        <f t="shared" si="0"/>
        <v>0</v>
      </c>
    </row>
    <row r="57" spans="1:8" x14ac:dyDescent="0.25">
      <c r="A57" s="1" t="s">
        <v>151</v>
      </c>
      <c r="B57" s="1" t="s">
        <v>25</v>
      </c>
      <c r="C57" s="1" t="s">
        <v>134</v>
      </c>
      <c r="D57" s="1" t="s">
        <v>152</v>
      </c>
      <c r="E57" s="1" t="s">
        <v>61</v>
      </c>
      <c r="F57" s="1">
        <v>1450</v>
      </c>
      <c r="G57" s="1" t="s">
        <v>121</v>
      </c>
      <c r="H57">
        <f t="shared" si="0"/>
        <v>0</v>
      </c>
    </row>
    <row r="58" spans="1:8" x14ac:dyDescent="0.25">
      <c r="A58" s="1" t="s">
        <v>76</v>
      </c>
      <c r="B58" s="1" t="s">
        <v>77</v>
      </c>
      <c r="C58" s="1" t="s">
        <v>20</v>
      </c>
      <c r="D58" s="1" t="s">
        <v>78</v>
      </c>
      <c r="E58" s="1" t="s">
        <v>16</v>
      </c>
      <c r="F58" s="1">
        <v>320</v>
      </c>
      <c r="G58" s="1" t="s">
        <v>122</v>
      </c>
      <c r="H58">
        <f t="shared" si="0"/>
        <v>0</v>
      </c>
    </row>
    <row r="59" spans="1:8" x14ac:dyDescent="0.25">
      <c r="A59" s="1" t="s">
        <v>118</v>
      </c>
      <c r="B59" s="1" t="s">
        <v>119</v>
      </c>
      <c r="C59" s="1" t="s">
        <v>14</v>
      </c>
      <c r="D59" s="1" t="s">
        <v>120</v>
      </c>
      <c r="E59" s="1" t="s">
        <v>36</v>
      </c>
      <c r="F59" s="1">
        <v>120</v>
      </c>
      <c r="G59" s="1" t="s">
        <v>80</v>
      </c>
      <c r="H59">
        <f t="shared" si="0"/>
        <v>0</v>
      </c>
    </row>
    <row r="60" spans="1:8" x14ac:dyDescent="0.25">
      <c r="A60" s="1" t="s">
        <v>67</v>
      </c>
      <c r="B60" s="1" t="s">
        <v>68</v>
      </c>
      <c r="C60" s="1" t="s">
        <v>8</v>
      </c>
      <c r="D60" s="1" t="s">
        <v>69</v>
      </c>
      <c r="E60" s="1" t="s">
        <v>16</v>
      </c>
      <c r="F60" s="1">
        <v>320</v>
      </c>
      <c r="G60" s="1" t="s">
        <v>66</v>
      </c>
      <c r="H60">
        <f t="shared" si="0"/>
        <v>0</v>
      </c>
    </row>
    <row r="61" spans="1:8" x14ac:dyDescent="0.25">
      <c r="A61" s="1" t="s">
        <v>156</v>
      </c>
      <c r="B61" s="1" t="s">
        <v>59</v>
      </c>
      <c r="C61" s="1" t="s">
        <v>14</v>
      </c>
      <c r="D61" s="1" t="s">
        <v>157</v>
      </c>
      <c r="E61" s="1" t="s">
        <v>61</v>
      </c>
      <c r="F61" s="1">
        <v>1450</v>
      </c>
      <c r="G61" s="1" t="s">
        <v>71</v>
      </c>
      <c r="H61">
        <f t="shared" si="0"/>
        <v>0</v>
      </c>
    </row>
    <row r="62" spans="1:8" x14ac:dyDescent="0.25">
      <c r="A62" s="1" t="s">
        <v>110</v>
      </c>
      <c r="B62" s="1" t="s">
        <v>50</v>
      </c>
      <c r="C62" s="1" t="s">
        <v>14</v>
      </c>
      <c r="D62" s="1" t="s">
        <v>105</v>
      </c>
      <c r="E62" s="1" t="s">
        <v>16</v>
      </c>
      <c r="F62" s="1">
        <v>320</v>
      </c>
      <c r="G62" s="1" t="s">
        <v>75</v>
      </c>
      <c r="H62">
        <f t="shared" si="0"/>
        <v>0</v>
      </c>
    </row>
    <row r="63" spans="1:8" x14ac:dyDescent="0.25">
      <c r="A63" s="1" t="s">
        <v>151</v>
      </c>
      <c r="B63" s="1" t="s">
        <v>25</v>
      </c>
      <c r="C63" s="1" t="s">
        <v>134</v>
      </c>
      <c r="D63" s="1" t="s">
        <v>152</v>
      </c>
      <c r="E63" s="1" t="s">
        <v>42</v>
      </c>
      <c r="F63" s="1">
        <v>550</v>
      </c>
      <c r="G63" s="1" t="s">
        <v>79</v>
      </c>
      <c r="H63">
        <f t="shared" si="0"/>
        <v>0</v>
      </c>
    </row>
    <row r="64" spans="1:8" x14ac:dyDescent="0.25">
      <c r="A64" s="1" t="s">
        <v>86</v>
      </c>
      <c r="B64" s="1" t="s">
        <v>25</v>
      </c>
      <c r="C64" s="1" t="s">
        <v>8</v>
      </c>
      <c r="D64" s="1" t="s">
        <v>87</v>
      </c>
      <c r="E64" s="1" t="s">
        <v>36</v>
      </c>
      <c r="F64" s="1">
        <v>120</v>
      </c>
      <c r="G64" s="1" t="s">
        <v>80</v>
      </c>
      <c r="H64">
        <f t="shared" si="0"/>
        <v>0</v>
      </c>
    </row>
    <row r="65" spans="1:8" x14ac:dyDescent="0.25">
      <c r="A65" s="1" t="s">
        <v>158</v>
      </c>
      <c r="B65" s="1" t="s">
        <v>73</v>
      </c>
      <c r="C65" s="1" t="s">
        <v>8</v>
      </c>
      <c r="D65" s="1" t="s">
        <v>159</v>
      </c>
      <c r="E65" s="1" t="s">
        <v>52</v>
      </c>
      <c r="F65" s="1">
        <v>390</v>
      </c>
      <c r="G65" s="1" t="s">
        <v>83</v>
      </c>
      <c r="H65">
        <f t="shared" si="0"/>
        <v>0</v>
      </c>
    </row>
    <row r="66" spans="1:8" x14ac:dyDescent="0.25">
      <c r="A66" s="1" t="s">
        <v>49</v>
      </c>
      <c r="B66" s="1" t="s">
        <v>50</v>
      </c>
      <c r="C66" s="1" t="s">
        <v>91</v>
      </c>
      <c r="D66" s="1" t="s">
        <v>113</v>
      </c>
      <c r="E66" s="1" t="s">
        <v>47</v>
      </c>
      <c r="F66" s="1">
        <v>690</v>
      </c>
      <c r="G66" s="1" t="s">
        <v>58</v>
      </c>
      <c r="H66">
        <f t="shared" si="0"/>
        <v>0</v>
      </c>
    </row>
    <row r="67" spans="1:8" x14ac:dyDescent="0.25">
      <c r="A67" s="1" t="s">
        <v>54</v>
      </c>
      <c r="B67" s="1" t="s">
        <v>55</v>
      </c>
      <c r="C67" s="1" t="s">
        <v>14</v>
      </c>
      <c r="D67" s="1" t="s">
        <v>56</v>
      </c>
      <c r="E67" s="1" t="s">
        <v>22</v>
      </c>
      <c r="F67" s="1">
        <v>1200</v>
      </c>
      <c r="G67" s="1" t="s">
        <v>88</v>
      </c>
      <c r="H67">
        <f t="shared" ref="H67:H96" si="1">IF(AND(C67=" Warszawa",E67= " Płyta indukcyjna"),1,0)</f>
        <v>0</v>
      </c>
    </row>
    <row r="68" spans="1:8" x14ac:dyDescent="0.25">
      <c r="A68" s="1" t="s">
        <v>44</v>
      </c>
      <c r="B68" s="1" t="s">
        <v>59</v>
      </c>
      <c r="C68" s="1" t="s">
        <v>20</v>
      </c>
      <c r="D68" s="1" t="s">
        <v>60</v>
      </c>
      <c r="E68" s="1" t="s">
        <v>52</v>
      </c>
      <c r="F68" s="1">
        <v>390</v>
      </c>
      <c r="G68" s="1" t="s">
        <v>93</v>
      </c>
      <c r="H68">
        <f t="shared" si="1"/>
        <v>0</v>
      </c>
    </row>
    <row r="69" spans="1:8" x14ac:dyDescent="0.25">
      <c r="A69" s="1" t="s">
        <v>160</v>
      </c>
      <c r="B69" s="1" t="s">
        <v>161</v>
      </c>
      <c r="C69" s="1" t="s">
        <v>14</v>
      </c>
      <c r="D69" s="1" t="s">
        <v>162</v>
      </c>
      <c r="E69" s="1" t="s">
        <v>70</v>
      </c>
      <c r="F69" s="1">
        <v>450</v>
      </c>
      <c r="G69" s="1" t="s">
        <v>96</v>
      </c>
      <c r="H69">
        <f t="shared" si="1"/>
        <v>0</v>
      </c>
    </row>
    <row r="70" spans="1:8" x14ac:dyDescent="0.25">
      <c r="A70" s="1" t="s">
        <v>115</v>
      </c>
      <c r="B70" s="1" t="s">
        <v>68</v>
      </c>
      <c r="C70" s="1" t="s">
        <v>14</v>
      </c>
      <c r="D70" s="1" t="s">
        <v>116</v>
      </c>
      <c r="E70" s="1" t="s">
        <v>10</v>
      </c>
      <c r="F70" s="1">
        <v>630</v>
      </c>
      <c r="G70" s="1" t="s">
        <v>97</v>
      </c>
      <c r="H70">
        <f t="shared" si="1"/>
        <v>0</v>
      </c>
    </row>
    <row r="71" spans="1:8" x14ac:dyDescent="0.25">
      <c r="A71" s="1" t="s">
        <v>18</v>
      </c>
      <c r="B71" s="1" t="s">
        <v>19</v>
      </c>
      <c r="C71" s="1" t="s">
        <v>20</v>
      </c>
      <c r="D71" s="1" t="s">
        <v>21</v>
      </c>
      <c r="E71" s="1" t="s">
        <v>22</v>
      </c>
      <c r="F71" s="1">
        <v>1200</v>
      </c>
      <c r="G71" s="1" t="s">
        <v>101</v>
      </c>
      <c r="H71">
        <f t="shared" si="1"/>
        <v>0</v>
      </c>
    </row>
    <row r="72" spans="1:8" x14ac:dyDescent="0.25">
      <c r="A72" s="1" t="s">
        <v>12</v>
      </c>
      <c r="B72" s="1" t="s">
        <v>13</v>
      </c>
      <c r="C72" s="1" t="s">
        <v>14</v>
      </c>
      <c r="D72" s="1" t="s">
        <v>15</v>
      </c>
      <c r="E72" s="1" t="s">
        <v>10</v>
      </c>
      <c r="F72" s="1">
        <v>630</v>
      </c>
      <c r="G72" s="1" t="s">
        <v>102</v>
      </c>
      <c r="H72">
        <f t="shared" si="1"/>
        <v>0</v>
      </c>
    </row>
    <row r="73" spans="1:8" x14ac:dyDescent="0.25">
      <c r="A73" s="1" t="s">
        <v>151</v>
      </c>
      <c r="B73" s="1" t="s">
        <v>25</v>
      </c>
      <c r="C73" s="1" t="s">
        <v>134</v>
      </c>
      <c r="D73" s="1" t="s">
        <v>152</v>
      </c>
      <c r="E73" s="1" t="s">
        <v>22</v>
      </c>
      <c r="F73" s="1">
        <v>1200</v>
      </c>
      <c r="G73" s="1" t="s">
        <v>106</v>
      </c>
      <c r="H73">
        <f t="shared" si="1"/>
        <v>0</v>
      </c>
    </row>
    <row r="74" spans="1:8" x14ac:dyDescent="0.25">
      <c r="A74" s="1" t="s">
        <v>28</v>
      </c>
      <c r="B74" s="1" t="s">
        <v>29</v>
      </c>
      <c r="C74" s="1" t="s">
        <v>14</v>
      </c>
      <c r="D74" s="1" t="s">
        <v>30</v>
      </c>
      <c r="E74" s="1" t="s">
        <v>108</v>
      </c>
      <c r="F74" s="1">
        <v>230</v>
      </c>
      <c r="G74" s="1" t="s">
        <v>107</v>
      </c>
      <c r="H74">
        <f t="shared" si="1"/>
        <v>0</v>
      </c>
    </row>
    <row r="75" spans="1:8" x14ac:dyDescent="0.25">
      <c r="A75" s="1" t="s">
        <v>163</v>
      </c>
      <c r="B75" s="1" t="s">
        <v>73</v>
      </c>
      <c r="C75" s="1" t="s">
        <v>14</v>
      </c>
      <c r="D75" s="1" t="s">
        <v>164</v>
      </c>
      <c r="E75" s="1" t="s">
        <v>10</v>
      </c>
      <c r="F75" s="1">
        <v>630</v>
      </c>
      <c r="G75" s="1" t="s">
        <v>17</v>
      </c>
      <c r="H75">
        <f t="shared" si="1"/>
        <v>0</v>
      </c>
    </row>
    <row r="76" spans="1:8" x14ac:dyDescent="0.25">
      <c r="A76" s="1" t="s">
        <v>165</v>
      </c>
      <c r="B76" s="1" t="s">
        <v>166</v>
      </c>
      <c r="C76" s="1" t="s">
        <v>14</v>
      </c>
      <c r="D76" s="1" t="s">
        <v>167</v>
      </c>
      <c r="E76" s="1" t="s">
        <v>47</v>
      </c>
      <c r="F76" s="1">
        <v>690</v>
      </c>
      <c r="G76" s="1" t="s">
        <v>23</v>
      </c>
      <c r="H76">
        <f t="shared" si="1"/>
        <v>0</v>
      </c>
    </row>
    <row r="77" spans="1:8" x14ac:dyDescent="0.25">
      <c r="A77" s="1" t="s">
        <v>49</v>
      </c>
      <c r="B77" s="1" t="s">
        <v>50</v>
      </c>
      <c r="C77" s="1" t="s">
        <v>91</v>
      </c>
      <c r="D77" s="1" t="s">
        <v>113</v>
      </c>
      <c r="E77" s="1" t="s">
        <v>31</v>
      </c>
      <c r="F77" s="1">
        <v>999</v>
      </c>
      <c r="G77" s="1" t="s">
        <v>27</v>
      </c>
      <c r="H77">
        <f t="shared" si="1"/>
        <v>0</v>
      </c>
    </row>
    <row r="78" spans="1:8" x14ac:dyDescent="0.25">
      <c r="A78" s="1" t="s">
        <v>153</v>
      </c>
      <c r="B78" s="1" t="s">
        <v>154</v>
      </c>
      <c r="C78" s="1" t="s">
        <v>14</v>
      </c>
      <c r="D78" s="1" t="s">
        <v>155</v>
      </c>
      <c r="E78" s="1" t="s">
        <v>22</v>
      </c>
      <c r="F78" s="1">
        <v>1200</v>
      </c>
      <c r="G78" s="1" t="s">
        <v>32</v>
      </c>
      <c r="H78">
        <f t="shared" si="1"/>
        <v>0</v>
      </c>
    </row>
    <row r="79" spans="1:8" x14ac:dyDescent="0.25">
      <c r="A79" s="1" t="s">
        <v>168</v>
      </c>
      <c r="B79" s="1" t="s">
        <v>169</v>
      </c>
      <c r="C79" s="1" t="s">
        <v>8</v>
      </c>
      <c r="D79" s="1" t="s">
        <v>170</v>
      </c>
      <c r="E79" s="1" t="s">
        <v>52</v>
      </c>
      <c r="F79" s="1">
        <v>390</v>
      </c>
      <c r="G79" s="1" t="s">
        <v>37</v>
      </c>
      <c r="H79">
        <f t="shared" si="1"/>
        <v>0</v>
      </c>
    </row>
    <row r="80" spans="1:8" x14ac:dyDescent="0.25">
      <c r="A80" s="1" t="s">
        <v>63</v>
      </c>
      <c r="B80" s="1" t="s">
        <v>64</v>
      </c>
      <c r="C80" s="1" t="s">
        <v>8</v>
      </c>
      <c r="D80" s="1" t="s">
        <v>65</v>
      </c>
      <c r="E80" s="1" t="s">
        <v>42</v>
      </c>
      <c r="F80" s="1">
        <v>550</v>
      </c>
      <c r="G80" s="1" t="s">
        <v>41</v>
      </c>
      <c r="H80">
        <f t="shared" si="1"/>
        <v>0</v>
      </c>
    </row>
    <row r="81" spans="1:8" x14ac:dyDescent="0.25">
      <c r="A81" s="1" t="s">
        <v>168</v>
      </c>
      <c r="B81" s="1" t="s">
        <v>169</v>
      </c>
      <c r="C81" s="1" t="s">
        <v>8</v>
      </c>
      <c r="D81" s="1" t="s">
        <v>170</v>
      </c>
      <c r="E81" s="1" t="s">
        <v>108</v>
      </c>
      <c r="F81" s="1">
        <v>230</v>
      </c>
      <c r="G81" s="1" t="s">
        <v>43</v>
      </c>
      <c r="H81">
        <f t="shared" si="1"/>
        <v>0</v>
      </c>
    </row>
    <row r="82" spans="1:8" x14ac:dyDescent="0.25">
      <c r="A82" s="1" t="s">
        <v>171</v>
      </c>
      <c r="B82" s="1" t="s">
        <v>172</v>
      </c>
      <c r="C82" s="1" t="s">
        <v>8</v>
      </c>
      <c r="D82" s="1" t="s">
        <v>173</v>
      </c>
      <c r="E82" s="1" t="s">
        <v>10</v>
      </c>
      <c r="F82" s="1">
        <v>630</v>
      </c>
      <c r="G82" s="1" t="s">
        <v>48</v>
      </c>
      <c r="H82">
        <f t="shared" si="1"/>
        <v>0</v>
      </c>
    </row>
    <row r="83" spans="1:8" x14ac:dyDescent="0.25">
      <c r="A83" s="1" t="s">
        <v>86</v>
      </c>
      <c r="B83" s="1" t="s">
        <v>25</v>
      </c>
      <c r="C83" s="1" t="s">
        <v>8</v>
      </c>
      <c r="D83" s="1" t="s">
        <v>87</v>
      </c>
      <c r="E83" s="1" t="s">
        <v>16</v>
      </c>
      <c r="F83" s="1">
        <v>320</v>
      </c>
      <c r="G83" s="1" t="s">
        <v>53</v>
      </c>
      <c r="H83">
        <f t="shared" si="1"/>
        <v>0</v>
      </c>
    </row>
    <row r="84" spans="1:8" x14ac:dyDescent="0.25">
      <c r="A84" s="1" t="s">
        <v>6</v>
      </c>
      <c r="B84" s="1" t="s">
        <v>7</v>
      </c>
      <c r="C84" s="1" t="s">
        <v>8</v>
      </c>
      <c r="D84" s="1" t="s">
        <v>9</v>
      </c>
      <c r="E84" s="1" t="s">
        <v>40</v>
      </c>
      <c r="F84" s="1">
        <v>1100</v>
      </c>
      <c r="G84" s="1" t="s">
        <v>57</v>
      </c>
      <c r="H84">
        <f t="shared" si="1"/>
        <v>0</v>
      </c>
    </row>
    <row r="85" spans="1:8" x14ac:dyDescent="0.25">
      <c r="A85" s="1" t="s">
        <v>76</v>
      </c>
      <c r="B85" s="1" t="s">
        <v>77</v>
      </c>
      <c r="C85" s="1" t="s">
        <v>20</v>
      </c>
      <c r="D85" s="1" t="s">
        <v>78</v>
      </c>
      <c r="E85" s="1" t="s">
        <v>70</v>
      </c>
      <c r="F85" s="1">
        <v>450</v>
      </c>
      <c r="G85" s="1" t="s">
        <v>58</v>
      </c>
      <c r="H85">
        <f t="shared" si="1"/>
        <v>0</v>
      </c>
    </row>
    <row r="86" spans="1:8" x14ac:dyDescent="0.25">
      <c r="A86" s="1" t="s">
        <v>137</v>
      </c>
      <c r="B86" s="1" t="s">
        <v>77</v>
      </c>
      <c r="C86" s="1" t="s">
        <v>14</v>
      </c>
      <c r="D86" s="1" t="s">
        <v>138</v>
      </c>
      <c r="E86" s="1" t="s">
        <v>10</v>
      </c>
      <c r="F86" s="1">
        <v>630</v>
      </c>
      <c r="G86" s="1" t="s">
        <v>62</v>
      </c>
      <c r="H86">
        <f t="shared" si="1"/>
        <v>0</v>
      </c>
    </row>
    <row r="87" spans="1:8" x14ac:dyDescent="0.25">
      <c r="A87" s="1" t="s">
        <v>12</v>
      </c>
      <c r="B87" s="1" t="s">
        <v>13</v>
      </c>
      <c r="C87" s="1" t="s">
        <v>14</v>
      </c>
      <c r="D87" s="1" t="s">
        <v>15</v>
      </c>
      <c r="E87" s="1" t="s">
        <v>47</v>
      </c>
      <c r="F87" s="1">
        <v>690</v>
      </c>
      <c r="G87" s="1" t="s">
        <v>66</v>
      </c>
      <c r="H87">
        <f t="shared" si="1"/>
        <v>0</v>
      </c>
    </row>
    <row r="88" spans="1:8" x14ac:dyDescent="0.25">
      <c r="A88" s="1" t="s">
        <v>156</v>
      </c>
      <c r="B88" s="1" t="s">
        <v>59</v>
      </c>
      <c r="C88" s="1" t="s">
        <v>14</v>
      </c>
      <c r="D88" s="1" t="s">
        <v>157</v>
      </c>
      <c r="E88" s="1" t="s">
        <v>10</v>
      </c>
      <c r="F88" s="1">
        <v>630</v>
      </c>
      <c r="G88" s="1" t="s">
        <v>71</v>
      </c>
      <c r="H88">
        <f t="shared" si="1"/>
        <v>0</v>
      </c>
    </row>
    <row r="89" spans="1:8" x14ac:dyDescent="0.25">
      <c r="A89" s="1" t="s">
        <v>153</v>
      </c>
      <c r="B89" s="1" t="s">
        <v>154</v>
      </c>
      <c r="C89" s="1" t="s">
        <v>14</v>
      </c>
      <c r="D89" s="1" t="s">
        <v>155</v>
      </c>
      <c r="E89" s="1" t="s">
        <v>70</v>
      </c>
      <c r="F89" s="1">
        <v>450</v>
      </c>
      <c r="G89" s="1" t="s">
        <v>75</v>
      </c>
      <c r="H89">
        <f t="shared" si="1"/>
        <v>0</v>
      </c>
    </row>
    <row r="90" spans="1:8" x14ac:dyDescent="0.25">
      <c r="A90" s="1" t="s">
        <v>153</v>
      </c>
      <c r="B90" s="1" t="s">
        <v>154</v>
      </c>
      <c r="C90" s="1" t="s">
        <v>14</v>
      </c>
      <c r="D90" s="1" t="s">
        <v>155</v>
      </c>
      <c r="E90" s="1" t="s">
        <v>36</v>
      </c>
      <c r="F90" s="1">
        <v>120</v>
      </c>
      <c r="G90" s="1" t="s">
        <v>79</v>
      </c>
      <c r="H90">
        <f t="shared" si="1"/>
        <v>0</v>
      </c>
    </row>
    <row r="91" spans="1:8" x14ac:dyDescent="0.25">
      <c r="A91" s="1" t="s">
        <v>151</v>
      </c>
      <c r="B91" s="1" t="s">
        <v>25</v>
      </c>
      <c r="C91" s="1" t="s">
        <v>134</v>
      </c>
      <c r="D91" s="1" t="s">
        <v>152</v>
      </c>
      <c r="E91" s="1" t="s">
        <v>47</v>
      </c>
      <c r="F91" s="1">
        <v>690</v>
      </c>
      <c r="G91" s="1" t="s">
        <v>62</v>
      </c>
      <c r="H91">
        <f t="shared" si="1"/>
        <v>0</v>
      </c>
    </row>
    <row r="92" spans="1:8" x14ac:dyDescent="0.25">
      <c r="A92" s="1" t="s">
        <v>144</v>
      </c>
      <c r="B92" s="1" t="s">
        <v>145</v>
      </c>
      <c r="C92" s="1" t="s">
        <v>8</v>
      </c>
      <c r="D92" s="1" t="s">
        <v>146</v>
      </c>
      <c r="E92" s="1" t="s">
        <v>61</v>
      </c>
      <c r="F92" s="1">
        <v>1450</v>
      </c>
      <c r="G92" s="1" t="s">
        <v>66</v>
      </c>
      <c r="H92">
        <f t="shared" si="1"/>
        <v>0</v>
      </c>
    </row>
    <row r="93" spans="1:8" x14ac:dyDescent="0.25">
      <c r="A93" s="1" t="s">
        <v>174</v>
      </c>
      <c r="B93" s="1" t="s">
        <v>175</v>
      </c>
      <c r="C93" s="1" t="s">
        <v>20</v>
      </c>
      <c r="D93" s="1" t="s">
        <v>176</v>
      </c>
      <c r="E93" s="1" t="s">
        <v>108</v>
      </c>
      <c r="F93" s="1">
        <v>230</v>
      </c>
      <c r="G93" s="1" t="s">
        <v>71</v>
      </c>
      <c r="H93">
        <f t="shared" si="1"/>
        <v>0</v>
      </c>
    </row>
    <row r="94" spans="1:8" x14ac:dyDescent="0.25">
      <c r="A94" s="1" t="s">
        <v>177</v>
      </c>
      <c r="B94" s="1" t="s">
        <v>145</v>
      </c>
      <c r="C94" s="1" t="s">
        <v>91</v>
      </c>
      <c r="D94" s="1" t="s">
        <v>178</v>
      </c>
      <c r="E94" s="1" t="s">
        <v>70</v>
      </c>
      <c r="F94" s="1">
        <v>450</v>
      </c>
      <c r="G94" s="1" t="s">
        <v>75</v>
      </c>
      <c r="H94">
        <f t="shared" si="1"/>
        <v>0</v>
      </c>
    </row>
    <row r="95" spans="1:8" x14ac:dyDescent="0.25">
      <c r="A95" s="1" t="s">
        <v>18</v>
      </c>
      <c r="B95" s="1" t="s">
        <v>19</v>
      </c>
      <c r="C95" s="1" t="s">
        <v>20</v>
      </c>
      <c r="D95" s="1" t="s">
        <v>21</v>
      </c>
      <c r="E95" s="1" t="s">
        <v>40</v>
      </c>
      <c r="F95" s="1">
        <v>1100</v>
      </c>
      <c r="G95" s="1" t="s">
        <v>79</v>
      </c>
      <c r="H95">
        <f t="shared" si="1"/>
        <v>0</v>
      </c>
    </row>
    <row r="96" spans="1:8" x14ac:dyDescent="0.25">
      <c r="A96" s="1" t="s">
        <v>179</v>
      </c>
      <c r="B96" s="1" t="s">
        <v>161</v>
      </c>
      <c r="C96" s="1" t="s">
        <v>14</v>
      </c>
      <c r="D96" s="1" t="s">
        <v>180</v>
      </c>
      <c r="E96" s="1" t="s">
        <v>47</v>
      </c>
      <c r="F96" s="1">
        <v>690</v>
      </c>
      <c r="G96" s="1" t="s">
        <v>75</v>
      </c>
      <c r="H96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opLeftCell="E1" workbookViewId="0">
      <selection activeCell="J24" sqref="J24"/>
    </sheetView>
  </sheetViews>
  <sheetFormatPr defaultRowHeight="15" x14ac:dyDescent="0.25"/>
  <cols>
    <col min="1" max="1" width="13.85546875" style="1" bestFit="1" customWidth="1"/>
    <col min="2" max="2" width="9.5703125" style="1" bestFit="1" customWidth="1"/>
    <col min="3" max="3" width="13" style="1" customWidth="1"/>
    <col min="4" max="4" width="15.7109375" style="1" bestFit="1" customWidth="1"/>
    <col min="5" max="5" width="18.5703125" style="1" bestFit="1" customWidth="1"/>
    <col min="6" max="6" width="5.85546875" style="1" bestFit="1" customWidth="1"/>
    <col min="7" max="7" width="12.140625" style="1" bestFit="1" customWidth="1"/>
    <col min="10" max="10" width="17.7109375" bestFit="1" customWidth="1"/>
    <col min="11" max="11" width="12.42578125" customWidth="1"/>
  </cols>
  <sheetData>
    <row r="1" spans="1:11" x14ac:dyDescent="0.25">
      <c r="A1" s="2" t="s">
        <v>0</v>
      </c>
      <c r="B1" s="2" t="s">
        <v>1</v>
      </c>
      <c r="C1" s="2" t="s">
        <v>181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188</v>
      </c>
      <c r="J1" s="3" t="s">
        <v>184</v>
      </c>
      <c r="K1" t="s">
        <v>201</v>
      </c>
    </row>
    <row r="2" spans="1:1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>
        <v>630</v>
      </c>
      <c r="G2" s="9" t="s">
        <v>11</v>
      </c>
      <c r="H2" s="1" t="str">
        <f>IF(LEFT(MID(G2,7,2),1)="0",MID(G2,8,1),MID(G2,7,2))</f>
        <v>3</v>
      </c>
      <c r="J2" s="4" t="s">
        <v>189</v>
      </c>
      <c r="K2" s="5">
        <v>2830</v>
      </c>
    </row>
    <row r="3" spans="1:11" x14ac:dyDescent="0.2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>
        <v>320</v>
      </c>
      <c r="G3" s="9" t="s">
        <v>17</v>
      </c>
      <c r="H3" s="1" t="str">
        <f t="shared" ref="H3:H66" si="0">IF(LEFT(MID(G3,7,2),1)="0",MID(G3,8,1),MID(G3,7,2))</f>
        <v>12</v>
      </c>
      <c r="J3" s="4" t="s">
        <v>190</v>
      </c>
      <c r="K3" s="5">
        <v>7509</v>
      </c>
    </row>
    <row r="4" spans="1:11" x14ac:dyDescent="0.25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>
        <v>1200</v>
      </c>
      <c r="G4" s="9" t="s">
        <v>23</v>
      </c>
      <c r="H4" s="1" t="str">
        <f t="shared" si="0"/>
        <v>9</v>
      </c>
      <c r="J4" s="4" t="s">
        <v>191</v>
      </c>
      <c r="K4" s="5">
        <v>7788</v>
      </c>
    </row>
    <row r="5" spans="1:11" x14ac:dyDescent="0.25">
      <c r="A5" s="1" t="s">
        <v>24</v>
      </c>
      <c r="B5" s="1" t="s">
        <v>25</v>
      </c>
      <c r="C5" s="1" t="s">
        <v>8</v>
      </c>
      <c r="D5" s="1" t="s">
        <v>26</v>
      </c>
      <c r="E5" s="1" t="s">
        <v>16</v>
      </c>
      <c r="F5" s="1">
        <v>320</v>
      </c>
      <c r="G5" s="9" t="s">
        <v>27</v>
      </c>
      <c r="H5" s="1" t="str">
        <f t="shared" si="0"/>
        <v>11</v>
      </c>
      <c r="J5" s="4" t="s">
        <v>192</v>
      </c>
      <c r="K5" s="5">
        <v>5880</v>
      </c>
    </row>
    <row r="6" spans="1:11" x14ac:dyDescent="0.25">
      <c r="A6" s="1" t="s">
        <v>28</v>
      </c>
      <c r="B6" s="1" t="s">
        <v>29</v>
      </c>
      <c r="C6" s="1" t="s">
        <v>14</v>
      </c>
      <c r="D6" s="1" t="s">
        <v>30</v>
      </c>
      <c r="E6" s="1" t="s">
        <v>31</v>
      </c>
      <c r="F6" s="1">
        <v>999</v>
      </c>
      <c r="G6" s="9" t="s">
        <v>32</v>
      </c>
      <c r="H6" s="1" t="str">
        <f t="shared" si="0"/>
        <v>11</v>
      </c>
      <c r="J6" s="4" t="s">
        <v>193</v>
      </c>
      <c r="K6" s="5">
        <v>1200</v>
      </c>
    </row>
    <row r="7" spans="1:11" x14ac:dyDescent="0.25">
      <c r="A7" s="1" t="s">
        <v>33</v>
      </c>
      <c r="B7" s="1" t="s">
        <v>34</v>
      </c>
      <c r="C7" s="1" t="s">
        <v>14</v>
      </c>
      <c r="D7" s="1" t="s">
        <v>35</v>
      </c>
      <c r="E7" s="1" t="s">
        <v>36</v>
      </c>
      <c r="F7" s="1">
        <v>120</v>
      </c>
      <c r="G7" s="9" t="s">
        <v>37</v>
      </c>
      <c r="H7" s="1" t="str">
        <f t="shared" si="0"/>
        <v>5</v>
      </c>
      <c r="J7" s="4" t="s">
        <v>194</v>
      </c>
      <c r="K7" s="5">
        <v>6800</v>
      </c>
    </row>
    <row r="8" spans="1:11" x14ac:dyDescent="0.25">
      <c r="A8" s="1" t="s">
        <v>38</v>
      </c>
      <c r="B8" s="1" t="s">
        <v>7</v>
      </c>
      <c r="C8" s="1" t="s">
        <v>14</v>
      </c>
      <c r="D8" s="1" t="s">
        <v>39</v>
      </c>
      <c r="E8" s="1" t="s">
        <v>40</v>
      </c>
      <c r="F8" s="1">
        <v>1100</v>
      </c>
      <c r="G8" s="9" t="s">
        <v>41</v>
      </c>
      <c r="H8" s="1" t="str">
        <f t="shared" si="0"/>
        <v>6</v>
      </c>
      <c r="J8" s="4" t="s">
        <v>195</v>
      </c>
      <c r="K8" s="5">
        <v>10519</v>
      </c>
    </row>
    <row r="9" spans="1:11" x14ac:dyDescent="0.25">
      <c r="A9" s="1" t="s">
        <v>24</v>
      </c>
      <c r="B9" s="1" t="s">
        <v>25</v>
      </c>
      <c r="C9" s="1" t="s">
        <v>8</v>
      </c>
      <c r="D9" s="1" t="s">
        <v>26</v>
      </c>
      <c r="E9" s="1" t="s">
        <v>42</v>
      </c>
      <c r="F9" s="1">
        <v>550</v>
      </c>
      <c r="G9" s="9" t="s">
        <v>43</v>
      </c>
      <c r="H9" s="1" t="str">
        <f t="shared" si="0"/>
        <v>4</v>
      </c>
      <c r="J9" s="4" t="s">
        <v>196</v>
      </c>
      <c r="K9" s="5">
        <v>2970</v>
      </c>
    </row>
    <row r="10" spans="1:11" x14ac:dyDescent="0.25">
      <c r="A10" s="1" t="s">
        <v>44</v>
      </c>
      <c r="B10" s="1" t="s">
        <v>45</v>
      </c>
      <c r="C10" s="1" t="s">
        <v>20</v>
      </c>
      <c r="D10" s="1" t="s">
        <v>46</v>
      </c>
      <c r="E10" s="1" t="s">
        <v>47</v>
      </c>
      <c r="F10" s="1">
        <v>690</v>
      </c>
      <c r="G10" s="9" t="s">
        <v>48</v>
      </c>
      <c r="H10" s="1" t="str">
        <f t="shared" si="0"/>
        <v>10</v>
      </c>
      <c r="J10" s="4" t="s">
        <v>197</v>
      </c>
      <c r="K10" s="5">
        <v>5120</v>
      </c>
    </row>
    <row r="11" spans="1:11" x14ac:dyDescent="0.25">
      <c r="A11" s="1" t="s">
        <v>49</v>
      </c>
      <c r="B11" s="1" t="s">
        <v>50</v>
      </c>
      <c r="C11" s="1" t="s">
        <v>14</v>
      </c>
      <c r="D11" s="1" t="s">
        <v>51</v>
      </c>
      <c r="E11" s="1" t="s">
        <v>52</v>
      </c>
      <c r="F11" s="1">
        <v>390</v>
      </c>
      <c r="G11" s="9" t="s">
        <v>53</v>
      </c>
      <c r="H11" s="1" t="str">
        <f t="shared" si="0"/>
        <v>4</v>
      </c>
      <c r="J11" s="4" t="s">
        <v>198</v>
      </c>
      <c r="K11" s="5">
        <v>1830</v>
      </c>
    </row>
    <row r="12" spans="1:11" x14ac:dyDescent="0.25">
      <c r="A12" s="1" t="s">
        <v>54</v>
      </c>
      <c r="B12" s="1" t="s">
        <v>55</v>
      </c>
      <c r="C12" s="1" t="s">
        <v>14</v>
      </c>
      <c r="D12" s="1" t="s">
        <v>56</v>
      </c>
      <c r="E12" s="1" t="s">
        <v>42</v>
      </c>
      <c r="F12" s="1">
        <v>550</v>
      </c>
      <c r="G12" s="9" t="s">
        <v>57</v>
      </c>
      <c r="H12" s="1" t="str">
        <f t="shared" si="0"/>
        <v>1</v>
      </c>
      <c r="J12" s="4" t="s">
        <v>199</v>
      </c>
      <c r="K12" s="5">
        <v>1700</v>
      </c>
    </row>
    <row r="13" spans="1:11" x14ac:dyDescent="0.25">
      <c r="A13" s="1" t="s">
        <v>18</v>
      </c>
      <c r="B13" s="1" t="s">
        <v>19</v>
      </c>
      <c r="C13" s="1" t="s">
        <v>20</v>
      </c>
      <c r="D13" s="1" t="s">
        <v>21</v>
      </c>
      <c r="E13" s="1" t="s">
        <v>36</v>
      </c>
      <c r="F13" s="1">
        <v>120</v>
      </c>
      <c r="G13" s="9" t="s">
        <v>58</v>
      </c>
      <c r="H13" s="1" t="str">
        <f t="shared" si="0"/>
        <v>9</v>
      </c>
      <c r="J13" s="4" t="s">
        <v>200</v>
      </c>
      <c r="K13" s="5">
        <v>8129</v>
      </c>
    </row>
    <row r="14" spans="1:11" x14ac:dyDescent="0.25">
      <c r="A14" s="1" t="s">
        <v>44</v>
      </c>
      <c r="B14" s="1" t="s">
        <v>59</v>
      </c>
      <c r="C14" s="1" t="s">
        <v>20</v>
      </c>
      <c r="D14" s="1" t="s">
        <v>60</v>
      </c>
      <c r="E14" s="1" t="s">
        <v>61</v>
      </c>
      <c r="F14" s="1">
        <v>1450</v>
      </c>
      <c r="G14" s="9" t="s">
        <v>62</v>
      </c>
      <c r="H14" s="1" t="str">
        <f t="shared" si="0"/>
        <v>3</v>
      </c>
      <c r="J14" s="4" t="s">
        <v>183</v>
      </c>
      <c r="K14" s="5">
        <v>62275</v>
      </c>
    </row>
    <row r="15" spans="1:11" x14ac:dyDescent="0.25">
      <c r="A15" s="1" t="s">
        <v>63</v>
      </c>
      <c r="B15" s="1" t="s">
        <v>64</v>
      </c>
      <c r="C15" s="1" t="s">
        <v>8</v>
      </c>
      <c r="D15" s="1" t="s">
        <v>65</v>
      </c>
      <c r="E15" s="1" t="s">
        <v>40</v>
      </c>
      <c r="F15" s="1">
        <v>1100</v>
      </c>
      <c r="G15" s="9" t="s">
        <v>66</v>
      </c>
      <c r="H15" s="1" t="str">
        <f t="shared" si="0"/>
        <v>4</v>
      </c>
    </row>
    <row r="16" spans="1:11" x14ac:dyDescent="0.25">
      <c r="A16" s="1" t="s">
        <v>67</v>
      </c>
      <c r="B16" s="1" t="s">
        <v>68</v>
      </c>
      <c r="C16" s="1" t="s">
        <v>8</v>
      </c>
      <c r="D16" s="1" t="s">
        <v>69</v>
      </c>
      <c r="E16" s="1" t="s">
        <v>70</v>
      </c>
      <c r="F16" s="1">
        <v>450</v>
      </c>
      <c r="G16" s="9" t="s">
        <v>71</v>
      </c>
      <c r="H16" s="1" t="str">
        <f t="shared" si="0"/>
        <v>4</v>
      </c>
    </row>
    <row r="17" spans="1:10" x14ac:dyDescent="0.25">
      <c r="A17" s="1" t="s">
        <v>72</v>
      </c>
      <c r="B17" s="1" t="s">
        <v>73</v>
      </c>
      <c r="C17" s="1" t="s">
        <v>14</v>
      </c>
      <c r="D17" s="1" t="s">
        <v>74</v>
      </c>
      <c r="E17" s="1" t="s">
        <v>42</v>
      </c>
      <c r="F17" s="1">
        <v>550</v>
      </c>
      <c r="G17" s="9" t="s">
        <v>75</v>
      </c>
      <c r="H17" s="1" t="str">
        <f t="shared" si="0"/>
        <v>10</v>
      </c>
    </row>
    <row r="18" spans="1:10" x14ac:dyDescent="0.25">
      <c r="A18" s="1" t="s">
        <v>76</v>
      </c>
      <c r="B18" s="1" t="s">
        <v>77</v>
      </c>
      <c r="C18" s="1" t="s">
        <v>20</v>
      </c>
      <c r="D18" s="1" t="s">
        <v>78</v>
      </c>
      <c r="E18" s="1" t="s">
        <v>31</v>
      </c>
      <c r="F18" s="1">
        <v>999</v>
      </c>
      <c r="G18" s="9" t="s">
        <v>79</v>
      </c>
      <c r="H18" s="1" t="str">
        <f t="shared" si="0"/>
        <v>10</v>
      </c>
      <c r="J18" s="8" t="s">
        <v>187</v>
      </c>
    </row>
    <row r="19" spans="1:10" x14ac:dyDescent="0.25">
      <c r="A19" s="1" t="s">
        <v>44</v>
      </c>
      <c r="B19" s="1" t="s">
        <v>45</v>
      </c>
      <c r="C19" s="1" t="s">
        <v>20</v>
      </c>
      <c r="D19" s="1" t="s">
        <v>46</v>
      </c>
      <c r="E19" s="1" t="s">
        <v>40</v>
      </c>
      <c r="F19" s="1">
        <v>1100</v>
      </c>
      <c r="G19" s="9" t="s">
        <v>80</v>
      </c>
      <c r="H19" s="1" t="str">
        <f t="shared" si="0"/>
        <v>12</v>
      </c>
      <c r="J19" s="8" t="s">
        <v>202</v>
      </c>
    </row>
    <row r="20" spans="1:10" x14ac:dyDescent="0.25">
      <c r="A20" s="1" t="s">
        <v>81</v>
      </c>
      <c r="B20" s="1" t="s">
        <v>7</v>
      </c>
      <c r="C20" s="1" t="s">
        <v>14</v>
      </c>
      <c r="D20" s="1" t="s">
        <v>82</v>
      </c>
      <c r="E20" s="1" t="s">
        <v>40</v>
      </c>
      <c r="F20" s="1">
        <v>1100</v>
      </c>
      <c r="G20" s="9" t="s">
        <v>83</v>
      </c>
      <c r="H20" s="1" t="str">
        <f t="shared" si="0"/>
        <v>11</v>
      </c>
    </row>
    <row r="21" spans="1:10" x14ac:dyDescent="0.25">
      <c r="A21" s="1" t="s">
        <v>84</v>
      </c>
      <c r="B21" s="1" t="s">
        <v>7</v>
      </c>
      <c r="C21" s="1" t="s">
        <v>14</v>
      </c>
      <c r="D21" s="1" t="s">
        <v>85</v>
      </c>
      <c r="E21" s="1" t="s">
        <v>31</v>
      </c>
      <c r="F21" s="1">
        <v>999</v>
      </c>
      <c r="G21" s="9" t="s">
        <v>58</v>
      </c>
      <c r="H21" s="1" t="str">
        <f t="shared" si="0"/>
        <v>9</v>
      </c>
    </row>
    <row r="22" spans="1:10" x14ac:dyDescent="0.25">
      <c r="A22" s="1" t="s">
        <v>86</v>
      </c>
      <c r="B22" s="1" t="s">
        <v>25</v>
      </c>
      <c r="C22" s="1" t="s">
        <v>8</v>
      </c>
      <c r="D22" s="1" t="s">
        <v>87</v>
      </c>
      <c r="E22" s="1" t="s">
        <v>10</v>
      </c>
      <c r="F22" s="1">
        <v>630</v>
      </c>
      <c r="G22" s="9" t="s">
        <v>88</v>
      </c>
      <c r="H22" s="1" t="str">
        <f t="shared" si="0"/>
        <v>7</v>
      </c>
    </row>
    <row r="23" spans="1:10" x14ac:dyDescent="0.25">
      <c r="A23" s="1" t="s">
        <v>89</v>
      </c>
      <c r="B23" s="1" t="s">
        <v>90</v>
      </c>
      <c r="C23" s="1" t="s">
        <v>91</v>
      </c>
      <c r="D23" s="1" t="s">
        <v>92</v>
      </c>
      <c r="E23" s="1" t="s">
        <v>16</v>
      </c>
      <c r="F23" s="1">
        <v>320</v>
      </c>
      <c r="G23" s="9" t="s">
        <v>93</v>
      </c>
      <c r="H23" s="1" t="str">
        <f t="shared" si="0"/>
        <v>8</v>
      </c>
    </row>
    <row r="24" spans="1:10" x14ac:dyDescent="0.25">
      <c r="A24" s="1" t="s">
        <v>49</v>
      </c>
      <c r="B24" s="1" t="s">
        <v>94</v>
      </c>
      <c r="C24" s="1" t="s">
        <v>14</v>
      </c>
      <c r="D24" s="1" t="s">
        <v>95</v>
      </c>
      <c r="E24" s="1" t="s">
        <v>31</v>
      </c>
      <c r="F24" s="1">
        <v>999</v>
      </c>
      <c r="G24" s="9" t="s">
        <v>96</v>
      </c>
      <c r="H24" s="1" t="str">
        <f t="shared" si="0"/>
        <v>4</v>
      </c>
    </row>
    <row r="25" spans="1:10" x14ac:dyDescent="0.25">
      <c r="A25" s="1" t="s">
        <v>6</v>
      </c>
      <c r="B25" s="1" t="s">
        <v>7</v>
      </c>
      <c r="C25" s="1" t="s">
        <v>8</v>
      </c>
      <c r="D25" s="1" t="s">
        <v>9</v>
      </c>
      <c r="E25" s="1" t="s">
        <v>42</v>
      </c>
      <c r="F25" s="1">
        <v>550</v>
      </c>
      <c r="G25" s="9" t="s">
        <v>97</v>
      </c>
      <c r="H25" s="1" t="str">
        <f t="shared" si="0"/>
        <v>1</v>
      </c>
    </row>
    <row r="26" spans="1:10" x14ac:dyDescent="0.25">
      <c r="A26" s="1" t="s">
        <v>98</v>
      </c>
      <c r="B26" s="1" t="s">
        <v>99</v>
      </c>
      <c r="C26" s="1" t="s">
        <v>14</v>
      </c>
      <c r="D26" s="1" t="s">
        <v>100</v>
      </c>
      <c r="E26" s="1" t="s">
        <v>22</v>
      </c>
      <c r="F26" s="1">
        <v>1200</v>
      </c>
      <c r="G26" s="9" t="s">
        <v>101</v>
      </c>
      <c r="H26" s="1" t="str">
        <f t="shared" si="0"/>
        <v>6</v>
      </c>
    </row>
    <row r="27" spans="1:10" x14ac:dyDescent="0.25">
      <c r="A27" s="1" t="s">
        <v>67</v>
      </c>
      <c r="B27" s="1" t="s">
        <v>68</v>
      </c>
      <c r="C27" s="1" t="s">
        <v>8</v>
      </c>
      <c r="D27" s="1" t="s">
        <v>69</v>
      </c>
      <c r="E27" s="1" t="s">
        <v>61</v>
      </c>
      <c r="F27" s="1">
        <v>1450</v>
      </c>
      <c r="G27" s="9" t="s">
        <v>102</v>
      </c>
      <c r="H27" s="1" t="str">
        <f t="shared" si="0"/>
        <v>3</v>
      </c>
    </row>
    <row r="28" spans="1:10" x14ac:dyDescent="0.25">
      <c r="A28" s="1" t="s">
        <v>103</v>
      </c>
      <c r="B28" s="1" t="s">
        <v>104</v>
      </c>
      <c r="C28" s="1" t="s">
        <v>14</v>
      </c>
      <c r="D28" s="1" t="s">
        <v>105</v>
      </c>
      <c r="E28" s="1" t="s">
        <v>52</v>
      </c>
      <c r="F28" s="1">
        <v>390</v>
      </c>
      <c r="G28" s="9" t="s">
        <v>106</v>
      </c>
      <c r="H28" s="1" t="str">
        <f t="shared" si="0"/>
        <v>12</v>
      </c>
    </row>
    <row r="29" spans="1:10" x14ac:dyDescent="0.25">
      <c r="A29" s="1" t="s">
        <v>67</v>
      </c>
      <c r="B29" s="1" t="s">
        <v>68</v>
      </c>
      <c r="C29" s="1" t="s">
        <v>8</v>
      </c>
      <c r="D29" s="1" t="s">
        <v>69</v>
      </c>
      <c r="E29" s="1" t="s">
        <v>40</v>
      </c>
      <c r="F29" s="1">
        <v>1100</v>
      </c>
      <c r="G29" s="9" t="s">
        <v>107</v>
      </c>
      <c r="H29" s="1" t="str">
        <f t="shared" si="0"/>
        <v>9</v>
      </c>
    </row>
    <row r="30" spans="1:10" x14ac:dyDescent="0.25">
      <c r="A30" s="1" t="s">
        <v>44</v>
      </c>
      <c r="B30" s="1" t="s">
        <v>45</v>
      </c>
      <c r="C30" s="1" t="s">
        <v>20</v>
      </c>
      <c r="D30" s="1" t="s">
        <v>46</v>
      </c>
      <c r="E30" s="1" t="s">
        <v>108</v>
      </c>
      <c r="F30" s="1">
        <v>230</v>
      </c>
      <c r="G30" s="9" t="s">
        <v>109</v>
      </c>
      <c r="H30" s="1" t="str">
        <f t="shared" si="0"/>
        <v>11</v>
      </c>
    </row>
    <row r="31" spans="1:10" x14ac:dyDescent="0.25">
      <c r="A31" s="1" t="s">
        <v>110</v>
      </c>
      <c r="B31" s="1" t="s">
        <v>50</v>
      </c>
      <c r="C31" s="1" t="s">
        <v>14</v>
      </c>
      <c r="D31" s="1" t="s">
        <v>105</v>
      </c>
      <c r="E31" s="1" t="s">
        <v>36</v>
      </c>
      <c r="F31" s="1">
        <v>120</v>
      </c>
      <c r="G31" s="9" t="s">
        <v>111</v>
      </c>
      <c r="H31" s="1" t="str">
        <f t="shared" si="0"/>
        <v>10</v>
      </c>
    </row>
    <row r="32" spans="1:10" x14ac:dyDescent="0.25">
      <c r="A32" s="1" t="s">
        <v>110</v>
      </c>
      <c r="B32" s="1" t="s">
        <v>50</v>
      </c>
      <c r="C32" s="1" t="s">
        <v>14</v>
      </c>
      <c r="D32" s="1" t="s">
        <v>105</v>
      </c>
      <c r="E32" s="1" t="s">
        <v>47</v>
      </c>
      <c r="F32" s="1">
        <v>690</v>
      </c>
      <c r="G32" s="9" t="s">
        <v>112</v>
      </c>
      <c r="H32" s="1" t="str">
        <f t="shared" si="0"/>
        <v>5</v>
      </c>
    </row>
    <row r="33" spans="1:8" x14ac:dyDescent="0.25">
      <c r="A33" s="1" t="s">
        <v>49</v>
      </c>
      <c r="B33" s="1" t="s">
        <v>50</v>
      </c>
      <c r="C33" s="1" t="s">
        <v>91</v>
      </c>
      <c r="D33" s="1" t="s">
        <v>113</v>
      </c>
      <c r="E33" s="1" t="s">
        <v>70</v>
      </c>
      <c r="F33" s="1">
        <v>450</v>
      </c>
      <c r="G33" s="9" t="s">
        <v>114</v>
      </c>
      <c r="H33" s="1" t="str">
        <f t="shared" si="0"/>
        <v>6</v>
      </c>
    </row>
    <row r="34" spans="1:8" x14ac:dyDescent="0.25">
      <c r="A34" s="1" t="s">
        <v>115</v>
      </c>
      <c r="B34" s="1" t="s">
        <v>68</v>
      </c>
      <c r="C34" s="1" t="s">
        <v>14</v>
      </c>
      <c r="D34" s="1" t="s">
        <v>116</v>
      </c>
      <c r="E34" s="1" t="s">
        <v>52</v>
      </c>
      <c r="F34" s="1">
        <v>390</v>
      </c>
      <c r="G34" s="9" t="s">
        <v>117</v>
      </c>
      <c r="H34" s="1" t="str">
        <f t="shared" si="0"/>
        <v>4</v>
      </c>
    </row>
    <row r="35" spans="1:8" x14ac:dyDescent="0.25">
      <c r="A35" s="1" t="s">
        <v>118</v>
      </c>
      <c r="B35" s="1" t="s">
        <v>119</v>
      </c>
      <c r="C35" s="1" t="s">
        <v>14</v>
      </c>
      <c r="D35" s="1" t="s">
        <v>120</v>
      </c>
      <c r="E35" s="1" t="s">
        <v>10</v>
      </c>
      <c r="F35" s="1">
        <v>630</v>
      </c>
      <c r="G35" s="9" t="s">
        <v>121</v>
      </c>
      <c r="H35" s="1" t="str">
        <f t="shared" si="0"/>
        <v>9</v>
      </c>
    </row>
    <row r="36" spans="1:8" x14ac:dyDescent="0.25">
      <c r="A36" s="1" t="s">
        <v>110</v>
      </c>
      <c r="B36" s="1" t="s">
        <v>50</v>
      </c>
      <c r="C36" s="1" t="s">
        <v>14</v>
      </c>
      <c r="D36" s="1" t="s">
        <v>105</v>
      </c>
      <c r="E36" s="1" t="s">
        <v>16</v>
      </c>
      <c r="F36" s="1">
        <v>320</v>
      </c>
      <c r="G36" s="9" t="s">
        <v>122</v>
      </c>
      <c r="H36" s="1" t="str">
        <f t="shared" si="0"/>
        <v>4</v>
      </c>
    </row>
    <row r="37" spans="1:8" x14ac:dyDescent="0.25">
      <c r="A37" s="1" t="s">
        <v>118</v>
      </c>
      <c r="B37" s="1" t="s">
        <v>119</v>
      </c>
      <c r="C37" s="1" t="s">
        <v>14</v>
      </c>
      <c r="D37" s="1" t="s">
        <v>120</v>
      </c>
      <c r="E37" s="1" t="s">
        <v>61</v>
      </c>
      <c r="F37" s="1">
        <v>1450</v>
      </c>
      <c r="G37" s="9" t="s">
        <v>80</v>
      </c>
      <c r="H37" s="1" t="str">
        <f t="shared" si="0"/>
        <v>12</v>
      </c>
    </row>
    <row r="38" spans="1:8" x14ac:dyDescent="0.25">
      <c r="A38" s="1" t="s">
        <v>123</v>
      </c>
      <c r="B38" s="1" t="s">
        <v>124</v>
      </c>
      <c r="C38" s="1" t="s">
        <v>14</v>
      </c>
      <c r="D38" s="1" t="s">
        <v>125</v>
      </c>
      <c r="E38" s="1" t="s">
        <v>36</v>
      </c>
      <c r="F38" s="1">
        <v>120</v>
      </c>
      <c r="G38" s="9" t="s">
        <v>126</v>
      </c>
      <c r="H38" s="1" t="str">
        <f t="shared" si="0"/>
        <v>8</v>
      </c>
    </row>
    <row r="39" spans="1:8" x14ac:dyDescent="0.25">
      <c r="A39" s="1" t="s">
        <v>127</v>
      </c>
      <c r="B39" s="1" t="s">
        <v>119</v>
      </c>
      <c r="C39" s="1" t="s">
        <v>14</v>
      </c>
      <c r="D39" s="1" t="s">
        <v>128</v>
      </c>
      <c r="E39" s="1" t="s">
        <v>22</v>
      </c>
      <c r="F39" s="1">
        <v>1200</v>
      </c>
      <c r="G39" s="9" t="s">
        <v>129</v>
      </c>
      <c r="H39" s="1" t="str">
        <f t="shared" si="0"/>
        <v>2</v>
      </c>
    </row>
    <row r="40" spans="1:8" x14ac:dyDescent="0.25">
      <c r="A40" s="1" t="s">
        <v>86</v>
      </c>
      <c r="B40" s="1" t="s">
        <v>25</v>
      </c>
      <c r="C40" s="1" t="s">
        <v>8</v>
      </c>
      <c r="D40" s="1" t="s">
        <v>87</v>
      </c>
      <c r="E40" s="1" t="s">
        <v>70</v>
      </c>
      <c r="F40" s="1">
        <v>450</v>
      </c>
      <c r="G40" s="9" t="s">
        <v>130</v>
      </c>
      <c r="H40" s="1" t="str">
        <f t="shared" si="0"/>
        <v>3</v>
      </c>
    </row>
    <row r="41" spans="1:8" x14ac:dyDescent="0.25">
      <c r="A41" s="1" t="s">
        <v>33</v>
      </c>
      <c r="B41" s="1" t="s">
        <v>34</v>
      </c>
      <c r="C41" s="1" t="s">
        <v>14</v>
      </c>
      <c r="D41" s="1" t="s">
        <v>35</v>
      </c>
      <c r="E41" s="1" t="s">
        <v>42</v>
      </c>
      <c r="F41" s="1">
        <v>550</v>
      </c>
      <c r="G41" s="9" t="s">
        <v>131</v>
      </c>
      <c r="H41" s="1" t="str">
        <f t="shared" si="0"/>
        <v>3</v>
      </c>
    </row>
    <row r="42" spans="1:8" x14ac:dyDescent="0.25">
      <c r="A42" s="1" t="s">
        <v>132</v>
      </c>
      <c r="B42" s="1" t="s">
        <v>133</v>
      </c>
      <c r="C42" s="1" t="s">
        <v>134</v>
      </c>
      <c r="D42" s="1" t="s">
        <v>135</v>
      </c>
      <c r="E42" s="1" t="s">
        <v>42</v>
      </c>
      <c r="F42" s="1">
        <v>550</v>
      </c>
      <c r="G42" s="9" t="s">
        <v>136</v>
      </c>
      <c r="H42" s="1" t="str">
        <f t="shared" si="0"/>
        <v>8</v>
      </c>
    </row>
    <row r="43" spans="1:8" x14ac:dyDescent="0.25">
      <c r="A43" s="1" t="s">
        <v>137</v>
      </c>
      <c r="B43" s="1" t="s">
        <v>77</v>
      </c>
      <c r="C43" s="1" t="s">
        <v>14</v>
      </c>
      <c r="D43" s="1" t="s">
        <v>138</v>
      </c>
      <c r="E43" s="1" t="s">
        <v>70</v>
      </c>
      <c r="F43" s="1">
        <v>450</v>
      </c>
      <c r="G43" s="9" t="s">
        <v>139</v>
      </c>
      <c r="H43" s="1" t="str">
        <f t="shared" si="0"/>
        <v>9</v>
      </c>
    </row>
    <row r="44" spans="1:8" x14ac:dyDescent="0.25">
      <c r="A44" s="1" t="s">
        <v>140</v>
      </c>
      <c r="B44" s="1" t="s">
        <v>64</v>
      </c>
      <c r="C44" s="1" t="s">
        <v>14</v>
      </c>
      <c r="D44" s="1" t="s">
        <v>141</v>
      </c>
      <c r="E44" s="1" t="s">
        <v>61</v>
      </c>
      <c r="F44" s="1">
        <v>1450</v>
      </c>
      <c r="G44" s="9" t="s">
        <v>142</v>
      </c>
      <c r="H44" s="1" t="str">
        <f t="shared" si="0"/>
        <v>11</v>
      </c>
    </row>
    <row r="45" spans="1:8" x14ac:dyDescent="0.25">
      <c r="A45" s="1" t="s">
        <v>127</v>
      </c>
      <c r="B45" s="1" t="s">
        <v>119</v>
      </c>
      <c r="C45" s="1" t="s">
        <v>14</v>
      </c>
      <c r="D45" s="1" t="s">
        <v>128</v>
      </c>
      <c r="E45" s="1" t="s">
        <v>52</v>
      </c>
      <c r="F45" s="1">
        <v>390</v>
      </c>
      <c r="G45" s="9" t="s">
        <v>143</v>
      </c>
      <c r="H45" s="1" t="str">
        <f t="shared" si="0"/>
        <v>10</v>
      </c>
    </row>
    <row r="46" spans="1:8" x14ac:dyDescent="0.25">
      <c r="A46" s="1" t="s">
        <v>144</v>
      </c>
      <c r="B46" s="1" t="s">
        <v>145</v>
      </c>
      <c r="C46" s="1" t="s">
        <v>8</v>
      </c>
      <c r="D46" s="1" t="s">
        <v>146</v>
      </c>
      <c r="E46" s="1" t="s">
        <v>16</v>
      </c>
      <c r="F46" s="1">
        <v>320</v>
      </c>
      <c r="G46" s="9" t="s">
        <v>147</v>
      </c>
      <c r="H46" s="1" t="str">
        <f t="shared" si="0"/>
        <v>8</v>
      </c>
    </row>
    <row r="47" spans="1:8" x14ac:dyDescent="0.25">
      <c r="A47" s="1" t="s">
        <v>148</v>
      </c>
      <c r="B47" s="1" t="s">
        <v>64</v>
      </c>
      <c r="C47" s="1" t="s">
        <v>14</v>
      </c>
      <c r="D47" s="1" t="s">
        <v>149</v>
      </c>
      <c r="E47" s="1" t="s">
        <v>16</v>
      </c>
      <c r="F47" s="1">
        <v>320</v>
      </c>
      <c r="G47" s="9" t="s">
        <v>150</v>
      </c>
      <c r="H47" s="1" t="str">
        <f t="shared" si="0"/>
        <v>5</v>
      </c>
    </row>
    <row r="48" spans="1:8" x14ac:dyDescent="0.25">
      <c r="A48" s="1" t="s">
        <v>24</v>
      </c>
      <c r="B48" s="1" t="s">
        <v>25</v>
      </c>
      <c r="C48" s="1" t="s">
        <v>8</v>
      </c>
      <c r="D48" s="1" t="s">
        <v>26</v>
      </c>
      <c r="E48" s="1" t="s">
        <v>108</v>
      </c>
      <c r="F48" s="1">
        <v>230</v>
      </c>
      <c r="G48" s="9" t="s">
        <v>101</v>
      </c>
      <c r="H48" s="1" t="str">
        <f t="shared" si="0"/>
        <v>6</v>
      </c>
    </row>
    <row r="49" spans="1:8" x14ac:dyDescent="0.25">
      <c r="A49" s="1" t="s">
        <v>151</v>
      </c>
      <c r="B49" s="1" t="s">
        <v>25</v>
      </c>
      <c r="C49" s="1" t="s">
        <v>134</v>
      </c>
      <c r="D49" s="1" t="s">
        <v>152</v>
      </c>
      <c r="E49" s="1" t="s">
        <v>16</v>
      </c>
      <c r="F49" s="1">
        <v>320</v>
      </c>
      <c r="G49" s="9" t="s">
        <v>102</v>
      </c>
      <c r="H49" s="1" t="str">
        <f t="shared" si="0"/>
        <v>3</v>
      </c>
    </row>
    <row r="50" spans="1:8" x14ac:dyDescent="0.25">
      <c r="A50" s="1" t="s">
        <v>144</v>
      </c>
      <c r="B50" s="1" t="s">
        <v>145</v>
      </c>
      <c r="C50" s="1" t="s">
        <v>8</v>
      </c>
      <c r="D50" s="1" t="s">
        <v>146</v>
      </c>
      <c r="E50" s="1" t="s">
        <v>42</v>
      </c>
      <c r="F50" s="1">
        <v>550</v>
      </c>
      <c r="G50" s="9" t="s">
        <v>106</v>
      </c>
      <c r="H50" s="1" t="str">
        <f t="shared" si="0"/>
        <v>12</v>
      </c>
    </row>
    <row r="51" spans="1:8" x14ac:dyDescent="0.25">
      <c r="A51" s="1" t="s">
        <v>54</v>
      </c>
      <c r="B51" s="1" t="s">
        <v>55</v>
      </c>
      <c r="C51" s="1" t="s">
        <v>14</v>
      </c>
      <c r="D51" s="1" t="s">
        <v>56</v>
      </c>
      <c r="E51" s="1" t="s">
        <v>36</v>
      </c>
      <c r="F51" s="1">
        <v>120</v>
      </c>
      <c r="G51" s="9" t="s">
        <v>107</v>
      </c>
      <c r="H51" s="1" t="str">
        <f t="shared" si="0"/>
        <v>9</v>
      </c>
    </row>
    <row r="52" spans="1:8" x14ac:dyDescent="0.25">
      <c r="A52" s="1" t="s">
        <v>153</v>
      </c>
      <c r="B52" s="1" t="s">
        <v>154</v>
      </c>
      <c r="C52" s="1" t="s">
        <v>14</v>
      </c>
      <c r="D52" s="1" t="s">
        <v>155</v>
      </c>
      <c r="E52" s="1" t="s">
        <v>40</v>
      </c>
      <c r="F52" s="1">
        <v>1100</v>
      </c>
      <c r="G52" s="9" t="s">
        <v>109</v>
      </c>
      <c r="H52" s="1" t="str">
        <f t="shared" si="0"/>
        <v>11</v>
      </c>
    </row>
    <row r="53" spans="1:8" x14ac:dyDescent="0.25">
      <c r="A53" s="1" t="s">
        <v>49</v>
      </c>
      <c r="B53" s="1" t="s">
        <v>94</v>
      </c>
      <c r="C53" s="1" t="s">
        <v>14</v>
      </c>
      <c r="D53" s="1" t="s">
        <v>95</v>
      </c>
      <c r="E53" s="1" t="s">
        <v>70</v>
      </c>
      <c r="F53" s="1">
        <v>450</v>
      </c>
      <c r="G53" s="9" t="s">
        <v>111</v>
      </c>
      <c r="H53" s="1" t="str">
        <f t="shared" si="0"/>
        <v>10</v>
      </c>
    </row>
    <row r="54" spans="1:8" x14ac:dyDescent="0.25">
      <c r="A54" s="1" t="s">
        <v>86</v>
      </c>
      <c r="B54" s="1" t="s">
        <v>25</v>
      </c>
      <c r="C54" s="1" t="s">
        <v>8</v>
      </c>
      <c r="D54" s="1" t="s">
        <v>87</v>
      </c>
      <c r="E54" s="1" t="s">
        <v>61</v>
      </c>
      <c r="F54" s="1">
        <v>1450</v>
      </c>
      <c r="G54" s="9" t="s">
        <v>112</v>
      </c>
      <c r="H54" s="1" t="str">
        <f t="shared" si="0"/>
        <v>5</v>
      </c>
    </row>
    <row r="55" spans="1:8" x14ac:dyDescent="0.25">
      <c r="A55" s="1" t="s">
        <v>54</v>
      </c>
      <c r="B55" s="1" t="s">
        <v>55</v>
      </c>
      <c r="C55" s="1" t="s">
        <v>14</v>
      </c>
      <c r="D55" s="1" t="s">
        <v>56</v>
      </c>
      <c r="E55" s="1" t="s">
        <v>52</v>
      </c>
      <c r="F55" s="1">
        <v>390</v>
      </c>
      <c r="G55" s="9" t="s">
        <v>114</v>
      </c>
      <c r="H55" s="1" t="str">
        <f t="shared" si="0"/>
        <v>6</v>
      </c>
    </row>
    <row r="56" spans="1:8" x14ac:dyDescent="0.25">
      <c r="A56" s="1" t="s">
        <v>148</v>
      </c>
      <c r="B56" s="1" t="s">
        <v>64</v>
      </c>
      <c r="C56" s="1" t="s">
        <v>14</v>
      </c>
      <c r="D56" s="1" t="s">
        <v>149</v>
      </c>
      <c r="E56" s="1" t="s">
        <v>108</v>
      </c>
      <c r="F56" s="1">
        <v>230</v>
      </c>
      <c r="G56" s="9" t="s">
        <v>117</v>
      </c>
      <c r="H56" s="1" t="str">
        <f t="shared" si="0"/>
        <v>4</v>
      </c>
    </row>
    <row r="57" spans="1:8" x14ac:dyDescent="0.25">
      <c r="A57" s="1" t="s">
        <v>151</v>
      </c>
      <c r="B57" s="1" t="s">
        <v>25</v>
      </c>
      <c r="C57" s="1" t="s">
        <v>134</v>
      </c>
      <c r="D57" s="1" t="s">
        <v>152</v>
      </c>
      <c r="E57" s="1" t="s">
        <v>61</v>
      </c>
      <c r="F57" s="1">
        <v>1450</v>
      </c>
      <c r="G57" s="9" t="s">
        <v>121</v>
      </c>
      <c r="H57" s="1" t="str">
        <f t="shared" si="0"/>
        <v>9</v>
      </c>
    </row>
    <row r="58" spans="1:8" x14ac:dyDescent="0.25">
      <c r="A58" s="1" t="s">
        <v>76</v>
      </c>
      <c r="B58" s="1" t="s">
        <v>77</v>
      </c>
      <c r="C58" s="1" t="s">
        <v>20</v>
      </c>
      <c r="D58" s="1" t="s">
        <v>78</v>
      </c>
      <c r="E58" s="1" t="s">
        <v>16</v>
      </c>
      <c r="F58" s="1">
        <v>320</v>
      </c>
      <c r="G58" s="9" t="s">
        <v>122</v>
      </c>
      <c r="H58" s="1" t="str">
        <f t="shared" si="0"/>
        <v>4</v>
      </c>
    </row>
    <row r="59" spans="1:8" x14ac:dyDescent="0.25">
      <c r="A59" s="1" t="s">
        <v>118</v>
      </c>
      <c r="B59" s="1" t="s">
        <v>119</v>
      </c>
      <c r="C59" s="1" t="s">
        <v>14</v>
      </c>
      <c r="D59" s="1" t="s">
        <v>120</v>
      </c>
      <c r="E59" s="1" t="s">
        <v>36</v>
      </c>
      <c r="F59" s="1">
        <v>120</v>
      </c>
      <c r="G59" s="9" t="s">
        <v>80</v>
      </c>
      <c r="H59" s="1" t="str">
        <f t="shared" si="0"/>
        <v>12</v>
      </c>
    </row>
    <row r="60" spans="1:8" x14ac:dyDescent="0.25">
      <c r="A60" s="1" t="s">
        <v>67</v>
      </c>
      <c r="B60" s="1" t="s">
        <v>68</v>
      </c>
      <c r="C60" s="1" t="s">
        <v>8</v>
      </c>
      <c r="D60" s="1" t="s">
        <v>69</v>
      </c>
      <c r="E60" s="1" t="s">
        <v>16</v>
      </c>
      <c r="F60" s="1">
        <v>320</v>
      </c>
      <c r="G60" s="9" t="s">
        <v>66</v>
      </c>
      <c r="H60" s="1" t="str">
        <f t="shared" si="0"/>
        <v>4</v>
      </c>
    </row>
    <row r="61" spans="1:8" x14ac:dyDescent="0.25">
      <c r="A61" s="1" t="s">
        <v>156</v>
      </c>
      <c r="B61" s="1" t="s">
        <v>59</v>
      </c>
      <c r="C61" s="1" t="s">
        <v>14</v>
      </c>
      <c r="D61" s="1" t="s">
        <v>157</v>
      </c>
      <c r="E61" s="1" t="s">
        <v>61</v>
      </c>
      <c r="F61" s="1">
        <v>1450</v>
      </c>
      <c r="G61" s="9" t="s">
        <v>71</v>
      </c>
      <c r="H61" s="1" t="str">
        <f t="shared" si="0"/>
        <v>4</v>
      </c>
    </row>
    <row r="62" spans="1:8" x14ac:dyDescent="0.25">
      <c r="A62" s="1" t="s">
        <v>110</v>
      </c>
      <c r="B62" s="1" t="s">
        <v>50</v>
      </c>
      <c r="C62" s="1" t="s">
        <v>14</v>
      </c>
      <c r="D62" s="1" t="s">
        <v>105</v>
      </c>
      <c r="E62" s="1" t="s">
        <v>16</v>
      </c>
      <c r="F62" s="1">
        <v>320</v>
      </c>
      <c r="G62" s="9" t="s">
        <v>75</v>
      </c>
      <c r="H62" s="1" t="str">
        <f t="shared" si="0"/>
        <v>10</v>
      </c>
    </row>
    <row r="63" spans="1:8" x14ac:dyDescent="0.25">
      <c r="A63" s="1" t="s">
        <v>151</v>
      </c>
      <c r="B63" s="1" t="s">
        <v>25</v>
      </c>
      <c r="C63" s="1" t="s">
        <v>134</v>
      </c>
      <c r="D63" s="1" t="s">
        <v>152</v>
      </c>
      <c r="E63" s="1" t="s">
        <v>42</v>
      </c>
      <c r="F63" s="1">
        <v>550</v>
      </c>
      <c r="G63" s="9" t="s">
        <v>79</v>
      </c>
      <c r="H63" s="1" t="str">
        <f t="shared" si="0"/>
        <v>10</v>
      </c>
    </row>
    <row r="64" spans="1:8" x14ac:dyDescent="0.25">
      <c r="A64" s="1" t="s">
        <v>86</v>
      </c>
      <c r="B64" s="1" t="s">
        <v>25</v>
      </c>
      <c r="C64" s="1" t="s">
        <v>8</v>
      </c>
      <c r="D64" s="1" t="s">
        <v>87</v>
      </c>
      <c r="E64" s="1" t="s">
        <v>36</v>
      </c>
      <c r="F64" s="1">
        <v>120</v>
      </c>
      <c r="G64" s="9" t="s">
        <v>80</v>
      </c>
      <c r="H64" s="1" t="str">
        <f t="shared" si="0"/>
        <v>12</v>
      </c>
    </row>
    <row r="65" spans="1:8" x14ac:dyDescent="0.25">
      <c r="A65" s="1" t="s">
        <v>158</v>
      </c>
      <c r="B65" s="1" t="s">
        <v>73</v>
      </c>
      <c r="C65" s="1" t="s">
        <v>8</v>
      </c>
      <c r="D65" s="1" t="s">
        <v>159</v>
      </c>
      <c r="E65" s="1" t="s">
        <v>52</v>
      </c>
      <c r="F65" s="1">
        <v>390</v>
      </c>
      <c r="G65" s="9" t="s">
        <v>83</v>
      </c>
      <c r="H65" s="1" t="str">
        <f t="shared" si="0"/>
        <v>11</v>
      </c>
    </row>
    <row r="66" spans="1:8" x14ac:dyDescent="0.25">
      <c r="A66" s="1" t="s">
        <v>49</v>
      </c>
      <c r="B66" s="1" t="s">
        <v>50</v>
      </c>
      <c r="C66" s="1" t="s">
        <v>91</v>
      </c>
      <c r="D66" s="1" t="s">
        <v>113</v>
      </c>
      <c r="E66" s="1" t="s">
        <v>47</v>
      </c>
      <c r="F66" s="1">
        <v>690</v>
      </c>
      <c r="G66" s="9" t="s">
        <v>58</v>
      </c>
      <c r="H66" s="1" t="str">
        <f t="shared" si="0"/>
        <v>9</v>
      </c>
    </row>
    <row r="67" spans="1:8" x14ac:dyDescent="0.25">
      <c r="A67" s="1" t="s">
        <v>54</v>
      </c>
      <c r="B67" s="1" t="s">
        <v>55</v>
      </c>
      <c r="C67" s="1" t="s">
        <v>14</v>
      </c>
      <c r="D67" s="1" t="s">
        <v>56</v>
      </c>
      <c r="E67" s="1" t="s">
        <v>22</v>
      </c>
      <c r="F67" s="1">
        <v>1200</v>
      </c>
      <c r="G67" s="9" t="s">
        <v>88</v>
      </c>
      <c r="H67" s="1" t="str">
        <f t="shared" ref="H67:H96" si="1">IF(LEFT(MID(G67,7,2),1)="0",MID(G67,8,1),MID(G67,7,2))</f>
        <v>7</v>
      </c>
    </row>
    <row r="68" spans="1:8" x14ac:dyDescent="0.25">
      <c r="A68" s="1" t="s">
        <v>44</v>
      </c>
      <c r="B68" s="1" t="s">
        <v>59</v>
      </c>
      <c r="C68" s="1" t="s">
        <v>20</v>
      </c>
      <c r="D68" s="1" t="s">
        <v>60</v>
      </c>
      <c r="E68" s="1" t="s">
        <v>52</v>
      </c>
      <c r="F68" s="1">
        <v>390</v>
      </c>
      <c r="G68" s="9" t="s">
        <v>93</v>
      </c>
      <c r="H68" s="1" t="str">
        <f t="shared" si="1"/>
        <v>8</v>
      </c>
    </row>
    <row r="69" spans="1:8" x14ac:dyDescent="0.25">
      <c r="A69" s="1" t="s">
        <v>160</v>
      </c>
      <c r="B69" s="1" t="s">
        <v>161</v>
      </c>
      <c r="C69" s="1" t="s">
        <v>14</v>
      </c>
      <c r="D69" s="1" t="s">
        <v>162</v>
      </c>
      <c r="E69" s="1" t="s">
        <v>70</v>
      </c>
      <c r="F69" s="1">
        <v>450</v>
      </c>
      <c r="G69" s="9" t="s">
        <v>96</v>
      </c>
      <c r="H69" s="1" t="str">
        <f t="shared" si="1"/>
        <v>4</v>
      </c>
    </row>
    <row r="70" spans="1:8" x14ac:dyDescent="0.25">
      <c r="A70" s="1" t="s">
        <v>115</v>
      </c>
      <c r="B70" s="1" t="s">
        <v>68</v>
      </c>
      <c r="C70" s="1" t="s">
        <v>14</v>
      </c>
      <c r="D70" s="1" t="s">
        <v>116</v>
      </c>
      <c r="E70" s="1" t="s">
        <v>10</v>
      </c>
      <c r="F70" s="1">
        <v>630</v>
      </c>
      <c r="G70" s="9" t="s">
        <v>97</v>
      </c>
      <c r="H70" s="1" t="str">
        <f t="shared" si="1"/>
        <v>1</v>
      </c>
    </row>
    <row r="71" spans="1:8" x14ac:dyDescent="0.25">
      <c r="A71" s="1" t="s">
        <v>18</v>
      </c>
      <c r="B71" s="1" t="s">
        <v>19</v>
      </c>
      <c r="C71" s="1" t="s">
        <v>20</v>
      </c>
      <c r="D71" s="1" t="s">
        <v>21</v>
      </c>
      <c r="E71" s="1" t="s">
        <v>22</v>
      </c>
      <c r="F71" s="1">
        <v>1200</v>
      </c>
      <c r="G71" s="9" t="s">
        <v>101</v>
      </c>
      <c r="H71" s="1" t="str">
        <f t="shared" si="1"/>
        <v>6</v>
      </c>
    </row>
    <row r="72" spans="1:8" x14ac:dyDescent="0.25">
      <c r="A72" s="1" t="s">
        <v>12</v>
      </c>
      <c r="B72" s="1" t="s">
        <v>13</v>
      </c>
      <c r="C72" s="1" t="s">
        <v>14</v>
      </c>
      <c r="D72" s="1" t="s">
        <v>15</v>
      </c>
      <c r="E72" s="1" t="s">
        <v>10</v>
      </c>
      <c r="F72" s="1">
        <v>630</v>
      </c>
      <c r="G72" s="9" t="s">
        <v>102</v>
      </c>
      <c r="H72" s="1" t="str">
        <f t="shared" si="1"/>
        <v>3</v>
      </c>
    </row>
    <row r="73" spans="1:8" x14ac:dyDescent="0.25">
      <c r="A73" s="1" t="s">
        <v>151</v>
      </c>
      <c r="B73" s="1" t="s">
        <v>25</v>
      </c>
      <c r="C73" s="1" t="s">
        <v>134</v>
      </c>
      <c r="D73" s="1" t="s">
        <v>152</v>
      </c>
      <c r="E73" s="1" t="s">
        <v>22</v>
      </c>
      <c r="F73" s="1">
        <v>1200</v>
      </c>
      <c r="G73" s="9" t="s">
        <v>106</v>
      </c>
      <c r="H73" s="1" t="str">
        <f t="shared" si="1"/>
        <v>12</v>
      </c>
    </row>
    <row r="74" spans="1:8" x14ac:dyDescent="0.25">
      <c r="A74" s="1" t="s">
        <v>28</v>
      </c>
      <c r="B74" s="1" t="s">
        <v>29</v>
      </c>
      <c r="C74" s="1" t="s">
        <v>14</v>
      </c>
      <c r="D74" s="1" t="s">
        <v>30</v>
      </c>
      <c r="E74" s="1" t="s">
        <v>108</v>
      </c>
      <c r="F74" s="1">
        <v>230</v>
      </c>
      <c r="G74" s="9" t="s">
        <v>107</v>
      </c>
      <c r="H74" s="1" t="str">
        <f t="shared" si="1"/>
        <v>9</v>
      </c>
    </row>
    <row r="75" spans="1:8" x14ac:dyDescent="0.25">
      <c r="A75" s="1" t="s">
        <v>163</v>
      </c>
      <c r="B75" s="1" t="s">
        <v>73</v>
      </c>
      <c r="C75" s="1" t="s">
        <v>14</v>
      </c>
      <c r="D75" s="1" t="s">
        <v>164</v>
      </c>
      <c r="E75" s="1" t="s">
        <v>10</v>
      </c>
      <c r="F75" s="1">
        <v>630</v>
      </c>
      <c r="G75" s="9" t="s">
        <v>17</v>
      </c>
      <c r="H75" s="1" t="str">
        <f t="shared" si="1"/>
        <v>12</v>
      </c>
    </row>
    <row r="76" spans="1:8" x14ac:dyDescent="0.25">
      <c r="A76" s="1" t="s">
        <v>165</v>
      </c>
      <c r="B76" s="1" t="s">
        <v>166</v>
      </c>
      <c r="C76" s="1" t="s">
        <v>14</v>
      </c>
      <c r="D76" s="1" t="s">
        <v>167</v>
      </c>
      <c r="E76" s="1" t="s">
        <v>47</v>
      </c>
      <c r="F76" s="1">
        <v>690</v>
      </c>
      <c r="G76" s="9" t="s">
        <v>23</v>
      </c>
      <c r="H76" s="1" t="str">
        <f t="shared" si="1"/>
        <v>9</v>
      </c>
    </row>
    <row r="77" spans="1:8" x14ac:dyDescent="0.25">
      <c r="A77" s="1" t="s">
        <v>49</v>
      </c>
      <c r="B77" s="1" t="s">
        <v>50</v>
      </c>
      <c r="C77" s="1" t="s">
        <v>91</v>
      </c>
      <c r="D77" s="1" t="s">
        <v>113</v>
      </c>
      <c r="E77" s="1" t="s">
        <v>31</v>
      </c>
      <c r="F77" s="1">
        <v>999</v>
      </c>
      <c r="G77" s="9" t="s">
        <v>27</v>
      </c>
      <c r="H77" s="1" t="str">
        <f t="shared" si="1"/>
        <v>11</v>
      </c>
    </row>
    <row r="78" spans="1:8" x14ac:dyDescent="0.25">
      <c r="A78" s="1" t="s">
        <v>153</v>
      </c>
      <c r="B78" s="1" t="s">
        <v>154</v>
      </c>
      <c r="C78" s="1" t="s">
        <v>14</v>
      </c>
      <c r="D78" s="1" t="s">
        <v>155</v>
      </c>
      <c r="E78" s="1" t="s">
        <v>22</v>
      </c>
      <c r="F78" s="1">
        <v>1200</v>
      </c>
      <c r="G78" s="9" t="s">
        <v>32</v>
      </c>
      <c r="H78" s="1" t="str">
        <f t="shared" si="1"/>
        <v>11</v>
      </c>
    </row>
    <row r="79" spans="1:8" x14ac:dyDescent="0.25">
      <c r="A79" s="1" t="s">
        <v>168</v>
      </c>
      <c r="B79" s="1" t="s">
        <v>169</v>
      </c>
      <c r="C79" s="1" t="s">
        <v>8</v>
      </c>
      <c r="D79" s="1" t="s">
        <v>170</v>
      </c>
      <c r="E79" s="1" t="s">
        <v>52</v>
      </c>
      <c r="F79" s="1">
        <v>390</v>
      </c>
      <c r="G79" s="9" t="s">
        <v>37</v>
      </c>
      <c r="H79" s="1" t="str">
        <f t="shared" si="1"/>
        <v>5</v>
      </c>
    </row>
    <row r="80" spans="1:8" x14ac:dyDescent="0.25">
      <c r="A80" s="1" t="s">
        <v>63</v>
      </c>
      <c r="B80" s="1" t="s">
        <v>64</v>
      </c>
      <c r="C80" s="1" t="s">
        <v>8</v>
      </c>
      <c r="D80" s="1" t="s">
        <v>65</v>
      </c>
      <c r="E80" s="1" t="s">
        <v>42</v>
      </c>
      <c r="F80" s="1">
        <v>550</v>
      </c>
      <c r="G80" s="9" t="s">
        <v>41</v>
      </c>
      <c r="H80" s="1" t="str">
        <f t="shared" si="1"/>
        <v>6</v>
      </c>
    </row>
    <row r="81" spans="1:8" x14ac:dyDescent="0.25">
      <c r="A81" s="1" t="s">
        <v>168</v>
      </c>
      <c r="B81" s="1" t="s">
        <v>169</v>
      </c>
      <c r="C81" s="1" t="s">
        <v>8</v>
      </c>
      <c r="D81" s="1" t="s">
        <v>170</v>
      </c>
      <c r="E81" s="1" t="s">
        <v>108</v>
      </c>
      <c r="F81" s="1">
        <v>230</v>
      </c>
      <c r="G81" s="9" t="s">
        <v>43</v>
      </c>
      <c r="H81" s="1" t="str">
        <f t="shared" si="1"/>
        <v>4</v>
      </c>
    </row>
    <row r="82" spans="1:8" x14ac:dyDescent="0.25">
      <c r="A82" s="1" t="s">
        <v>171</v>
      </c>
      <c r="B82" s="1" t="s">
        <v>172</v>
      </c>
      <c r="C82" s="1" t="s">
        <v>8</v>
      </c>
      <c r="D82" s="1" t="s">
        <v>173</v>
      </c>
      <c r="E82" s="1" t="s">
        <v>10</v>
      </c>
      <c r="F82" s="1">
        <v>630</v>
      </c>
      <c r="G82" s="9" t="s">
        <v>48</v>
      </c>
      <c r="H82" s="1" t="str">
        <f t="shared" si="1"/>
        <v>10</v>
      </c>
    </row>
    <row r="83" spans="1:8" x14ac:dyDescent="0.25">
      <c r="A83" s="1" t="s">
        <v>86</v>
      </c>
      <c r="B83" s="1" t="s">
        <v>25</v>
      </c>
      <c r="C83" s="1" t="s">
        <v>8</v>
      </c>
      <c r="D83" s="1" t="s">
        <v>87</v>
      </c>
      <c r="E83" s="1" t="s">
        <v>16</v>
      </c>
      <c r="F83" s="1">
        <v>320</v>
      </c>
      <c r="G83" s="9" t="s">
        <v>53</v>
      </c>
      <c r="H83" s="1" t="str">
        <f t="shared" si="1"/>
        <v>4</v>
      </c>
    </row>
    <row r="84" spans="1:8" x14ac:dyDescent="0.25">
      <c r="A84" s="1" t="s">
        <v>6</v>
      </c>
      <c r="B84" s="1" t="s">
        <v>7</v>
      </c>
      <c r="C84" s="1" t="s">
        <v>8</v>
      </c>
      <c r="D84" s="1" t="s">
        <v>9</v>
      </c>
      <c r="E84" s="1" t="s">
        <v>40</v>
      </c>
      <c r="F84" s="1">
        <v>1100</v>
      </c>
      <c r="G84" s="9" t="s">
        <v>57</v>
      </c>
      <c r="H84" s="1" t="str">
        <f t="shared" si="1"/>
        <v>1</v>
      </c>
    </row>
    <row r="85" spans="1:8" x14ac:dyDescent="0.25">
      <c r="A85" s="1" t="s">
        <v>76</v>
      </c>
      <c r="B85" s="1" t="s">
        <v>77</v>
      </c>
      <c r="C85" s="1" t="s">
        <v>20</v>
      </c>
      <c r="D85" s="1" t="s">
        <v>78</v>
      </c>
      <c r="E85" s="1" t="s">
        <v>70</v>
      </c>
      <c r="F85" s="1">
        <v>450</v>
      </c>
      <c r="G85" s="9" t="s">
        <v>58</v>
      </c>
      <c r="H85" s="1" t="str">
        <f t="shared" si="1"/>
        <v>9</v>
      </c>
    </row>
    <row r="86" spans="1:8" x14ac:dyDescent="0.25">
      <c r="A86" s="1" t="s">
        <v>137</v>
      </c>
      <c r="B86" s="1" t="s">
        <v>77</v>
      </c>
      <c r="C86" s="1" t="s">
        <v>14</v>
      </c>
      <c r="D86" s="1" t="s">
        <v>138</v>
      </c>
      <c r="E86" s="1" t="s">
        <v>10</v>
      </c>
      <c r="F86" s="1">
        <v>630</v>
      </c>
      <c r="G86" s="9" t="s">
        <v>62</v>
      </c>
      <c r="H86" s="1" t="str">
        <f t="shared" si="1"/>
        <v>3</v>
      </c>
    </row>
    <row r="87" spans="1:8" x14ac:dyDescent="0.25">
      <c r="A87" s="1" t="s">
        <v>12</v>
      </c>
      <c r="B87" s="1" t="s">
        <v>13</v>
      </c>
      <c r="C87" s="1" t="s">
        <v>14</v>
      </c>
      <c r="D87" s="1" t="s">
        <v>15</v>
      </c>
      <c r="E87" s="1" t="s">
        <v>47</v>
      </c>
      <c r="F87" s="1">
        <v>690</v>
      </c>
      <c r="G87" s="9" t="s">
        <v>66</v>
      </c>
      <c r="H87" s="1" t="str">
        <f t="shared" si="1"/>
        <v>4</v>
      </c>
    </row>
    <row r="88" spans="1:8" x14ac:dyDescent="0.25">
      <c r="A88" s="1" t="s">
        <v>156</v>
      </c>
      <c r="B88" s="1" t="s">
        <v>59</v>
      </c>
      <c r="C88" s="1" t="s">
        <v>14</v>
      </c>
      <c r="D88" s="1" t="s">
        <v>157</v>
      </c>
      <c r="E88" s="1" t="s">
        <v>10</v>
      </c>
      <c r="F88" s="1">
        <v>630</v>
      </c>
      <c r="G88" s="9" t="s">
        <v>71</v>
      </c>
      <c r="H88" s="1" t="str">
        <f t="shared" si="1"/>
        <v>4</v>
      </c>
    </row>
    <row r="89" spans="1:8" x14ac:dyDescent="0.25">
      <c r="A89" s="1" t="s">
        <v>153</v>
      </c>
      <c r="B89" s="1" t="s">
        <v>154</v>
      </c>
      <c r="C89" s="1" t="s">
        <v>14</v>
      </c>
      <c r="D89" s="1" t="s">
        <v>155</v>
      </c>
      <c r="E89" s="1" t="s">
        <v>70</v>
      </c>
      <c r="F89" s="1">
        <v>450</v>
      </c>
      <c r="G89" s="9" t="s">
        <v>75</v>
      </c>
      <c r="H89" s="1" t="str">
        <f t="shared" si="1"/>
        <v>10</v>
      </c>
    </row>
    <row r="90" spans="1:8" x14ac:dyDescent="0.25">
      <c r="A90" s="1" t="s">
        <v>153</v>
      </c>
      <c r="B90" s="1" t="s">
        <v>154</v>
      </c>
      <c r="C90" s="1" t="s">
        <v>14</v>
      </c>
      <c r="D90" s="1" t="s">
        <v>155</v>
      </c>
      <c r="E90" s="1" t="s">
        <v>36</v>
      </c>
      <c r="F90" s="1">
        <v>120</v>
      </c>
      <c r="G90" s="9" t="s">
        <v>79</v>
      </c>
      <c r="H90" s="1" t="str">
        <f t="shared" si="1"/>
        <v>10</v>
      </c>
    </row>
    <row r="91" spans="1:8" x14ac:dyDescent="0.25">
      <c r="A91" s="1" t="s">
        <v>151</v>
      </c>
      <c r="B91" s="1" t="s">
        <v>25</v>
      </c>
      <c r="C91" s="1" t="s">
        <v>134</v>
      </c>
      <c r="D91" s="1" t="s">
        <v>152</v>
      </c>
      <c r="E91" s="1" t="s">
        <v>47</v>
      </c>
      <c r="F91" s="1">
        <v>690</v>
      </c>
      <c r="G91" s="9" t="s">
        <v>62</v>
      </c>
      <c r="H91" s="1" t="str">
        <f t="shared" si="1"/>
        <v>3</v>
      </c>
    </row>
    <row r="92" spans="1:8" x14ac:dyDescent="0.25">
      <c r="A92" s="1" t="s">
        <v>144</v>
      </c>
      <c r="B92" s="1" t="s">
        <v>145</v>
      </c>
      <c r="C92" s="1" t="s">
        <v>8</v>
      </c>
      <c r="D92" s="1" t="s">
        <v>146</v>
      </c>
      <c r="E92" s="1" t="s">
        <v>61</v>
      </c>
      <c r="F92" s="1">
        <v>1450</v>
      </c>
      <c r="G92" s="9" t="s">
        <v>66</v>
      </c>
      <c r="H92" s="1" t="str">
        <f t="shared" si="1"/>
        <v>4</v>
      </c>
    </row>
    <row r="93" spans="1:8" x14ac:dyDescent="0.25">
      <c r="A93" s="1" t="s">
        <v>174</v>
      </c>
      <c r="B93" s="1" t="s">
        <v>175</v>
      </c>
      <c r="C93" s="1" t="s">
        <v>20</v>
      </c>
      <c r="D93" s="1" t="s">
        <v>176</v>
      </c>
      <c r="E93" s="1" t="s">
        <v>108</v>
      </c>
      <c r="F93" s="1">
        <v>230</v>
      </c>
      <c r="G93" s="9" t="s">
        <v>71</v>
      </c>
      <c r="H93" s="1" t="str">
        <f t="shared" si="1"/>
        <v>4</v>
      </c>
    </row>
    <row r="94" spans="1:8" x14ac:dyDescent="0.25">
      <c r="A94" s="1" t="s">
        <v>177</v>
      </c>
      <c r="B94" s="1" t="s">
        <v>145</v>
      </c>
      <c r="C94" s="1" t="s">
        <v>91</v>
      </c>
      <c r="D94" s="1" t="s">
        <v>178</v>
      </c>
      <c r="E94" s="1" t="s">
        <v>70</v>
      </c>
      <c r="F94" s="1">
        <v>450</v>
      </c>
      <c r="G94" s="9" t="s">
        <v>75</v>
      </c>
      <c r="H94" s="1" t="str">
        <f t="shared" si="1"/>
        <v>10</v>
      </c>
    </row>
    <row r="95" spans="1:8" x14ac:dyDescent="0.25">
      <c r="A95" s="1" t="s">
        <v>18</v>
      </c>
      <c r="B95" s="1" t="s">
        <v>19</v>
      </c>
      <c r="C95" s="1" t="s">
        <v>20</v>
      </c>
      <c r="D95" s="1" t="s">
        <v>21</v>
      </c>
      <c r="E95" s="1" t="s">
        <v>40</v>
      </c>
      <c r="F95" s="1">
        <v>1100</v>
      </c>
      <c r="G95" s="9" t="s">
        <v>79</v>
      </c>
      <c r="H95" s="1" t="str">
        <f t="shared" si="1"/>
        <v>10</v>
      </c>
    </row>
    <row r="96" spans="1:8" x14ac:dyDescent="0.25">
      <c r="A96" s="1" t="s">
        <v>179</v>
      </c>
      <c r="B96" s="1" t="s">
        <v>161</v>
      </c>
      <c r="C96" s="1" t="s">
        <v>14</v>
      </c>
      <c r="D96" s="1" t="s">
        <v>180</v>
      </c>
      <c r="E96" s="1" t="s">
        <v>47</v>
      </c>
      <c r="F96" s="1">
        <v>690</v>
      </c>
      <c r="G96" s="9" t="s">
        <v>75</v>
      </c>
      <c r="H96" s="1" t="str">
        <f t="shared" si="1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5</vt:i4>
      </vt:variant>
    </vt:vector>
  </HeadingPairs>
  <TitlesOfParts>
    <vt:vector size="11" baseType="lpstr">
      <vt:lpstr>Dane</vt:lpstr>
      <vt:lpstr>zad a</vt:lpstr>
      <vt:lpstr>zad b</vt:lpstr>
      <vt:lpstr>zad c</vt:lpstr>
      <vt:lpstr>zad d</vt:lpstr>
      <vt:lpstr>zad e</vt:lpstr>
      <vt:lpstr>Dane!klienci</vt:lpstr>
      <vt:lpstr>'zad e'!klienci</vt:lpstr>
      <vt:lpstr>'zad b'!klienci_1</vt:lpstr>
      <vt:lpstr>'zad c'!klienci_1</vt:lpstr>
      <vt:lpstr>'zad d'!klienci_1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2020-03-20T21:50:05Z</dcterms:modified>
</cp:coreProperties>
</file>