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ecb560daa41a713/Desktop/Winter 2021/"/>
    </mc:Choice>
  </mc:AlternateContent>
  <xr:revisionPtr revIDLastSave="30" documentId="8_{19C46BE8-652C-4FCD-B4DD-0E7D563D0E72}" xr6:coauthVersionLast="47" xr6:coauthVersionMax="47" xr10:uidLastSave="{E24AD365-19B7-4CC1-9AA4-42F307439AF2}"/>
  <bookViews>
    <workbookView xWindow="22050" yWindow="1560" windowWidth="15375" windowHeight="7965" xr2:uid="{9E112070-1B6F-4AEF-8ECC-67E345E0278E}"/>
  </bookViews>
  <sheets>
    <sheet name="Revenue By Segment" sheetId="1" r:id="rId1"/>
    <sheet name="Valuation Range" sheetId="2" r:id="rId2"/>
    <sheet name="Stock Data" sheetId="4" r:id="rId3"/>
    <sheet name="Sheet3" sheetId="3" r:id="rId4"/>
  </sheets>
  <definedNames>
    <definedName name="ExternalData_1" localSheetId="2" hidden="1">'Stock Data'!$A$1:$B$9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44596.9016435185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D9" i="3" s="1"/>
  <c r="B11" i="3"/>
  <c r="C4" i="2"/>
  <c r="D4" i="2" s="1"/>
  <c r="E5" i="2"/>
  <c r="D5" i="2"/>
  <c r="D6" i="2"/>
  <c r="D7" i="2"/>
  <c r="D8" i="2"/>
  <c r="C9" i="1"/>
  <c r="D9" i="1"/>
  <c r="E9" i="1"/>
  <c r="F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07A2FC-3AFD-4B4A-9F0C-5003466735A3}" keepAlive="1" name="Query - Table 0" description="Connection to the 'Table 0' query in the workbook." type="5" refreshedVersion="7" background="1" saveData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<sst xmlns="http://schemas.openxmlformats.org/spreadsheetml/2006/main" count="47" uniqueCount="41">
  <si>
    <t>Keurig Dr Pepper Revenue by Segment (in millions)</t>
  </si>
  <si>
    <t>Coffee Systems</t>
  </si>
  <si>
    <t>Packaged Beverages</t>
  </si>
  <si>
    <t>Beverage Concentrates</t>
  </si>
  <si>
    <t>Latin America Beverages</t>
  </si>
  <si>
    <t>Net Sales</t>
  </si>
  <si>
    <t>Trend</t>
  </si>
  <si>
    <t>Valuation Range</t>
  </si>
  <si>
    <t>52-Week Trading Range</t>
  </si>
  <si>
    <t>Equity Research</t>
  </si>
  <si>
    <t>Discounted Cash Flow</t>
  </si>
  <si>
    <t>Comparables</t>
  </si>
  <si>
    <t>Precedent Transactions</t>
  </si>
  <si>
    <t>Min</t>
  </si>
  <si>
    <t>Max</t>
  </si>
  <si>
    <t>Difference</t>
  </si>
  <si>
    <t>Column1</t>
  </si>
  <si>
    <t>Column2</t>
  </si>
  <si>
    <t>Previous Close</t>
  </si>
  <si>
    <t>37.95</t>
  </si>
  <si>
    <t>Open</t>
  </si>
  <si>
    <t>37.99</t>
  </si>
  <si>
    <t>Bid</t>
  </si>
  <si>
    <t>36.92 x 1800</t>
  </si>
  <si>
    <t>Ask</t>
  </si>
  <si>
    <t>38.14 x 3200</t>
  </si>
  <si>
    <t>Day's Range</t>
  </si>
  <si>
    <t>37.48 - 38.19</t>
  </si>
  <si>
    <t>52 Week Range</t>
  </si>
  <si>
    <t>30.28 - 39.35</t>
  </si>
  <si>
    <t>Volume</t>
  </si>
  <si>
    <t>5,599,794</t>
  </si>
  <si>
    <t>Avg. Volume</t>
  </si>
  <si>
    <t>5,718,808</t>
  </si>
  <si>
    <t>Customer Satisfaction</t>
  </si>
  <si>
    <t>Point</t>
  </si>
  <si>
    <t>Bad</t>
  </si>
  <si>
    <t>Average</t>
  </si>
  <si>
    <t xml:space="preserve">Good </t>
  </si>
  <si>
    <t>Range</t>
  </si>
  <si>
    <t>Insert Score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</si>
</sst>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1" applyNumberFormat="1" applyFont="1"/>
    <xf numFmtId="0" fontId="3" fillId="0" borderId="0" xfId="0" applyFont="1" applyAlignment="1"/>
    <xf numFmtId="164" fontId="4" fillId="0" borderId="0" xfId="1" applyNumberFormat="1" applyFont="1"/>
    <xf numFmtId="0" fontId="5" fillId="0" borderId="1" xfId="0" applyFont="1" applyBorder="1"/>
    <xf numFmtId="0" fontId="3" fillId="0" borderId="2" xfId="0" applyFont="1" applyBorder="1"/>
    <xf numFmtId="44" fontId="0" fillId="0" borderId="0" xfId="2" applyFont="1"/>
    <xf numFmtId="0" fontId="3" fillId="0" borderId="0" xfId="0" applyFont="1"/>
    <xf numFmtId="0" fontId="0" fillId="0" borderId="0" xfId="0" applyNumberFormat="1"/>
    <xf numFmtId="0" fontId="2" fillId="3" borderId="1" xfId="0" applyFont="1" applyFill="1" applyBorder="1"/>
    <xf numFmtId="9" fontId="0" fillId="0" borderId="0" xfId="0" applyNumberFormat="1"/>
    <xf numFmtId="9" fontId="0" fillId="0" borderId="0" xfId="3" applyFont="1"/>
    <xf numFmtId="10" fontId="0" fillId="0" borderId="0" xfId="0" applyNumberFormat="1"/>
    <xf numFmtId="0" fontId="3" fillId="0" borderId="0" xfId="0" applyFont="1" applyAlignment="1">
      <alignment horizontal="right"/>
    </xf>
    <xf numFmtId="0" fontId="2" fillId="2" borderId="0" xfId="0" applyFont="1" applyFill="1" applyAlignment="1">
      <alignment horizontal="center"/>
    </xf>
    <xf numFmtId="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'Revenue By Segment'!$A$5</c:f>
              <c:strCache>
                <c:ptCount val="1"/>
                <c:pt idx="0">
                  <c:v>Coffee Systems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cat>
            <c:numRef>
              <c:f>'Revenue By Segment'!$C$4:$F$4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'Revenue By Segment'!$C$5:$F$5</c:f>
              <c:numCache>
                <c:formatCode>_(* #,##0_);_(* \(#,##0\);_(* "-"??_);_(@_)</c:formatCode>
                <c:ptCount val="4"/>
                <c:pt idx="0">
                  <c:v>4000</c:v>
                </c:pt>
                <c:pt idx="1">
                  <c:v>4100</c:v>
                </c:pt>
                <c:pt idx="2">
                  <c:v>4233</c:v>
                </c:pt>
                <c:pt idx="3">
                  <c:v>4333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6-412A-9AD1-8FF1BB5013E4}"/>
            </c:ext>
          </c:extLst>
        </c:ser>
        <c:ser>
          <c:idx val="1"/>
          <c:order val="1"/>
          <c:tx>
            <c:strRef>
              <c:f>'Revenue By Segment'!$A$6</c:f>
              <c:strCache>
                <c:ptCount val="1"/>
                <c:pt idx="0">
                  <c:v>Packaged Beverages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cat>
            <c:numRef>
              <c:f>'Revenue By Segment'!$C$4:$F$4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'Revenue By Segment'!$C$6:$F$6</c:f>
              <c:numCache>
                <c:formatCode>_(* #,##0_);_(* \(#,##0\);_(* "-"??_);_(@_)</c:formatCode>
                <c:ptCount val="4"/>
                <c:pt idx="0">
                  <c:v>4500</c:v>
                </c:pt>
                <c:pt idx="1">
                  <c:v>4700</c:v>
                </c:pt>
                <c:pt idx="2">
                  <c:v>4945</c:v>
                </c:pt>
                <c:pt idx="3">
                  <c:v>5363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A6-412A-9AD1-8FF1BB5013E4}"/>
            </c:ext>
          </c:extLst>
        </c:ser>
        <c:ser>
          <c:idx val="2"/>
          <c:order val="2"/>
          <c:tx>
            <c:strRef>
              <c:f>'Revenue By Segment'!$A$7</c:f>
              <c:strCache>
                <c:ptCount val="1"/>
                <c:pt idx="0">
                  <c:v>Beverage Concentrates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'Revenue By Segment'!$C$4:$F$4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'Revenue By Segment'!$C$7:$F$7</c:f>
              <c:numCache>
                <c:formatCode>_(* #,##0_);_(* \(#,##0\);_(* "-"??_);_(@_)</c:formatCode>
                <c:ptCount val="4"/>
                <c:pt idx="0">
                  <c:v>1200</c:v>
                </c:pt>
                <c:pt idx="1">
                  <c:v>1000</c:v>
                </c:pt>
                <c:pt idx="2">
                  <c:v>1414</c:v>
                </c:pt>
                <c:pt idx="3">
                  <c:v>1325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A6-412A-9AD1-8FF1BB5013E4}"/>
            </c:ext>
          </c:extLst>
        </c:ser>
        <c:ser>
          <c:idx val="3"/>
          <c:order val="3"/>
          <c:tx>
            <c:strRef>
              <c:f>'Revenue By Segment'!$A$8</c:f>
              <c:strCache>
                <c:ptCount val="1"/>
                <c:pt idx="0">
                  <c:v>Latin America Beverages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'Revenue By Segment'!$C$4:$F$4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'Revenue By Segment'!$C$8:$F$8</c:f>
              <c:numCache>
                <c:formatCode>_(* #,##0_);_(* \(#,##0\);_(* "-"??_);_(@_)</c:formatCode>
                <c:ptCount val="4"/>
                <c:pt idx="0">
                  <c:v>300</c:v>
                </c:pt>
                <c:pt idx="1">
                  <c:v>400</c:v>
                </c:pt>
                <c:pt idx="2">
                  <c:v>528</c:v>
                </c:pt>
                <c:pt idx="3">
                  <c:v>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A6-412A-9AD1-8FF1BB501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114336"/>
        <c:axId val="1306123904"/>
        <c:extLst>
          <c:ext xmlns:c15="http://schemas.microsoft.com/office/drawing/2012/chart" uri="{02D57815-91ED-43cb-92C2-25804820EDAC}">
            <c15:filteredArea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'Revenue By Segment'!$A$9</c15:sqref>
                        </c15:formulaRef>
                      </c:ext>
                    </c:extLst>
                    <c:strCache>
                      <c:ptCount val="1"/>
                      <c:pt idx="0">
                        <c:v>Net Sales</c:v>
                      </c:pt>
                    </c:strCache>
                  </c:strRef>
                </c:tx>
                <c:spPr>
                  <a:solidFill>
                    <a:schemeClr val="accent1">
                      <a:lumMod val="20000"/>
                      <a:lumOff val="80000"/>
                    </a:schemeClr>
                  </a:solidFill>
                  <a:ln w="25400"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'Revenue By Segment'!$C$4:$F$4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'Revenue By Segment'!$C$9:$F$9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10000</c:v>
                      </c:pt>
                      <c:pt idx="1">
                        <c:v>10200</c:v>
                      </c:pt>
                      <c:pt idx="2">
                        <c:v>11120</c:v>
                      </c:pt>
                      <c:pt idx="3">
                        <c:v>11508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3A6-412A-9AD1-8FF1BB5013E4}"/>
                  </c:ext>
                </c:extLst>
              </c15:ser>
            </c15:filteredAreaSeries>
          </c:ext>
        </c:extLst>
      </c:areaChart>
      <c:catAx>
        <c:axId val="130611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123904"/>
        <c:crosses val="autoZero"/>
        <c:auto val="1"/>
        <c:lblAlgn val="ctr"/>
        <c:lblOffset val="100"/>
        <c:noMultiLvlLbl val="0"/>
      </c:catAx>
      <c:valAx>
        <c:axId val="13061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11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'Valuation Range'!$C$3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'Valuation Range'!$B$4:$B$8</c:f>
              <c:strCache>
                <c:ptCount val="5"/>
                <c:pt idx="0">
                  <c:v>52-Week Trading Range</c:v>
                </c:pt>
                <c:pt idx="1">
                  <c:v>Equity Research</c:v>
                </c:pt>
                <c:pt idx="2">
                  <c:v>Discounted Cash Flow</c:v>
                </c:pt>
                <c:pt idx="3">
                  <c:v>Comparables</c:v>
                </c:pt>
                <c:pt idx="4">
                  <c:v>Precedent Transactions</c:v>
                </c:pt>
              </c:strCache>
            </c:strRef>
          </c:cat>
          <c:val>
            <c:numRef>
              <c:f>'Valuation Range'!$C$4:$C$8</c:f>
              <c:numCache>
                <c:formatCode>_("$"* #,##0.00_);_("$"* \(#,##0.00\);_("$"* "-"??_);_(@_)</c:formatCode>
                <c:ptCount val="5"/>
                <c:pt idx="0">
                  <c:v>30.28</c:v>
                </c:pt>
                <c:pt idx="1">
                  <c:v>23</c:v>
                </c:pt>
                <c:pt idx="2">
                  <c:v>25</c:v>
                </c:pt>
                <c:pt idx="3">
                  <c:v>21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F-4607-93DD-DF7B7D509591}"/>
            </c:ext>
          </c:extLst>
        </c:ser>
        <c:ser>
          <c:idx val="1"/>
          <c:order val="1"/>
          <c:tx>
            <c:strRef>
              <c:f>'Valuation Range'!$D$3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'Valuation Range'!$B$4:$B$8</c:f>
              <c:strCache>
                <c:ptCount val="5"/>
                <c:pt idx="0">
                  <c:v>52-Week Trading Range</c:v>
                </c:pt>
                <c:pt idx="1">
                  <c:v>Equity Research</c:v>
                </c:pt>
                <c:pt idx="2">
                  <c:v>Discounted Cash Flow</c:v>
                </c:pt>
                <c:pt idx="3">
                  <c:v>Comparables</c:v>
                </c:pt>
                <c:pt idx="4">
                  <c:v>Precedent Transactions</c:v>
                </c:pt>
              </c:strCache>
            </c:strRef>
          </c:cat>
          <c:val>
            <c:numRef>
              <c:f>'Valuation Range'!$D$4:$D$8</c:f>
              <c:numCache>
                <c:formatCode>_("$"* #,##0.00_);_("$"* \(#,##0.00\);_("$"* "-"??_);_(@_)</c:formatCode>
                <c:ptCount val="5"/>
                <c:pt idx="0">
                  <c:v>2.2899999999999991</c:v>
                </c:pt>
                <c:pt idx="1">
                  <c:v>16.350000000000001</c:v>
                </c:pt>
                <c:pt idx="2">
                  <c:v>14.600000000000001</c:v>
                </c:pt>
                <c:pt idx="3">
                  <c:v>2.9299999999999997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9F-4607-93DD-DF7B7D509591}"/>
            </c:ext>
          </c:extLst>
        </c:ser>
        <c:ser>
          <c:idx val="2"/>
          <c:order val="2"/>
          <c:tx>
            <c:strRef>
              <c:f>'Valuation Range'!$E$3</c:f>
              <c:strCache>
                <c:ptCount val="1"/>
                <c:pt idx="0">
                  <c:v>Max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'Valuation Range'!$B$4:$B$8</c:f>
              <c:strCache>
                <c:ptCount val="5"/>
                <c:pt idx="0">
                  <c:v>52-Week Trading Range</c:v>
                </c:pt>
                <c:pt idx="1">
                  <c:v>Equity Research</c:v>
                </c:pt>
                <c:pt idx="2">
                  <c:v>Discounted Cash Flow</c:v>
                </c:pt>
                <c:pt idx="3">
                  <c:v>Comparables</c:v>
                </c:pt>
                <c:pt idx="4">
                  <c:v>Precedent Transactions</c:v>
                </c:pt>
              </c:strCache>
            </c:strRef>
          </c:cat>
          <c:val>
            <c:numRef>
              <c:f>'Valuation Range'!$E$4:$E$8</c:f>
              <c:numCache>
                <c:formatCode>_("$"* #,##0.00_);_("$"* \(#,##0.00\);_("$"* "-"??_);_(@_)</c:formatCode>
                <c:ptCount val="5"/>
                <c:pt idx="0">
                  <c:v>32.57</c:v>
                </c:pt>
                <c:pt idx="1">
                  <c:v>39.35</c:v>
                </c:pt>
                <c:pt idx="2">
                  <c:v>39.6</c:v>
                </c:pt>
                <c:pt idx="3">
                  <c:v>23.93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9F-4607-93DD-DF7B7D509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1378176"/>
        <c:axId val="962743600"/>
      </c:barChart>
      <c:catAx>
        <c:axId val="681378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743600"/>
        <c:crosses val="autoZero"/>
        <c:auto val="1"/>
        <c:lblAlgn val="ctr"/>
        <c:lblOffset val="100"/>
        <c:noMultiLvlLbl val="0"/>
      </c:catAx>
      <c:valAx>
        <c:axId val="962743600"/>
        <c:scaling>
          <c:orientation val="minMax"/>
          <c:max val="45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37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4C-4DF9-B8B9-AA49CAF2E713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B8-4970-B356-B5970741F68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5B8-4970-B356-B5970741F681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B8-4970-B356-B5970741F681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5B8-4970-B356-B5970741F681}"/>
              </c:ext>
            </c:extLst>
          </c:dPt>
          <c:val>
            <c:numRef>
              <c:f>Sheet3!$B$7:$B$11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B8-4970-B356-B5970741F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5"/>
      </c:doughnutChart>
      <c:pieChart>
        <c:varyColors val="1"/>
        <c:ser>
          <c:idx val="1"/>
          <c:order val="1"/>
          <c:tx>
            <c:v>point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5B8-4970-B356-B5970741F681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5B8-4970-B356-B5970741F681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5B8-4970-B356-B5970741F681}"/>
              </c:ext>
            </c:extLst>
          </c:dPt>
          <c:dLbls>
            <c:dLbl>
              <c:idx val="1"/>
              <c:tx>
                <c:strRef>
                  <c:f>Sheet3!$D$7</c:f>
                  <c:strCache>
                    <c:ptCount val="1"/>
                    <c:pt idx="0">
                      <c:v>20%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{A8B196EC-8708-4143-9DBC-9C3CF3B85574}</c15:txfldGUID>
                      <c15:f>Sheet3!$D$7</c15:f>
                      <c15:dlblFieldTableCache>
                        <c:ptCount val="1"/>
                        <c:pt idx="0">
                          <c:v>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25B8-4970-B356-B5970741F6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Sheet3!$D$7:$D$9</c:f>
              <c:numCache>
                <c:formatCode>0%</c:formatCode>
                <c:ptCount val="3"/>
                <c:pt idx="0">
                  <c:v>0.2</c:v>
                </c:pt>
                <c:pt idx="1">
                  <c:v>0.02</c:v>
                </c:pt>
                <c:pt idx="2" formatCode="0.00%">
                  <c:v>1.78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B8-4970-B356-B5970741F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3</xdr:row>
      <xdr:rowOff>90487</xdr:rowOff>
    </xdr:from>
    <xdr:to>
      <xdr:col>15</xdr:col>
      <xdr:colOff>200025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946DEF-8583-4A75-B80C-0C632DF57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4761</xdr:colOff>
      <xdr:row>1</xdr:row>
      <xdr:rowOff>185736</xdr:rowOff>
    </xdr:from>
    <xdr:to>
      <xdr:col>14</xdr:col>
      <xdr:colOff>9524</xdr:colOff>
      <xdr:row>16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061392-FD67-46F1-A037-20FA5638E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3</xdr:row>
      <xdr:rowOff>76200</xdr:rowOff>
    </xdr:from>
    <xdr:to>
      <xdr:col>10</xdr:col>
      <xdr:colOff>342900</xdr:colOff>
      <xdr:row>12</xdr:row>
      <xdr:rowOff>171450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B2151736-5013-4A1A-AEE8-77422945C824}"/>
            </a:ext>
          </a:extLst>
        </xdr:cNvPr>
        <xdr:cNvCxnSpPr/>
      </xdr:nvCxnSpPr>
      <xdr:spPr>
        <a:xfrm>
          <a:off x="7077075" y="647700"/>
          <a:ext cx="0" cy="1809750"/>
        </a:xfrm>
        <a:prstGeom prst="line">
          <a:avLst/>
        </a:prstGeom>
        <a:ln w="19050">
          <a:solidFill>
            <a:schemeClr val="accent4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2</xdr:row>
      <xdr:rowOff>14287</xdr:rowOff>
    </xdr:from>
    <xdr:to>
      <xdr:col>12</xdr:col>
      <xdr:colOff>38100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A5B287-7B83-4A8F-8524-E208B1A88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5980F47-A0D3-465B-BB20-700CFD7FF34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F439CC-D33D-4B46-9AA7-8C192A709730}" name="Table_0" displayName="Table_0" ref="A1:B9" tableType="queryTable" totalsRowShown="0">
  <autoFilter ref="A1:B9" xr:uid="{10F439CC-D33D-4B46-9AA7-8C192A709730}"/>
  <tableColumns count="2">
    <tableColumn id="1" xr3:uid="{0F3365B9-9154-4CF3-A603-17D1B6824BE2}" uniqueName="1" name="Column1" queryTableFieldId="1" dataDxfId="1"/>
    <tableColumn id="2" xr3:uid="{D7A08120-AD06-432B-8DD3-2882B5C0D360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A05E9-B13E-4D42-8C92-F21F002CEE42}">
  <dimension ref="A3:O9"/>
  <sheetViews>
    <sheetView showGridLines="0" tabSelected="1" topLeftCell="E1" workbookViewId="0">
      <selection activeCell="I3" sqref="I3:O10"/>
    </sheetView>
  </sheetViews>
  <sheetFormatPr defaultRowHeight="15" x14ac:dyDescent="0.25"/>
  <cols>
    <col min="1" max="1" width="23" bestFit="1" customWidth="1"/>
    <col min="2" max="2" width="23" customWidth="1"/>
    <col min="3" max="4" width="8" bestFit="1" customWidth="1"/>
    <col min="5" max="6" width="10.5703125" bestFit="1" customWidth="1"/>
  </cols>
  <sheetData>
    <row r="3" spans="1:15" ht="15" customHeight="1" x14ac:dyDescent="0.25">
      <c r="A3" s="14" t="s">
        <v>0</v>
      </c>
      <c r="B3" s="14"/>
      <c r="C3" s="14"/>
      <c r="D3" s="14"/>
      <c r="E3" s="14"/>
      <c r="F3" s="14"/>
      <c r="G3" s="14"/>
      <c r="H3" s="2"/>
      <c r="I3" s="14" t="s">
        <v>0</v>
      </c>
      <c r="J3" s="14"/>
      <c r="K3" s="14"/>
      <c r="L3" s="14"/>
      <c r="M3" s="14"/>
      <c r="N3" s="14"/>
      <c r="O3" s="14"/>
    </row>
    <row r="4" spans="1:15" x14ac:dyDescent="0.25">
      <c r="B4" s="4" t="s">
        <v>6</v>
      </c>
      <c r="C4" s="4">
        <v>2017</v>
      </c>
      <c r="D4" s="4">
        <v>2018</v>
      </c>
      <c r="E4" s="4">
        <v>2019</v>
      </c>
      <c r="F4" s="4">
        <v>2020</v>
      </c>
      <c r="G4" s="4">
        <v>2021</v>
      </c>
    </row>
    <row r="5" spans="1:15" x14ac:dyDescent="0.25">
      <c r="A5" s="5" t="s">
        <v>1</v>
      </c>
      <c r="C5" s="1">
        <v>4000</v>
      </c>
      <c r="D5" s="1">
        <v>4100</v>
      </c>
      <c r="E5" s="3">
        <v>4233</v>
      </c>
      <c r="F5" s="3">
        <v>4333</v>
      </c>
    </row>
    <row r="6" spans="1:15" x14ac:dyDescent="0.25">
      <c r="A6" s="5" t="s">
        <v>2</v>
      </c>
      <c r="C6" s="1">
        <v>4500</v>
      </c>
      <c r="D6" s="1">
        <v>4700</v>
      </c>
      <c r="E6" s="3">
        <v>4945</v>
      </c>
      <c r="F6" s="3">
        <v>5363</v>
      </c>
    </row>
    <row r="7" spans="1:15" x14ac:dyDescent="0.25">
      <c r="A7" s="5" t="s">
        <v>3</v>
      </c>
      <c r="C7" s="1">
        <v>1200</v>
      </c>
      <c r="D7" s="1">
        <v>1000</v>
      </c>
      <c r="E7" s="3">
        <v>1414</v>
      </c>
      <c r="F7" s="3">
        <v>1325</v>
      </c>
    </row>
    <row r="8" spans="1:15" x14ac:dyDescent="0.25">
      <c r="A8" s="5" t="s">
        <v>4</v>
      </c>
      <c r="C8" s="1">
        <v>300</v>
      </c>
      <c r="D8" s="1">
        <v>400</v>
      </c>
      <c r="E8" s="3">
        <v>528</v>
      </c>
      <c r="F8" s="3">
        <v>487</v>
      </c>
    </row>
    <row r="9" spans="1:15" x14ac:dyDescent="0.25">
      <c r="A9" s="5" t="s">
        <v>5</v>
      </c>
      <c r="C9" s="1">
        <f>SUM(C5:C8)</f>
        <v>10000</v>
      </c>
      <c r="D9" s="1">
        <f>SUM(D5:D8)</f>
        <v>10200</v>
      </c>
      <c r="E9" s="3">
        <f>SUM(E5:E8)</f>
        <v>11120</v>
      </c>
      <c r="F9" s="3">
        <f>SUM(F5:F8)</f>
        <v>11508</v>
      </c>
    </row>
  </sheetData>
  <mergeCells count="2">
    <mergeCell ref="I3:O3"/>
    <mergeCell ref="A3:G3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lineWeight="1.5" displayEmptyCellsAs="gap" markers="1" xr2:uid="{E806E076-391C-4471-B23F-595A0D3B6016}">
          <x14:colorSeries theme="4" tint="-0.249977111117893"/>
          <x14:colorNegative rgb="FFD00000"/>
          <x14:colorAxis rgb="FF000000"/>
          <x14:colorMarkers theme="4" tint="-0.499984740745262"/>
          <x14:colorFirst rgb="FFD00000"/>
          <x14:colorLast rgb="FFD00000"/>
          <x14:colorHigh rgb="FFD00000"/>
          <x14:colorLow rgb="FFD00000"/>
          <x14:sparklines>
            <x14:sparkline>
              <xm:f>'Revenue By Segment'!C5:F5</xm:f>
              <xm:sqref>B5</xm:sqref>
            </x14:sparkline>
            <x14:sparkline>
              <xm:f>'Revenue By Segment'!C6:F6</xm:f>
              <xm:sqref>B6</xm:sqref>
            </x14:sparkline>
            <x14:sparkline>
              <xm:f>'Revenue By Segment'!C7:F7</xm:f>
              <xm:sqref>B7</xm:sqref>
            </x14:sparkline>
            <x14:sparkline>
              <xm:f>'Revenue By Segment'!C8:F8</xm:f>
              <xm:sqref>B8</xm:sqref>
            </x14:sparkline>
            <x14:sparkline>
              <xm:f>'Revenue By Segment'!C9:F9</xm:f>
              <xm:sqref>B9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15EB-F381-4981-A397-EF71034664CA}">
  <dimension ref="B2:N8"/>
  <sheetViews>
    <sheetView topLeftCell="B1" workbookViewId="0">
      <selection activeCell="E6" sqref="E6"/>
    </sheetView>
  </sheetViews>
  <sheetFormatPr defaultRowHeight="15" x14ac:dyDescent="0.25"/>
  <cols>
    <col min="2" max="2" width="22.140625" bestFit="1" customWidth="1"/>
    <col min="3" max="3" width="8" bestFit="1" customWidth="1"/>
    <col min="4" max="4" width="8" customWidth="1"/>
    <col min="5" max="5" width="8" bestFit="1" customWidth="1"/>
  </cols>
  <sheetData>
    <row r="2" spans="2:14" x14ac:dyDescent="0.25">
      <c r="B2" s="7" t="s">
        <v>7</v>
      </c>
      <c r="G2" s="14" t="s">
        <v>7</v>
      </c>
      <c r="H2" s="14"/>
      <c r="I2" s="14"/>
      <c r="J2" s="14"/>
      <c r="K2" s="14"/>
      <c r="L2" s="14"/>
      <c r="M2" s="14"/>
      <c r="N2" s="14"/>
    </row>
    <row r="3" spans="2:14" x14ac:dyDescent="0.25">
      <c r="C3" t="s">
        <v>13</v>
      </c>
      <c r="D3" t="s">
        <v>15</v>
      </c>
      <c r="E3" t="s">
        <v>14</v>
      </c>
    </row>
    <row r="4" spans="2:14" x14ac:dyDescent="0.25">
      <c r="B4" t="s">
        <v>8</v>
      </c>
      <c r="C4" s="6">
        <f>'Stock Data'!D2</f>
        <v>30.28</v>
      </c>
      <c r="D4" s="6">
        <f>E4-C4</f>
        <v>2.2899999999999991</v>
      </c>
      <c r="E4" s="6">
        <v>32.57</v>
      </c>
    </row>
    <row r="5" spans="2:14" x14ac:dyDescent="0.25">
      <c r="B5" t="s">
        <v>9</v>
      </c>
      <c r="C5" s="6">
        <v>23</v>
      </c>
      <c r="D5" s="6">
        <f>E5-C5</f>
        <v>16.350000000000001</v>
      </c>
      <c r="E5" s="6">
        <f>'Stock Data'!E2</f>
        <v>39.35</v>
      </c>
    </row>
    <row r="6" spans="2:14" x14ac:dyDescent="0.25">
      <c r="B6" t="s">
        <v>10</v>
      </c>
      <c r="C6" s="6">
        <v>25</v>
      </c>
      <c r="D6" s="6">
        <f>E6-C6</f>
        <v>14.600000000000001</v>
      </c>
      <c r="E6" s="6">
        <v>39.6</v>
      </c>
    </row>
    <row r="7" spans="2:14" x14ac:dyDescent="0.25">
      <c r="B7" t="s">
        <v>11</v>
      </c>
      <c r="C7" s="6">
        <v>21</v>
      </c>
      <c r="D7" s="6">
        <f>E7-C7</f>
        <v>2.9299999999999997</v>
      </c>
      <c r="E7" s="6">
        <v>23.93</v>
      </c>
    </row>
    <row r="8" spans="2:14" x14ac:dyDescent="0.25">
      <c r="B8" t="s">
        <v>12</v>
      </c>
      <c r="C8" s="6">
        <v>22</v>
      </c>
      <c r="D8" s="6">
        <f>E8-C8</f>
        <v>13</v>
      </c>
      <c r="E8" s="6">
        <v>35</v>
      </c>
    </row>
  </sheetData>
  <mergeCells count="1">
    <mergeCell ref="G2:N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1D663-55DA-4CCF-9C69-C66F447A2E04}">
  <dimension ref="A1:E9"/>
  <sheetViews>
    <sheetView workbookViewId="0">
      <selection activeCell="G9" sqref="G9"/>
    </sheetView>
  </sheetViews>
  <sheetFormatPr defaultRowHeight="15" x14ac:dyDescent="0.25"/>
  <cols>
    <col min="1" max="1" width="14.5703125" bestFit="1" customWidth="1"/>
    <col min="2" max="2" width="11.7109375" bestFit="1" customWidth="1"/>
  </cols>
  <sheetData>
    <row r="1" spans="1:5" x14ac:dyDescent="0.25">
      <c r="A1" t="s">
        <v>16</v>
      </c>
      <c r="B1" t="s">
        <v>17</v>
      </c>
      <c r="D1" s="9" t="s">
        <v>13</v>
      </c>
      <c r="E1" s="9" t="s">
        <v>14</v>
      </c>
    </row>
    <row r="2" spans="1:5" x14ac:dyDescent="0.25">
      <c r="A2" s="8" t="s">
        <v>18</v>
      </c>
      <c r="B2" s="8" t="s">
        <v>19</v>
      </c>
      <c r="D2">
        <v>30.28</v>
      </c>
      <c r="E2">
        <v>39.35</v>
      </c>
    </row>
    <row r="3" spans="1:5" x14ac:dyDescent="0.25">
      <c r="A3" s="8" t="s">
        <v>20</v>
      </c>
      <c r="B3" s="8" t="s">
        <v>21</v>
      </c>
    </row>
    <row r="4" spans="1:5" x14ac:dyDescent="0.25">
      <c r="A4" s="8" t="s">
        <v>22</v>
      </c>
      <c r="B4" s="8" t="s">
        <v>23</v>
      </c>
    </row>
    <row r="5" spans="1:5" x14ac:dyDescent="0.25">
      <c r="A5" s="8" t="s">
        <v>24</v>
      </c>
      <c r="B5" s="8" t="s">
        <v>25</v>
      </c>
    </row>
    <row r="6" spans="1:5" x14ac:dyDescent="0.25">
      <c r="A6" s="8" t="s">
        <v>26</v>
      </c>
      <c r="B6" s="8" t="s">
        <v>27</v>
      </c>
    </row>
    <row r="7" spans="1:5" x14ac:dyDescent="0.25">
      <c r="A7" s="8" t="s">
        <v>28</v>
      </c>
      <c r="B7" s="8" t="s">
        <v>29</v>
      </c>
    </row>
    <row r="8" spans="1:5" x14ac:dyDescent="0.25">
      <c r="A8" s="8" t="s">
        <v>30</v>
      </c>
      <c r="B8" s="8" t="s">
        <v>31</v>
      </c>
    </row>
    <row r="9" spans="1:5" x14ac:dyDescent="0.25">
      <c r="A9" s="8" t="s">
        <v>32</v>
      </c>
      <c r="B9" s="8" t="s">
        <v>33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AA820-8132-43BA-BC2B-82CA6C37BB3D}">
  <dimension ref="A2:D11"/>
  <sheetViews>
    <sheetView workbookViewId="0">
      <selection activeCell="G5" sqref="G5"/>
    </sheetView>
  </sheetViews>
  <sheetFormatPr defaultRowHeight="15" x14ac:dyDescent="0.25"/>
  <sheetData>
    <row r="2" spans="1:4" x14ac:dyDescent="0.25">
      <c r="B2" s="7" t="s">
        <v>34</v>
      </c>
    </row>
    <row r="3" spans="1:4" x14ac:dyDescent="0.25">
      <c r="B3" s="7"/>
    </row>
    <row r="4" spans="1:4" x14ac:dyDescent="0.25">
      <c r="B4" s="13" t="s">
        <v>40</v>
      </c>
      <c r="C4" s="15">
        <v>0.2</v>
      </c>
      <c r="D4" s="16"/>
    </row>
    <row r="5" spans="1:4" x14ac:dyDescent="0.25">
      <c r="B5" s="7"/>
    </row>
    <row r="6" spans="1:4" x14ac:dyDescent="0.25">
      <c r="B6" s="7" t="s">
        <v>39</v>
      </c>
      <c r="C6" s="7"/>
      <c r="D6" s="7" t="s">
        <v>35</v>
      </c>
    </row>
    <row r="7" spans="1:4" x14ac:dyDescent="0.25">
      <c r="A7" t="s">
        <v>13</v>
      </c>
      <c r="B7" s="10">
        <v>0</v>
      </c>
      <c r="D7" s="10">
        <f>C4</f>
        <v>0.2</v>
      </c>
    </row>
    <row r="8" spans="1:4" x14ac:dyDescent="0.25">
      <c r="A8" t="s">
        <v>36</v>
      </c>
      <c r="B8" s="11">
        <v>0.25</v>
      </c>
      <c r="D8" s="10">
        <v>0.02</v>
      </c>
    </row>
    <row r="9" spans="1:4" x14ac:dyDescent="0.25">
      <c r="A9" t="s">
        <v>37</v>
      </c>
      <c r="B9" s="11">
        <v>0.5</v>
      </c>
      <c r="D9" s="12">
        <f>200%-D7-D8</f>
        <v>1.78</v>
      </c>
    </row>
    <row r="10" spans="1:4" x14ac:dyDescent="0.25">
      <c r="A10" t="s">
        <v>38</v>
      </c>
      <c r="B10" s="11">
        <v>0.25</v>
      </c>
    </row>
    <row r="11" spans="1:4" x14ac:dyDescent="0.25">
      <c r="A11" t="s">
        <v>14</v>
      </c>
      <c r="B11" s="11">
        <f>100%</f>
        <v>1</v>
      </c>
    </row>
  </sheetData>
  <mergeCells count="1">
    <mergeCell ref="C4:D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4 D A A B Q S w M E F A A C A A g A d I x B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B 0 j E F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I x B V I s 3 L H 7 J A A A A I Q E A A B M A H A B G b 3 J t d W x h c y 9 T Z W N 0 a W 9 u M S 5 t I K I Y A C i g F A A A A A A A A A A A A A A A A A A A A A A A A A A A A G 2 O s Y q D Q B C G e 8 F 3 G D a N g q i 5 M i G k M F 2 a Q I Q U x x U T M 4 m C z h h 3 h A T x 3 W + N d 0 U g U + w s 3 w / f / J Y K r Y T h O O / l 2 v d 8 z 5 b Y 0 Q U W J s d z T Z A a 2 E B N 6 n v g 5 i h 9 V 5 A j J z r H B 7 x R M H 0 y Y S V W G 5 h S t b W r J L l W j F x Q / M R S J C 6 k S e 6 9 K C X 7 3 W H b b t x r w j C a l T t U T J 1 x V g / p + D 2 R n 7 9 0 Y b I S + e Y K 5 c + W p i 6 v W n H e I d u r d E 0 m d d / w F N r g p Y q G w c x w a S J Q F 4 D S Q 8 c I / v n X G x 9 D 3 6 v 4 4 7 X 1 L 1 B L A Q I t A B Q A A g A I A H S M Q V R d n Z 2 Y o w A A A P Y A A A A S A A A A A A A A A A A A A A A A A A A A A A B D b 2 5 m a W c v U G F j a 2 F n Z S 5 4 b W x Q S w E C L Q A U A A I A C A B 0 j E F U D 8 r p q 6 Q A A A D p A A A A E w A A A A A A A A A A A A A A A A D v A A A A W 0 N v b n R l b n R f V H l w Z X N d L n h t b F B L A Q I t A B Q A A g A I A H S M Q V S L N y x + y Q A A A C E B A A A T A A A A A A A A A A A A A A A A A O A B A A B G b 3 J t d W x h c y 9 T Z W N 0 a W 9 u M S 5 t U E s F B g A A A A A D A A M A w g A A A P Y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o J A A A A A A A A 6 A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M V Q y M j o z N T o 0 M S 4 x M z c 5 M D M 0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B d X R v U m V t b 3 Z l Z E N v b H V t b n M x L n t D b 2 x 1 b W 4 x L D B 9 J n F 1 b 3 Q 7 L C Z x d W 9 0 O 1 N l Y 3 R p b 2 4 x L 1 R h Y m x l I D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w L 0 F 1 d G 9 S Z W 1 v d m V k Q 2 9 s d W 1 u c z E u e 0 N v b H V t b j E s M H 0 m c X V v d D s s J n F 1 b 3 Q 7 U 2 V j d G l v b j E v V G F i b G U g M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C i X N m F M x d M g 8 l A A T 8 Q 4 x U A A A A A A g A A A A A A E G Y A A A A B A A A g A A A A B u D O u u c 4 8 k F 6 / Z p X l o X f 4 K l H s U S Z Y 0 T l e S I t Y S 7 x + 4 4 A A A A A D o A A A A A C A A A g A A A A L B z B j i j Y J P H I b B P W m B k t r p 3 7 5 C I c 9 N 2 a 3 D 9 h K s H G 6 x 9 Q A A A A q j A D 8 j b 6 x M f z 3 K Y F 0 R C 5 m 3 t c 5 U v F J Y O j z P 3 g h c / P o G 8 3 d o s j Z q 6 b V q r K 3 1 X O x r y E V R 0 O x t W l H g O B 3 S q 2 u X o q w v Y q h b E U h / R S f Y n z O n m v C Q B A A A A A F d o c B Y 3 O I 1 l D Q 6 2 i 8 y K s d a T 4 4 w j a 2 8 y A P 2 o 8 p C l / v o O m 7 I T h 1 2 + 2 m z 4 6 Z p 2 K d a 0 D + V 9 D w B j 3 B V A Y G T R n N x P 3 q g = = < / D a t a M a s h u p > 
</file>

<file path=customXml/itemProps1.xml><?xml version="1.0" encoding="utf-8"?>
<ds:datastoreItem xmlns:ds="http://schemas.openxmlformats.org/officeDocument/2006/customXml" ds:itemID="{BB75897E-F914-45F1-8BF5-6E0A98F857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Revenue By Segment</vt:lpstr>
      <vt:lpstr>Valuation Range</vt:lpstr>
      <vt:lpstr>Stock Data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Malik</dc:creator>
  <cp:lastModifiedBy>Awais Malik</cp:lastModifiedBy>
  <dcterms:created xsi:type="dcterms:W3CDTF">2022-02-01T03:28:29Z</dcterms:created>
  <dcterms:modified xsi:type="dcterms:W3CDTF">2022-02-22T03:32:14Z</dcterms:modified>
</cp:coreProperties>
</file>